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My Documents\GitHub\BlogFiles\WaaSProgressSpreadsheet\"/>
    </mc:Choice>
  </mc:AlternateContent>
  <xr:revisionPtr revIDLastSave="0" documentId="13_ncr:1_{53EB820F-1ADB-4252-B12D-FEDD35844A5E}" xr6:coauthVersionLast="36" xr6:coauthVersionMax="36" xr10:uidLastSave="{00000000-0000-0000-0000-000000000000}"/>
  <bookViews>
    <workbookView xWindow="0" yWindow="0" windowWidth="2160" windowHeight="0" xr2:uid="{00000000-000D-0000-FFFF-FFFF00000000}"/>
  </bookViews>
  <sheets>
    <sheet name="Variables" sheetId="1" r:id="rId1"/>
    <sheet name="Worksheet" sheetId="2" r:id="rId2"/>
    <sheet name="Chart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A40" i="2" l="1"/>
  <c r="A34" i="2"/>
  <c r="A30" i="2"/>
  <c r="A29" i="2"/>
  <c r="A27" i="2"/>
  <c r="A26" i="2"/>
  <c r="A24" i="2"/>
  <c r="A23" i="2"/>
  <c r="A20" i="2"/>
  <c r="A21" i="2"/>
  <c r="C20" i="2"/>
  <c r="D20" i="2"/>
  <c r="C21" i="2"/>
  <c r="D21" i="2"/>
  <c r="B11" i="2" l="1"/>
  <c r="B12" i="2"/>
  <c r="B13" i="2"/>
  <c r="B14" i="2"/>
  <c r="B15" i="2"/>
  <c r="B16" i="2"/>
  <c r="B17" i="2"/>
  <c r="B18" i="2"/>
  <c r="B10" i="2"/>
  <c r="B40" i="2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F14" i="2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B3" i="2"/>
  <c r="C3" i="2" s="1"/>
  <c r="C42" i="2" s="1"/>
  <c r="B22" i="1"/>
  <c r="B28" i="1"/>
  <c r="B20" i="2" l="1"/>
  <c r="B21" i="2"/>
  <c r="C27" i="2" s="1"/>
  <c r="C30" i="2" s="1"/>
  <c r="E21" i="2"/>
  <c r="B6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D24" i="2"/>
  <c r="E20" i="2"/>
  <c r="F16" i="2"/>
  <c r="C6" i="2"/>
  <c r="D3" i="2"/>
  <c r="D42" i="2" s="1"/>
  <c r="C5" i="2"/>
  <c r="B5" i="2"/>
  <c r="B1" i="2"/>
  <c r="B2" i="2"/>
  <c r="C1" i="2"/>
  <c r="C2" i="2"/>
  <c r="B23" i="1"/>
  <c r="B25" i="1"/>
  <c r="B26" i="1"/>
  <c r="B27" i="1"/>
  <c r="D27" i="2" l="1"/>
  <c r="D30" i="2" s="1"/>
  <c r="D2" i="2"/>
  <c r="C24" i="2"/>
  <c r="F21" i="2"/>
  <c r="B47" i="2"/>
  <c r="B48" i="2"/>
  <c r="C40" i="2"/>
  <c r="C41" i="2" s="1"/>
  <c r="C43" i="2" s="1"/>
  <c r="D6" i="2"/>
  <c r="D47" i="2" s="1"/>
  <c r="C47" i="2"/>
  <c r="C48" i="2"/>
  <c r="C35" i="2"/>
  <c r="C36" i="2" s="1"/>
  <c r="D1" i="2"/>
  <c r="C23" i="2"/>
  <c r="C34" i="2"/>
  <c r="C26" i="2"/>
  <c r="C29" i="2" s="1"/>
  <c r="D23" i="2"/>
  <c r="B41" i="2"/>
  <c r="B35" i="2"/>
  <c r="B36" i="2" s="1"/>
  <c r="B34" i="2"/>
  <c r="E24" i="2"/>
  <c r="E27" i="2"/>
  <c r="G16" i="2"/>
  <c r="G21" i="2" s="1"/>
  <c r="D34" i="2"/>
  <c r="D26" i="2"/>
  <c r="D29" i="2" s="1"/>
  <c r="D52" i="2" s="1"/>
  <c r="D35" i="2"/>
  <c r="D36" i="2" s="1"/>
  <c r="F10" i="2"/>
  <c r="F20" i="2" s="1"/>
  <c r="E3" i="2"/>
  <c r="E1" i="2" s="1"/>
  <c r="D5" i="2"/>
  <c r="D48" i="2" s="1"/>
  <c r="D54" i="2" l="1"/>
  <c r="D40" i="2"/>
  <c r="D41" i="2" s="1"/>
  <c r="D43" i="2" s="1"/>
  <c r="C53" i="2"/>
  <c r="C54" i="2"/>
  <c r="C52" i="2"/>
  <c r="C55" i="2"/>
  <c r="D53" i="2"/>
  <c r="D55" i="2"/>
  <c r="E42" i="2"/>
  <c r="E30" i="2" s="1"/>
  <c r="G10" i="2"/>
  <c r="G20" i="2" s="1"/>
  <c r="E26" i="2"/>
  <c r="E34" i="2"/>
  <c r="E23" i="2"/>
  <c r="E35" i="2"/>
  <c r="E36" i="2" s="1"/>
  <c r="F24" i="2"/>
  <c r="F27" i="2"/>
  <c r="H16" i="2"/>
  <c r="H21" i="2" s="1"/>
  <c r="E5" i="2"/>
  <c r="E48" i="2" s="1"/>
  <c r="E2" i="2"/>
  <c r="F3" i="2"/>
  <c r="E6" i="2"/>
  <c r="E47" i="2" s="1"/>
  <c r="E40" i="2" l="1"/>
  <c r="E41" i="2" s="1"/>
  <c r="E43" i="2" s="1"/>
  <c r="E29" i="2"/>
  <c r="F42" i="2"/>
  <c r="F30" i="2" s="1"/>
  <c r="H10" i="2"/>
  <c r="H20" i="2" s="1"/>
  <c r="G24" i="2"/>
  <c r="G27" i="2"/>
  <c r="I16" i="2"/>
  <c r="I21" i="2" s="1"/>
  <c r="F34" i="2"/>
  <c r="F23" i="2"/>
  <c r="F26" i="2"/>
  <c r="F35" i="2"/>
  <c r="F36" i="2" s="1"/>
  <c r="F5" i="2"/>
  <c r="F48" i="2" s="1"/>
  <c r="F2" i="2"/>
  <c r="G3" i="2"/>
  <c r="F1" i="2"/>
  <c r="F6" i="2"/>
  <c r="F47" i="2" s="1"/>
  <c r="F40" i="2" l="1"/>
  <c r="F41" i="2" s="1"/>
  <c r="F43" i="2" s="1"/>
  <c r="F29" i="2"/>
  <c r="G42" i="2"/>
  <c r="G30" i="2" s="1"/>
  <c r="E54" i="2"/>
  <c r="E52" i="2"/>
  <c r="E55" i="2"/>
  <c r="E53" i="2"/>
  <c r="H27" i="2"/>
  <c r="H24" i="2"/>
  <c r="J16" i="2"/>
  <c r="J21" i="2" s="1"/>
  <c r="G26" i="2"/>
  <c r="G35" i="2"/>
  <c r="G36" i="2" s="1"/>
  <c r="G34" i="2"/>
  <c r="G23" i="2"/>
  <c r="I10" i="2"/>
  <c r="I20" i="2" s="1"/>
  <c r="G5" i="2"/>
  <c r="G48" i="2" s="1"/>
  <c r="G2" i="2"/>
  <c r="G1" i="2"/>
  <c r="H3" i="2"/>
  <c r="G6" i="2"/>
  <c r="G47" i="2" s="1"/>
  <c r="G40" i="2" l="1"/>
  <c r="G41" i="2" s="1"/>
  <c r="G43" i="2" s="1"/>
  <c r="H42" i="2"/>
  <c r="H30" i="2" s="1"/>
  <c r="G29" i="2"/>
  <c r="F53" i="2"/>
  <c r="F52" i="2"/>
  <c r="F55" i="2"/>
  <c r="F54" i="2"/>
  <c r="J10" i="2"/>
  <c r="J20" i="2" s="1"/>
  <c r="H26" i="2"/>
  <c r="H34" i="2"/>
  <c r="H35" i="2"/>
  <c r="H36" i="2" s="1"/>
  <c r="H23" i="2"/>
  <c r="K16" i="2"/>
  <c r="K21" i="2" s="1"/>
  <c r="I24" i="2"/>
  <c r="I27" i="2"/>
  <c r="H5" i="2"/>
  <c r="H48" i="2" s="1"/>
  <c r="I3" i="2"/>
  <c r="H6" i="2"/>
  <c r="H47" i="2" s="1"/>
  <c r="H2" i="2"/>
  <c r="H1" i="2"/>
  <c r="H29" i="2" l="1"/>
  <c r="H55" i="2" s="1"/>
  <c r="H40" i="2"/>
  <c r="H41" i="2" s="1"/>
  <c r="H43" i="2" s="1"/>
  <c r="I42" i="2"/>
  <c r="G53" i="2"/>
  <c r="G52" i="2"/>
  <c r="G54" i="2"/>
  <c r="G55" i="2"/>
  <c r="J27" i="2"/>
  <c r="J24" i="2"/>
  <c r="L16" i="2"/>
  <c r="L21" i="2" s="1"/>
  <c r="I34" i="2"/>
  <c r="I26" i="2"/>
  <c r="I23" i="2"/>
  <c r="I35" i="2"/>
  <c r="I36" i="2" s="1"/>
  <c r="K10" i="2"/>
  <c r="K20" i="2" s="1"/>
  <c r="I5" i="2"/>
  <c r="I48" i="2" s="1"/>
  <c r="J3" i="2"/>
  <c r="I6" i="2"/>
  <c r="I47" i="2" s="1"/>
  <c r="I1" i="2"/>
  <c r="I2" i="2"/>
  <c r="H53" i="2" l="1"/>
  <c r="H54" i="2"/>
  <c r="H52" i="2"/>
  <c r="I40" i="2"/>
  <c r="I41" i="2" s="1"/>
  <c r="I43" i="2" s="1"/>
  <c r="J42" i="2"/>
  <c r="J30" i="2" s="1"/>
  <c r="I29" i="2"/>
  <c r="I30" i="2"/>
  <c r="L10" i="2"/>
  <c r="L20" i="2" s="1"/>
  <c r="J35" i="2"/>
  <c r="J36" i="2" s="1"/>
  <c r="J26" i="2"/>
  <c r="J23" i="2"/>
  <c r="J34" i="2"/>
  <c r="K24" i="2"/>
  <c r="K27" i="2"/>
  <c r="M16" i="2"/>
  <c r="M21" i="2" s="1"/>
  <c r="J5" i="2"/>
  <c r="J48" i="2" s="1"/>
  <c r="K3" i="2"/>
  <c r="J2" i="2"/>
  <c r="J1" i="2"/>
  <c r="J6" i="2"/>
  <c r="J47" i="2" s="1"/>
  <c r="J40" i="2" l="1"/>
  <c r="J41" i="2" s="1"/>
  <c r="J43" i="2" s="1"/>
  <c r="J29" i="2"/>
  <c r="J54" i="2" s="1"/>
  <c r="K42" i="2"/>
  <c r="I53" i="2"/>
  <c r="I55" i="2"/>
  <c r="I54" i="2"/>
  <c r="I52" i="2"/>
  <c r="K35" i="2"/>
  <c r="K36" i="2" s="1"/>
  <c r="K34" i="2"/>
  <c r="L24" i="2"/>
  <c r="L27" i="2"/>
  <c r="N16" i="2"/>
  <c r="N21" i="2" s="1"/>
  <c r="M10" i="2"/>
  <c r="M20" i="2" s="1"/>
  <c r="K26" i="2"/>
  <c r="K23" i="2"/>
  <c r="K5" i="2"/>
  <c r="K48" i="2" s="1"/>
  <c r="K6" i="2"/>
  <c r="K47" i="2" s="1"/>
  <c r="K2" i="2"/>
  <c r="L3" i="2"/>
  <c r="K1" i="2"/>
  <c r="K40" i="2" l="1"/>
  <c r="K41" i="2" s="1"/>
  <c r="K43" i="2" s="1"/>
  <c r="J53" i="2"/>
  <c r="J55" i="2"/>
  <c r="J52" i="2"/>
  <c r="L34" i="2"/>
  <c r="L35" i="2"/>
  <c r="L36" i="2" s="1"/>
  <c r="L42" i="2"/>
  <c r="L30" i="2" s="1"/>
  <c r="K29" i="2"/>
  <c r="K30" i="2"/>
  <c r="L23" i="2"/>
  <c r="L26" i="2"/>
  <c r="N10" i="2"/>
  <c r="N20" i="2" s="1"/>
  <c r="O16" i="2"/>
  <c r="O21" i="2" s="1"/>
  <c r="M24" i="2"/>
  <c r="M27" i="2"/>
  <c r="L5" i="2"/>
  <c r="L48" i="2" s="1"/>
  <c r="L6" i="2"/>
  <c r="L47" i="2" s="1"/>
  <c r="M3" i="2"/>
  <c r="L1" i="2"/>
  <c r="L2" i="2"/>
  <c r="L40" i="2" l="1"/>
  <c r="L29" i="2"/>
  <c r="M34" i="2"/>
  <c r="M35" i="2"/>
  <c r="M36" i="2" s="1"/>
  <c r="M42" i="2"/>
  <c r="L41" i="2"/>
  <c r="L43" i="2" s="1"/>
  <c r="M40" i="2"/>
  <c r="K55" i="2"/>
  <c r="K53" i="2"/>
  <c r="K54" i="2"/>
  <c r="K52" i="2"/>
  <c r="M23" i="2"/>
  <c r="M26" i="2"/>
  <c r="N27" i="2"/>
  <c r="N24" i="2"/>
  <c r="P16" i="2"/>
  <c r="P21" i="2" s="1"/>
  <c r="O10" i="2"/>
  <c r="O20" i="2" s="1"/>
  <c r="M5" i="2"/>
  <c r="M48" i="2" s="1"/>
  <c r="M6" i="2"/>
  <c r="M47" i="2" s="1"/>
  <c r="M1" i="2"/>
  <c r="N3" i="2"/>
  <c r="M2" i="2"/>
  <c r="N42" i="2" l="1"/>
  <c r="N30" i="2" s="1"/>
  <c r="N34" i="2"/>
  <c r="N35" i="2"/>
  <c r="N36" i="2" s="1"/>
  <c r="M29" i="2"/>
  <c r="M30" i="2"/>
  <c r="M41" i="2"/>
  <c r="M43" i="2" s="1"/>
  <c r="N40" i="2"/>
  <c r="L55" i="2"/>
  <c r="L53" i="2"/>
  <c r="L52" i="2"/>
  <c r="L54" i="2"/>
  <c r="N26" i="2"/>
  <c r="N23" i="2"/>
  <c r="P10" i="2"/>
  <c r="P20" i="2" s="1"/>
  <c r="O27" i="2"/>
  <c r="O24" i="2"/>
  <c r="Q16" i="2"/>
  <c r="Q21" i="2" s="1"/>
  <c r="N5" i="2"/>
  <c r="N48" i="2" s="1"/>
  <c r="N6" i="2"/>
  <c r="N47" i="2" s="1"/>
  <c r="O3" i="2"/>
  <c r="N2" i="2"/>
  <c r="N1" i="2"/>
  <c r="N29" i="2" l="1"/>
  <c r="N52" i="2" s="1"/>
  <c r="M54" i="2"/>
  <c r="M55" i="2"/>
  <c r="M53" i="2"/>
  <c r="M52" i="2"/>
  <c r="O42" i="2"/>
  <c r="O30" i="2" s="1"/>
  <c r="N41" i="2"/>
  <c r="N43" i="2" s="1"/>
  <c r="O40" i="2"/>
  <c r="O35" i="2"/>
  <c r="O36" i="2" s="1"/>
  <c r="O34" i="2"/>
  <c r="R16" i="2"/>
  <c r="R21" i="2" s="1"/>
  <c r="P24" i="2"/>
  <c r="P27" i="2"/>
  <c r="O26" i="2"/>
  <c r="O23" i="2"/>
  <c r="Q10" i="2"/>
  <c r="Q20" i="2" s="1"/>
  <c r="O5" i="2"/>
  <c r="O48" i="2" s="1"/>
  <c r="O6" i="2"/>
  <c r="O47" i="2" s="1"/>
  <c r="O2" i="2"/>
  <c r="P3" i="2"/>
  <c r="O1" i="2"/>
  <c r="N55" i="2" l="1"/>
  <c r="N54" i="2"/>
  <c r="N53" i="2"/>
  <c r="P42" i="2"/>
  <c r="P30" i="2" s="1"/>
  <c r="P35" i="2"/>
  <c r="P36" i="2" s="1"/>
  <c r="P34" i="2"/>
  <c r="O41" i="2"/>
  <c r="O43" i="2" s="1"/>
  <c r="P40" i="2"/>
  <c r="O29" i="2"/>
  <c r="P26" i="2"/>
  <c r="P23" i="2"/>
  <c r="R10" i="2"/>
  <c r="R20" i="2" s="1"/>
  <c r="Q24" i="2"/>
  <c r="Q27" i="2"/>
  <c r="S16" i="2"/>
  <c r="S21" i="2" s="1"/>
  <c r="P5" i="2"/>
  <c r="P48" i="2" s="1"/>
  <c r="Q3" i="2"/>
  <c r="P6" i="2"/>
  <c r="P47" i="2" s="1"/>
  <c r="P2" i="2"/>
  <c r="P1" i="2"/>
  <c r="P29" i="2" l="1"/>
  <c r="P55" i="2" s="1"/>
  <c r="P41" i="2"/>
  <c r="P43" i="2" s="1"/>
  <c r="Q40" i="2"/>
  <c r="Q42" i="2"/>
  <c r="Q30" i="2" s="1"/>
  <c r="Q34" i="2"/>
  <c r="Q35" i="2"/>
  <c r="Q36" i="2" s="1"/>
  <c r="O54" i="2"/>
  <c r="O52" i="2"/>
  <c r="O55" i="2"/>
  <c r="O53" i="2"/>
  <c r="R27" i="2"/>
  <c r="R24" i="2"/>
  <c r="S10" i="2"/>
  <c r="S20" i="2" s="1"/>
  <c r="T16" i="2"/>
  <c r="T21" i="2" s="1"/>
  <c r="Q23" i="2"/>
  <c r="Q26" i="2"/>
  <c r="Q5" i="2"/>
  <c r="Q48" i="2" s="1"/>
  <c r="Q1" i="2"/>
  <c r="Q6" i="2"/>
  <c r="Q47" i="2" s="1"/>
  <c r="R3" i="2"/>
  <c r="Q2" i="2"/>
  <c r="P53" i="2" l="1"/>
  <c r="P52" i="2"/>
  <c r="P54" i="2"/>
  <c r="R34" i="2"/>
  <c r="R35" i="2"/>
  <c r="R36" i="2" s="1"/>
  <c r="R42" i="2"/>
  <c r="R30" i="2" s="1"/>
  <c r="Q29" i="2"/>
  <c r="Q41" i="2"/>
  <c r="Q43" i="2" s="1"/>
  <c r="R40" i="2"/>
  <c r="S24" i="2"/>
  <c r="S27" i="2"/>
  <c r="U16" i="2"/>
  <c r="U21" i="2" s="1"/>
  <c r="R23" i="2"/>
  <c r="R26" i="2"/>
  <c r="T10" i="2"/>
  <c r="T20" i="2" s="1"/>
  <c r="R5" i="2"/>
  <c r="R48" i="2" s="1"/>
  <c r="S3" i="2"/>
  <c r="R2" i="2"/>
  <c r="R1" i="2"/>
  <c r="R6" i="2"/>
  <c r="R47" i="2" s="1"/>
  <c r="S34" i="2" l="1"/>
  <c r="S35" i="2"/>
  <c r="S36" i="2" s="1"/>
  <c r="S42" i="2"/>
  <c r="S30" i="2" s="1"/>
  <c r="Q54" i="2"/>
  <c r="Q53" i="2"/>
  <c r="Q55" i="2"/>
  <c r="Q52" i="2"/>
  <c r="R29" i="2"/>
  <c r="R41" i="2"/>
  <c r="R43" i="2" s="1"/>
  <c r="S40" i="2"/>
  <c r="U10" i="2"/>
  <c r="U20" i="2" s="1"/>
  <c r="S26" i="2"/>
  <c r="S23" i="2"/>
  <c r="T24" i="2"/>
  <c r="T27" i="2"/>
  <c r="V16" i="2"/>
  <c r="V21" i="2" s="1"/>
  <c r="S5" i="2"/>
  <c r="S48" i="2" s="1"/>
  <c r="T3" i="2"/>
  <c r="S2" i="2"/>
  <c r="S1" i="2"/>
  <c r="S6" i="2"/>
  <c r="S47" i="2" s="1"/>
  <c r="S29" i="2" l="1"/>
  <c r="S55" i="2" s="1"/>
  <c r="S41" i="2"/>
  <c r="S43" i="2" s="1"/>
  <c r="T40" i="2"/>
  <c r="T42" i="2"/>
  <c r="T30" i="2" s="1"/>
  <c r="T34" i="2"/>
  <c r="T35" i="2"/>
  <c r="T36" i="2" s="1"/>
  <c r="R53" i="2"/>
  <c r="R52" i="2"/>
  <c r="R55" i="2"/>
  <c r="R54" i="2"/>
  <c r="W16" i="2"/>
  <c r="W21" i="2" s="1"/>
  <c r="U24" i="2"/>
  <c r="U27" i="2"/>
  <c r="T23" i="2"/>
  <c r="T26" i="2"/>
  <c r="V10" i="2"/>
  <c r="V20" i="2" s="1"/>
  <c r="T5" i="2"/>
  <c r="T48" i="2" s="1"/>
  <c r="T2" i="2"/>
  <c r="T1" i="2"/>
  <c r="U3" i="2"/>
  <c r="T6" i="2"/>
  <c r="T47" i="2" s="1"/>
  <c r="S53" i="2" l="1"/>
  <c r="T29" i="2"/>
  <c r="T53" i="2" s="1"/>
  <c r="S52" i="2"/>
  <c r="S54" i="2"/>
  <c r="U42" i="2"/>
  <c r="U30" i="2" s="1"/>
  <c r="T54" i="2"/>
  <c r="T55" i="2"/>
  <c r="T52" i="2"/>
  <c r="T41" i="2"/>
  <c r="T43" i="2" s="1"/>
  <c r="U40" i="2"/>
  <c r="U35" i="2"/>
  <c r="U36" i="2" s="1"/>
  <c r="U34" i="2"/>
  <c r="W10" i="2"/>
  <c r="W20" i="2" s="1"/>
  <c r="U23" i="2"/>
  <c r="U26" i="2"/>
  <c r="V24" i="2"/>
  <c r="V27" i="2"/>
  <c r="X16" i="2"/>
  <c r="X21" i="2" s="1"/>
  <c r="U5" i="2"/>
  <c r="U48" i="2" s="1"/>
  <c r="U1" i="2"/>
  <c r="V3" i="2"/>
  <c r="U2" i="2"/>
  <c r="U6" i="2"/>
  <c r="U47" i="2" s="1"/>
  <c r="U29" i="2" l="1"/>
  <c r="U55" i="2" s="1"/>
  <c r="V35" i="2"/>
  <c r="V36" i="2" s="1"/>
  <c r="V34" i="2"/>
  <c r="U41" i="2"/>
  <c r="U43" i="2" s="1"/>
  <c r="V40" i="2"/>
  <c r="V42" i="2"/>
  <c r="V30" i="2" s="1"/>
  <c r="Y16" i="2"/>
  <c r="Y21" i="2" s="1"/>
  <c r="W24" i="2"/>
  <c r="W27" i="2"/>
  <c r="X10" i="2"/>
  <c r="X20" i="2" s="1"/>
  <c r="V26" i="2"/>
  <c r="V23" i="2"/>
  <c r="V5" i="2"/>
  <c r="V48" i="2" s="1"/>
  <c r="V2" i="2"/>
  <c r="V6" i="2"/>
  <c r="V47" i="2" s="1"/>
  <c r="W3" i="2"/>
  <c r="V1" i="2"/>
  <c r="U52" i="2" l="1"/>
  <c r="U54" i="2"/>
  <c r="U53" i="2"/>
  <c r="V41" i="2"/>
  <c r="V43" i="2" s="1"/>
  <c r="W40" i="2"/>
  <c r="W34" i="2"/>
  <c r="W35" i="2"/>
  <c r="W36" i="2" s="1"/>
  <c r="W42" i="2"/>
  <c r="W30" i="2" s="1"/>
  <c r="V29" i="2"/>
  <c r="Y10" i="2"/>
  <c r="Y20" i="2" s="1"/>
  <c r="W26" i="2"/>
  <c r="W23" i="2"/>
  <c r="X27" i="2"/>
  <c r="X24" i="2"/>
  <c r="Z16" i="2"/>
  <c r="Z21" i="2" s="1"/>
  <c r="W5" i="2"/>
  <c r="W48" i="2" s="1"/>
  <c r="W6" i="2"/>
  <c r="W47" i="2" s="1"/>
  <c r="W2" i="2"/>
  <c r="X3" i="2"/>
  <c r="W1" i="2"/>
  <c r="W29" i="2" l="1"/>
  <c r="X34" i="2"/>
  <c r="X35" i="2"/>
  <c r="X36" i="2" s="1"/>
  <c r="W41" i="2"/>
  <c r="W43" i="2" s="1"/>
  <c r="X40" i="2"/>
  <c r="V53" i="2"/>
  <c r="V52" i="2"/>
  <c r="V54" i="2"/>
  <c r="V55" i="2"/>
  <c r="X42" i="2"/>
  <c r="X30" i="2" s="1"/>
  <c r="AA16" i="2"/>
  <c r="AA21" i="2" s="1"/>
  <c r="Y27" i="2"/>
  <c r="Y24" i="2"/>
  <c r="X23" i="2"/>
  <c r="X26" i="2"/>
  <c r="Z10" i="2"/>
  <c r="Z20" i="2" s="1"/>
  <c r="X5" i="2"/>
  <c r="X48" i="2" s="1"/>
  <c r="X6" i="2"/>
  <c r="X47" i="2" s="1"/>
  <c r="Y3" i="2"/>
  <c r="X1" i="2"/>
  <c r="X2" i="2"/>
  <c r="X29" i="2" l="1"/>
  <c r="X53" i="2" s="1"/>
  <c r="Y42" i="2"/>
  <c r="X41" i="2"/>
  <c r="X43" i="2" s="1"/>
  <c r="Y40" i="2"/>
  <c r="Y34" i="2"/>
  <c r="Y35" i="2"/>
  <c r="Y36" i="2" s="1"/>
  <c r="W52" i="2"/>
  <c r="W54" i="2"/>
  <c r="W53" i="2"/>
  <c r="W55" i="2"/>
  <c r="AA10" i="2"/>
  <c r="AA20" i="2" s="1"/>
  <c r="Y26" i="2"/>
  <c r="Y23" i="2"/>
  <c r="Z27" i="2"/>
  <c r="Z24" i="2"/>
  <c r="AB16" i="2"/>
  <c r="AB21" i="2" s="1"/>
  <c r="Y5" i="2"/>
  <c r="Y48" i="2" s="1"/>
  <c r="Y6" i="2"/>
  <c r="Y47" i="2" s="1"/>
  <c r="Y1" i="2"/>
  <c r="Z3" i="2"/>
  <c r="Y2" i="2"/>
  <c r="X55" i="2" l="1"/>
  <c r="X52" i="2"/>
  <c r="X54" i="2"/>
  <c r="Z34" i="2"/>
  <c r="Z35" i="2"/>
  <c r="Z36" i="2" s="1"/>
  <c r="Y41" i="2"/>
  <c r="Y43" i="2" s="1"/>
  <c r="Z40" i="2"/>
  <c r="Z42" i="2"/>
  <c r="Z30" i="2" s="1"/>
  <c r="Y29" i="2"/>
  <c r="Y30" i="2"/>
  <c r="AC16" i="2"/>
  <c r="AC21" i="2" s="1"/>
  <c r="AA27" i="2"/>
  <c r="AA24" i="2"/>
  <c r="Z26" i="2"/>
  <c r="Z23" i="2"/>
  <c r="AB10" i="2"/>
  <c r="AB20" i="2" s="1"/>
  <c r="Z5" i="2"/>
  <c r="Z48" i="2" s="1"/>
  <c r="Z6" i="2"/>
  <c r="Z47" i="2" s="1"/>
  <c r="AA3" i="2"/>
  <c r="Z1" i="2"/>
  <c r="Z2" i="2"/>
  <c r="AA35" i="2" l="1"/>
  <c r="AA36" i="2" s="1"/>
  <c r="AA34" i="2"/>
  <c r="Z29" i="2"/>
  <c r="Z41" i="2"/>
  <c r="Z43" i="2" s="1"/>
  <c r="AA40" i="2"/>
  <c r="AA42" i="2"/>
  <c r="AA30" i="2" s="1"/>
  <c r="Y52" i="2"/>
  <c r="Y53" i="2"/>
  <c r="Y54" i="2"/>
  <c r="Y55" i="2"/>
  <c r="AA26" i="2"/>
  <c r="AA23" i="2"/>
  <c r="AC10" i="2"/>
  <c r="AC20" i="2" s="1"/>
  <c r="AB24" i="2"/>
  <c r="AB27" i="2"/>
  <c r="AD16" i="2"/>
  <c r="AD21" i="2" s="1"/>
  <c r="AA5" i="2"/>
  <c r="AA48" i="2" s="1"/>
  <c r="AB3" i="2"/>
  <c r="AA6" i="2"/>
  <c r="AA47" i="2" s="1"/>
  <c r="AA2" i="2"/>
  <c r="AA1" i="2"/>
  <c r="AB34" i="2" l="1"/>
  <c r="AB35" i="2"/>
  <c r="AB36" i="2" s="1"/>
  <c r="Z52" i="2"/>
  <c r="Z55" i="2"/>
  <c r="Z54" i="2"/>
  <c r="Z53" i="2"/>
  <c r="AA41" i="2"/>
  <c r="AA43" i="2" s="1"/>
  <c r="AB40" i="2"/>
  <c r="AA29" i="2"/>
  <c r="AB42" i="2"/>
  <c r="AB30" i="2" s="1"/>
  <c r="AC24" i="2"/>
  <c r="AC27" i="2"/>
  <c r="AE16" i="2"/>
  <c r="AE21" i="2" s="1"/>
  <c r="AB26" i="2"/>
  <c r="AB23" i="2"/>
  <c r="AD10" i="2"/>
  <c r="AD20" i="2" s="1"/>
  <c r="AB5" i="2"/>
  <c r="AB48" i="2" s="1"/>
  <c r="AC3" i="2"/>
  <c r="AB2" i="2"/>
  <c r="AB1" i="2"/>
  <c r="AB6" i="2"/>
  <c r="AB47" i="2" s="1"/>
  <c r="AB29" i="2" l="1"/>
  <c r="AB55" i="2" s="1"/>
  <c r="AA53" i="2"/>
  <c r="AA54" i="2"/>
  <c r="AA52" i="2"/>
  <c r="AA55" i="2"/>
  <c r="AB41" i="2"/>
  <c r="AB43" i="2" s="1"/>
  <c r="AC40" i="2"/>
  <c r="AC42" i="2"/>
  <c r="AC30" i="2" s="1"/>
  <c r="AB52" i="2"/>
  <c r="AC34" i="2"/>
  <c r="AC35" i="2"/>
  <c r="AC36" i="2" s="1"/>
  <c r="AC23" i="2"/>
  <c r="AC26" i="2"/>
  <c r="AE10" i="2"/>
  <c r="AE20" i="2" s="1"/>
  <c r="AD27" i="2"/>
  <c r="AD24" i="2"/>
  <c r="AF16" i="2"/>
  <c r="AF21" i="2" s="1"/>
  <c r="AC5" i="2"/>
  <c r="AC48" i="2" s="1"/>
  <c r="AD3" i="2"/>
  <c r="AC6" i="2"/>
  <c r="AC47" i="2" s="1"/>
  <c r="AC2" i="2"/>
  <c r="AC1" i="2"/>
  <c r="AC29" i="2" l="1"/>
  <c r="AC53" i="2" s="1"/>
  <c r="AB54" i="2"/>
  <c r="AB53" i="2"/>
  <c r="AD34" i="2"/>
  <c r="AD35" i="2"/>
  <c r="AD36" i="2" s="1"/>
  <c r="AD42" i="2"/>
  <c r="AD30" i="2" s="1"/>
  <c r="AC41" i="2"/>
  <c r="AC43" i="2" s="1"/>
  <c r="AD40" i="2"/>
  <c r="AE27" i="2"/>
  <c r="AE24" i="2"/>
  <c r="AD23" i="2"/>
  <c r="AD26" i="2"/>
  <c r="AG16" i="2"/>
  <c r="AG21" i="2" s="1"/>
  <c r="AF10" i="2"/>
  <c r="AF20" i="2" s="1"/>
  <c r="AD5" i="2"/>
  <c r="AD48" i="2" s="1"/>
  <c r="AD6" i="2"/>
  <c r="AD47" i="2" s="1"/>
  <c r="AD2" i="2"/>
  <c r="AD1" i="2"/>
  <c r="AE3" i="2"/>
  <c r="AC54" i="2" l="1"/>
  <c r="AC55" i="2"/>
  <c r="AC52" i="2"/>
  <c r="AD41" i="2"/>
  <c r="AD43" i="2" s="1"/>
  <c r="AE40" i="2"/>
  <c r="AE34" i="2"/>
  <c r="AE35" i="2"/>
  <c r="AE36" i="2" s="1"/>
  <c r="AD29" i="2"/>
  <c r="AE42" i="2"/>
  <c r="AE30" i="2" s="1"/>
  <c r="AG10" i="2"/>
  <c r="AG20" i="2" s="1"/>
  <c r="AH16" i="2"/>
  <c r="AH21" i="2" s="1"/>
  <c r="AE26" i="2"/>
  <c r="AE23" i="2"/>
  <c r="AF24" i="2"/>
  <c r="AF27" i="2"/>
  <c r="AE5" i="2"/>
  <c r="AE48" i="2" s="1"/>
  <c r="AF3" i="2"/>
  <c r="AE2" i="2"/>
  <c r="AE1" i="2"/>
  <c r="AE6" i="2"/>
  <c r="AE47" i="2" s="1"/>
  <c r="AF42" i="2" l="1"/>
  <c r="AF30" i="2" s="1"/>
  <c r="AE29" i="2"/>
  <c r="AF34" i="2"/>
  <c r="AF35" i="2"/>
  <c r="AF36" i="2" s="1"/>
  <c r="AE41" i="2"/>
  <c r="AE43" i="2" s="1"/>
  <c r="AF40" i="2"/>
  <c r="AD54" i="2"/>
  <c r="AD52" i="2"/>
  <c r="AD55" i="2"/>
  <c r="AD53" i="2"/>
  <c r="AF26" i="2"/>
  <c r="AF23" i="2"/>
  <c r="AI16" i="2"/>
  <c r="AI21" i="2" s="1"/>
  <c r="AG24" i="2"/>
  <c r="AG27" i="2"/>
  <c r="AH10" i="2"/>
  <c r="AH20" i="2" s="1"/>
  <c r="AF5" i="2"/>
  <c r="AF48" i="2" s="1"/>
  <c r="AG3" i="2"/>
  <c r="AF1" i="2"/>
  <c r="AF2" i="2"/>
  <c r="AF6" i="2"/>
  <c r="AF47" i="2" s="1"/>
  <c r="AF29" i="2" l="1"/>
  <c r="AF54" i="2" s="1"/>
  <c r="AG42" i="2"/>
  <c r="AG30" i="2" s="1"/>
  <c r="AG35" i="2"/>
  <c r="AG36" i="2" s="1"/>
  <c r="AG34" i="2"/>
  <c r="AE54" i="2"/>
  <c r="AE55" i="2"/>
  <c r="AE53" i="2"/>
  <c r="AE52" i="2"/>
  <c r="AF41" i="2"/>
  <c r="AF43" i="2" s="1"/>
  <c r="AG40" i="2"/>
  <c r="AI10" i="2"/>
  <c r="AI20" i="2" s="1"/>
  <c r="AH27" i="2"/>
  <c r="AH24" i="2"/>
  <c r="AG23" i="2"/>
  <c r="AG26" i="2"/>
  <c r="AJ16" i="2"/>
  <c r="AJ21" i="2" s="1"/>
  <c r="AG5" i="2"/>
  <c r="AG48" i="2" s="1"/>
  <c r="AG6" i="2"/>
  <c r="AG47" i="2" s="1"/>
  <c r="AH3" i="2"/>
  <c r="AG1" i="2"/>
  <c r="AG2" i="2"/>
  <c r="AF53" i="2" l="1"/>
  <c r="AF55" i="2"/>
  <c r="AF52" i="2"/>
  <c r="AG29" i="2"/>
  <c r="AH42" i="2"/>
  <c r="AH30" i="2" s="1"/>
  <c r="AG53" i="2"/>
  <c r="AG41" i="2"/>
  <c r="AG43" i="2" s="1"/>
  <c r="AH40" i="2"/>
  <c r="AH35" i="2"/>
  <c r="AH36" i="2" s="1"/>
  <c r="AH34" i="2"/>
  <c r="AJ10" i="2"/>
  <c r="AJ20" i="2" s="1"/>
  <c r="AI24" i="2"/>
  <c r="AI27" i="2"/>
  <c r="AK16" i="2"/>
  <c r="AK21" i="2" s="1"/>
  <c r="AH23" i="2"/>
  <c r="AH26" i="2"/>
  <c r="AH5" i="2"/>
  <c r="AH48" i="2" s="1"/>
  <c r="AH1" i="2"/>
  <c r="AH2" i="2"/>
  <c r="AI3" i="2"/>
  <c r="AH6" i="2"/>
  <c r="AH47" i="2" s="1"/>
  <c r="AH29" i="2" l="1"/>
  <c r="AH53" i="2" s="1"/>
  <c r="AG55" i="2"/>
  <c r="AG54" i="2"/>
  <c r="AG52" i="2"/>
  <c r="AI34" i="2"/>
  <c r="AI35" i="2"/>
  <c r="AI36" i="2" s="1"/>
  <c r="AH41" i="2"/>
  <c r="AH43" i="2" s="1"/>
  <c r="AI40" i="2"/>
  <c r="AI42" i="2"/>
  <c r="AI30" i="2" s="1"/>
  <c r="AJ24" i="2"/>
  <c r="AJ27" i="2"/>
  <c r="AL16" i="2"/>
  <c r="AL21" i="2" s="1"/>
  <c r="AK10" i="2"/>
  <c r="AK20" i="2" s="1"/>
  <c r="AI26" i="2"/>
  <c r="AI23" i="2"/>
  <c r="AI5" i="2"/>
  <c r="AI48" i="2" s="1"/>
  <c r="AI6" i="2"/>
  <c r="AI47" i="2" s="1"/>
  <c r="AJ3" i="2"/>
  <c r="AI1" i="2"/>
  <c r="AI2" i="2"/>
  <c r="AH55" i="2" l="1"/>
  <c r="AH52" i="2"/>
  <c r="AH54" i="2"/>
  <c r="AJ34" i="2"/>
  <c r="AJ35" i="2"/>
  <c r="AJ36" i="2" s="1"/>
  <c r="AI29" i="2"/>
  <c r="AI41" i="2"/>
  <c r="AI43" i="2" s="1"/>
  <c r="AJ40" i="2"/>
  <c r="AJ42" i="2"/>
  <c r="AJ30" i="2" s="1"/>
  <c r="AL10" i="2"/>
  <c r="AL20" i="2" s="1"/>
  <c r="AJ23" i="2"/>
  <c r="AJ26" i="2"/>
  <c r="AK24" i="2"/>
  <c r="AK27" i="2"/>
  <c r="AM16" i="2"/>
  <c r="AM21" i="2" s="1"/>
  <c r="AJ5" i="2"/>
  <c r="AJ48" i="2" s="1"/>
  <c r="AK3" i="2"/>
  <c r="AJ2" i="2"/>
  <c r="AJ1" i="2"/>
  <c r="AJ6" i="2"/>
  <c r="AJ47" i="2" s="1"/>
  <c r="AJ41" i="2" l="1"/>
  <c r="AJ43" i="2" s="1"/>
  <c r="AK40" i="2"/>
  <c r="AI52" i="2"/>
  <c r="AI55" i="2"/>
  <c r="AI54" i="2"/>
  <c r="AI53" i="2"/>
  <c r="AJ29" i="2"/>
  <c r="AK34" i="2"/>
  <c r="AK35" i="2"/>
  <c r="AK36" i="2" s="1"/>
  <c r="AK42" i="2"/>
  <c r="AK30" i="2" s="1"/>
  <c r="AL27" i="2"/>
  <c r="AL24" i="2"/>
  <c r="AN16" i="2"/>
  <c r="AN21" i="2" s="1"/>
  <c r="AM10" i="2"/>
  <c r="AM20" i="2" s="1"/>
  <c r="AK23" i="2"/>
  <c r="AK26" i="2"/>
  <c r="AK5" i="2"/>
  <c r="AK48" i="2" s="1"/>
  <c r="AK6" i="2"/>
  <c r="AK47" i="2" s="1"/>
  <c r="AL3" i="2"/>
  <c r="AK1" i="2"/>
  <c r="AK2" i="2"/>
  <c r="AK29" i="2" l="1"/>
  <c r="AK53" i="2" s="1"/>
  <c r="AJ54" i="2"/>
  <c r="AJ55" i="2"/>
  <c r="AJ52" i="2"/>
  <c r="AJ53" i="2"/>
  <c r="AL34" i="2"/>
  <c r="AL35" i="2"/>
  <c r="AL36" i="2" s="1"/>
  <c r="AK41" i="2"/>
  <c r="AK43" i="2" s="1"/>
  <c r="AL40" i="2"/>
  <c r="AL42" i="2"/>
  <c r="AL30" i="2" s="1"/>
  <c r="AN10" i="2"/>
  <c r="AN20" i="2" s="1"/>
  <c r="AO16" i="2"/>
  <c r="AO21" i="2" s="1"/>
  <c r="AL26" i="2"/>
  <c r="AL23" i="2"/>
  <c r="AM27" i="2"/>
  <c r="AM24" i="2"/>
  <c r="AL5" i="2"/>
  <c r="AL48" i="2" s="1"/>
  <c r="AL1" i="2"/>
  <c r="AL6" i="2"/>
  <c r="AL47" i="2" s="1"/>
  <c r="AM3" i="2"/>
  <c r="AL2" i="2"/>
  <c r="AL29" i="2" l="1"/>
  <c r="AL52" i="2" s="1"/>
  <c r="AK52" i="2"/>
  <c r="AK54" i="2"/>
  <c r="AK55" i="2"/>
  <c r="AM42" i="2"/>
  <c r="AM30" i="2" s="1"/>
  <c r="AM35" i="2"/>
  <c r="AM36" i="2" s="1"/>
  <c r="AM34" i="2"/>
  <c r="AL55" i="2"/>
  <c r="AL41" i="2"/>
  <c r="AL43" i="2" s="1"/>
  <c r="AM40" i="2"/>
  <c r="AM26" i="2"/>
  <c r="AM23" i="2"/>
  <c r="AN24" i="2"/>
  <c r="AN27" i="2"/>
  <c r="AP16" i="2"/>
  <c r="AP21" i="2" s="1"/>
  <c r="AO10" i="2"/>
  <c r="AO20" i="2" s="1"/>
  <c r="AM5" i="2"/>
  <c r="AM48" i="2" s="1"/>
  <c r="AN3" i="2"/>
  <c r="AM1" i="2"/>
  <c r="AM2" i="2"/>
  <c r="AM6" i="2"/>
  <c r="AM47" i="2" s="1"/>
  <c r="AL53" i="2" l="1"/>
  <c r="AL54" i="2"/>
  <c r="AM29" i="2"/>
  <c r="AM52" i="2" s="1"/>
  <c r="AN35" i="2"/>
  <c r="AN36" i="2" s="1"/>
  <c r="AN34" i="2"/>
  <c r="AN42" i="2"/>
  <c r="AN30" i="2" s="1"/>
  <c r="AM41" i="2"/>
  <c r="AM43" i="2" s="1"/>
  <c r="AN40" i="2"/>
  <c r="AO24" i="2"/>
  <c r="AO27" i="2"/>
  <c r="AP10" i="2"/>
  <c r="AP20" i="2" s="1"/>
  <c r="AN26" i="2"/>
  <c r="AN23" i="2"/>
  <c r="AQ16" i="2"/>
  <c r="AQ21" i="2" s="1"/>
  <c r="AN5" i="2"/>
  <c r="AN48" i="2" s="1"/>
  <c r="AO3" i="2"/>
  <c r="AN2" i="2"/>
  <c r="AN1" i="2"/>
  <c r="AN6" i="2"/>
  <c r="AN47" i="2" s="1"/>
  <c r="AM55" i="2" l="1"/>
  <c r="AM54" i="2"/>
  <c r="AM53" i="2"/>
  <c r="AO34" i="2"/>
  <c r="AO35" i="2"/>
  <c r="AO36" i="2" s="1"/>
  <c r="AN29" i="2"/>
  <c r="AN41" i="2"/>
  <c r="AN43" i="2" s="1"/>
  <c r="AO40" i="2"/>
  <c r="AO42" i="2"/>
  <c r="AO30" i="2" s="1"/>
  <c r="AP27" i="2"/>
  <c r="AP24" i="2"/>
  <c r="AR16" i="2"/>
  <c r="AR21" i="2" s="1"/>
  <c r="AO23" i="2"/>
  <c r="AO26" i="2"/>
  <c r="AQ10" i="2"/>
  <c r="AQ20" i="2" s="1"/>
  <c r="AO5" i="2"/>
  <c r="AO48" i="2" s="1"/>
  <c r="AO2" i="2"/>
  <c r="AO1" i="2"/>
  <c r="AP3" i="2"/>
  <c r="AO6" i="2"/>
  <c r="AO47" i="2" s="1"/>
  <c r="AO29" i="2" l="1"/>
  <c r="AP34" i="2"/>
  <c r="AP35" i="2"/>
  <c r="AP36" i="2" s="1"/>
  <c r="AO41" i="2"/>
  <c r="AO43" i="2" s="1"/>
  <c r="AP40" i="2"/>
  <c r="AN54" i="2"/>
  <c r="AN55" i="2"/>
  <c r="AN52" i="2"/>
  <c r="AN53" i="2"/>
  <c r="AP42" i="2"/>
  <c r="AP30" i="2" s="1"/>
  <c r="AQ27" i="2"/>
  <c r="AQ24" i="2"/>
  <c r="AP23" i="2"/>
  <c r="AP26" i="2"/>
  <c r="AR10" i="2"/>
  <c r="AR20" i="2" s="1"/>
  <c r="AS16" i="2"/>
  <c r="AS21" i="2" s="1"/>
  <c r="AP5" i="2"/>
  <c r="AP48" i="2" s="1"/>
  <c r="AQ3" i="2"/>
  <c r="AP6" i="2"/>
  <c r="AP47" i="2" s="1"/>
  <c r="AP2" i="2"/>
  <c r="AP1" i="2"/>
  <c r="AP29" i="2" l="1"/>
  <c r="AP55" i="2" s="1"/>
  <c r="AQ35" i="2"/>
  <c r="AQ36" i="2" s="1"/>
  <c r="AQ34" i="2"/>
  <c r="AP41" i="2"/>
  <c r="AP43" i="2" s="1"/>
  <c r="AQ40" i="2"/>
  <c r="AP54" i="2"/>
  <c r="AP52" i="2"/>
  <c r="AP53" i="2"/>
  <c r="AQ42" i="2"/>
  <c r="AQ30" i="2" s="1"/>
  <c r="AO54" i="2"/>
  <c r="AO53" i="2"/>
  <c r="AO55" i="2"/>
  <c r="AO52" i="2"/>
  <c r="AR24" i="2"/>
  <c r="AR27" i="2"/>
  <c r="AQ26" i="2"/>
  <c r="AQ23" i="2"/>
  <c r="AS10" i="2"/>
  <c r="AS20" i="2" s="1"/>
  <c r="AT16" i="2"/>
  <c r="AT21" i="2" s="1"/>
  <c r="AQ5" i="2"/>
  <c r="AQ48" i="2" s="1"/>
  <c r="AR3" i="2"/>
  <c r="AQ6" i="2"/>
  <c r="AQ47" i="2" s="1"/>
  <c r="AQ2" i="2"/>
  <c r="AQ1" i="2"/>
  <c r="AQ41" i="2" l="1"/>
  <c r="AQ43" i="2" s="1"/>
  <c r="AR40" i="2"/>
  <c r="AQ29" i="2"/>
  <c r="AR42" i="2"/>
  <c r="AR30" i="2" s="1"/>
  <c r="AR34" i="2"/>
  <c r="AR35" i="2"/>
  <c r="AR36" i="2" s="1"/>
  <c r="AU16" i="2"/>
  <c r="AU21" i="2" s="1"/>
  <c r="AS24" i="2"/>
  <c r="AS27" i="2"/>
  <c r="AR26" i="2"/>
  <c r="AR23" i="2"/>
  <c r="AT10" i="2"/>
  <c r="AT20" i="2" s="1"/>
  <c r="AR5" i="2"/>
  <c r="AR48" i="2" s="1"/>
  <c r="AR2" i="2"/>
  <c r="AS3" i="2"/>
  <c r="AR6" i="2"/>
  <c r="AR47" i="2" s="1"/>
  <c r="AR1" i="2"/>
  <c r="AS42" i="2" l="1"/>
  <c r="AS30" i="2" s="1"/>
  <c r="AS35" i="2"/>
  <c r="AS36" i="2" s="1"/>
  <c r="AS34" i="2"/>
  <c r="AQ52" i="2"/>
  <c r="AQ55" i="2"/>
  <c r="AQ53" i="2"/>
  <c r="AQ54" i="2"/>
  <c r="AR41" i="2"/>
  <c r="AR43" i="2" s="1"/>
  <c r="AS40" i="2"/>
  <c r="AR29" i="2"/>
  <c r="AS23" i="2"/>
  <c r="AS26" i="2"/>
  <c r="AU10" i="2"/>
  <c r="AU20" i="2" s="1"/>
  <c r="AT27" i="2"/>
  <c r="AT24" i="2"/>
  <c r="AV16" i="2"/>
  <c r="AV21" i="2" s="1"/>
  <c r="AS5" i="2"/>
  <c r="AS48" i="2" s="1"/>
  <c r="AT3" i="2"/>
  <c r="AS6" i="2"/>
  <c r="AS47" i="2" s="1"/>
  <c r="AS1" i="2"/>
  <c r="AS2" i="2"/>
  <c r="AS29" i="2" l="1"/>
  <c r="AS52" i="2" s="1"/>
  <c r="AR53" i="2"/>
  <c r="AR52" i="2"/>
  <c r="AR55" i="2"/>
  <c r="AR54" i="2"/>
  <c r="AT34" i="2"/>
  <c r="AT35" i="2"/>
  <c r="AT36" i="2" s="1"/>
  <c r="AT42" i="2"/>
  <c r="AT30" i="2" s="1"/>
  <c r="AS41" i="2"/>
  <c r="AS43" i="2" s="1"/>
  <c r="AT40" i="2"/>
  <c r="AU24" i="2"/>
  <c r="AU27" i="2"/>
  <c r="AW16" i="2"/>
  <c r="AW21" i="2" s="1"/>
  <c r="AV10" i="2"/>
  <c r="AV20" i="2" s="1"/>
  <c r="AT26" i="2"/>
  <c r="AT23" i="2"/>
  <c r="AT5" i="2"/>
  <c r="AT48" i="2" s="1"/>
  <c r="AU3" i="2"/>
  <c r="AT6" i="2"/>
  <c r="AT47" i="2" s="1"/>
  <c r="AT1" i="2"/>
  <c r="AT2" i="2"/>
  <c r="AS54" i="2" l="1"/>
  <c r="AS55" i="2"/>
  <c r="AS53" i="2"/>
  <c r="AU35" i="2"/>
  <c r="AU36" i="2" s="1"/>
  <c r="AU34" i="2"/>
  <c r="AT41" i="2"/>
  <c r="AT43" i="2" s="1"/>
  <c r="AU40" i="2"/>
  <c r="AU42" i="2"/>
  <c r="AU30" i="2" s="1"/>
  <c r="AT29" i="2"/>
  <c r="AW10" i="2"/>
  <c r="AW20" i="2" s="1"/>
  <c r="AU26" i="2"/>
  <c r="AU23" i="2"/>
  <c r="AV27" i="2"/>
  <c r="AV24" i="2"/>
  <c r="AX16" i="2"/>
  <c r="AX21" i="2" s="1"/>
  <c r="AU5" i="2"/>
  <c r="AU48" i="2" s="1"/>
  <c r="AU6" i="2"/>
  <c r="AU47" i="2" s="1"/>
  <c r="AV3" i="2"/>
  <c r="AU1" i="2"/>
  <c r="AU2" i="2"/>
  <c r="AV42" i="2" l="1"/>
  <c r="AV30" i="2" s="1"/>
  <c r="AU29" i="2"/>
  <c r="AU41" i="2"/>
  <c r="AU43" i="2" s="1"/>
  <c r="AV40" i="2"/>
  <c r="AV34" i="2"/>
  <c r="AV35" i="2"/>
  <c r="AV36" i="2" s="1"/>
  <c r="AT53" i="2"/>
  <c r="AT55" i="2"/>
  <c r="AT54" i="2"/>
  <c r="AT52" i="2"/>
  <c r="AY16" i="2"/>
  <c r="AY21" i="2" s="1"/>
  <c r="AV23" i="2"/>
  <c r="AV26" i="2"/>
  <c r="AW24" i="2"/>
  <c r="AW27" i="2"/>
  <c r="AX10" i="2"/>
  <c r="AX20" i="2" s="1"/>
  <c r="AV5" i="2"/>
  <c r="AV48" i="2" s="1"/>
  <c r="AV6" i="2"/>
  <c r="AV47" i="2" s="1"/>
  <c r="AW3" i="2"/>
  <c r="AV1" i="2"/>
  <c r="AV2" i="2"/>
  <c r="AV29" i="2" l="1"/>
  <c r="AV52" i="2" s="1"/>
  <c r="AU53" i="2"/>
  <c r="AU52" i="2"/>
  <c r="AU55" i="2"/>
  <c r="AU54" i="2"/>
  <c r="AV41" i="2"/>
  <c r="AV43" i="2" s="1"/>
  <c r="AW40" i="2"/>
  <c r="AW34" i="2"/>
  <c r="AW35" i="2"/>
  <c r="AW36" i="2" s="1"/>
  <c r="AW42" i="2"/>
  <c r="AW30" i="2" s="1"/>
  <c r="AW23" i="2"/>
  <c r="AW26" i="2"/>
  <c r="AY10" i="2"/>
  <c r="AY20" i="2" s="1"/>
  <c r="AZ16" i="2"/>
  <c r="AZ21" i="2" s="1"/>
  <c r="AX27" i="2"/>
  <c r="AX24" i="2"/>
  <c r="AW5" i="2"/>
  <c r="AW48" i="2" s="1"/>
  <c r="AW6" i="2"/>
  <c r="AW47" i="2" s="1"/>
  <c r="AW1" i="2"/>
  <c r="AX3" i="2"/>
  <c r="AW2" i="2"/>
  <c r="AV54" i="2" l="1"/>
  <c r="AV53" i="2"/>
  <c r="AV55" i="2"/>
  <c r="AW29" i="2"/>
  <c r="AW52" i="2" s="1"/>
  <c r="AX34" i="2"/>
  <c r="AX35" i="2"/>
  <c r="AX36" i="2" s="1"/>
  <c r="AX42" i="2"/>
  <c r="AX30" i="2" s="1"/>
  <c r="AW41" i="2"/>
  <c r="AW43" i="2" s="1"/>
  <c r="AX40" i="2"/>
  <c r="BA16" i="2"/>
  <c r="BA21" i="2" s="1"/>
  <c r="AY27" i="2"/>
  <c r="AY24" i="2"/>
  <c r="AX23" i="2"/>
  <c r="AX26" i="2"/>
  <c r="AZ10" i="2"/>
  <c r="AZ20" i="2" s="1"/>
  <c r="AX5" i="2"/>
  <c r="AX48" i="2" s="1"/>
  <c r="AX6" i="2"/>
  <c r="AX47" i="2" s="1"/>
  <c r="AX1" i="2"/>
  <c r="AX2" i="2"/>
  <c r="AY3" i="2"/>
  <c r="AW55" i="2" l="1"/>
  <c r="AW53" i="2"/>
  <c r="AW54" i="2"/>
  <c r="AX29" i="2"/>
  <c r="AY42" i="2"/>
  <c r="AY30" i="2" s="1"/>
  <c r="AY35" i="2"/>
  <c r="AY36" i="2" s="1"/>
  <c r="AY34" i="2"/>
  <c r="AX41" i="2"/>
  <c r="AX43" i="2" s="1"/>
  <c r="AY40" i="2"/>
  <c r="AY26" i="2"/>
  <c r="AY23" i="2"/>
  <c r="BA10" i="2"/>
  <c r="BA20" i="2" s="1"/>
  <c r="AZ24" i="2"/>
  <c r="AZ27" i="2"/>
  <c r="BB16" i="2"/>
  <c r="BB21" i="2" s="1"/>
  <c r="AY5" i="2"/>
  <c r="AY48" i="2" s="1"/>
  <c r="AZ3" i="2"/>
  <c r="AY1" i="2"/>
  <c r="AY2" i="2"/>
  <c r="AY6" i="2"/>
  <c r="AY47" i="2" s="1"/>
  <c r="AZ42" i="2" l="1"/>
  <c r="AZ30" i="2" s="1"/>
  <c r="AZ34" i="2"/>
  <c r="AZ35" i="2"/>
  <c r="AZ36" i="2" s="1"/>
  <c r="AY29" i="2"/>
  <c r="AY41" i="2"/>
  <c r="AY43" i="2" s="1"/>
  <c r="AZ40" i="2"/>
  <c r="AX52" i="2"/>
  <c r="AX53" i="2"/>
  <c r="AX55" i="2"/>
  <c r="AX54" i="2"/>
  <c r="BB10" i="2"/>
  <c r="BB20" i="2" s="1"/>
  <c r="BA24" i="2"/>
  <c r="BA27" i="2"/>
  <c r="BC16" i="2"/>
  <c r="BC21" i="2" s="1"/>
  <c r="AZ26" i="2"/>
  <c r="AZ23" i="2"/>
  <c r="AZ5" i="2"/>
  <c r="AZ48" i="2" s="1"/>
  <c r="BA3" i="2"/>
  <c r="AZ6" i="2"/>
  <c r="AZ47" i="2" s="1"/>
  <c r="AZ2" i="2"/>
  <c r="AZ1" i="2"/>
  <c r="AZ29" i="2" l="1"/>
  <c r="AZ53" i="2" s="1"/>
  <c r="AY52" i="2"/>
  <c r="AY55" i="2"/>
  <c r="AY53" i="2"/>
  <c r="AY54" i="2"/>
  <c r="BA35" i="2"/>
  <c r="BA36" i="2" s="1"/>
  <c r="BA34" i="2"/>
  <c r="BA42" i="2"/>
  <c r="BA30" i="2" s="1"/>
  <c r="AZ41" i="2"/>
  <c r="AZ43" i="2" s="1"/>
  <c r="BA40" i="2"/>
  <c r="BB27" i="2"/>
  <c r="BB24" i="2"/>
  <c r="BD16" i="2"/>
  <c r="BD21" i="2" s="1"/>
  <c r="BA23" i="2"/>
  <c r="BA26" i="2"/>
  <c r="BC10" i="2"/>
  <c r="BC20" i="2" s="1"/>
  <c r="BA5" i="2"/>
  <c r="BA48" i="2" s="1"/>
  <c r="BA1" i="2"/>
  <c r="BB3" i="2"/>
  <c r="BA2" i="2"/>
  <c r="BA6" i="2"/>
  <c r="BA47" i="2" s="1"/>
  <c r="AZ54" i="2" l="1"/>
  <c r="AZ52" i="2"/>
  <c r="AZ55" i="2"/>
  <c r="BA29" i="2"/>
  <c r="BA52" i="2" s="1"/>
  <c r="BA41" i="2"/>
  <c r="BA43" i="2" s="1"/>
  <c r="BB40" i="2"/>
  <c r="BB42" i="2"/>
  <c r="BB30" i="2" s="1"/>
  <c r="BB34" i="2"/>
  <c r="BB35" i="2"/>
  <c r="BB36" i="2" s="1"/>
  <c r="BB23" i="2"/>
  <c r="BB26" i="2"/>
  <c r="BD10" i="2"/>
  <c r="BD20" i="2" s="1"/>
  <c r="BC27" i="2"/>
  <c r="BC24" i="2"/>
  <c r="BE16" i="2"/>
  <c r="BE21" i="2" s="1"/>
  <c r="BB5" i="2"/>
  <c r="BB48" i="2" s="1"/>
  <c r="BC3" i="2"/>
  <c r="BB6" i="2"/>
  <c r="BB47" i="2" s="1"/>
  <c r="BB1" i="2"/>
  <c r="BB2" i="2"/>
  <c r="BA55" i="2" l="1"/>
  <c r="BA53" i="2"/>
  <c r="BA54" i="2"/>
  <c r="BB41" i="2"/>
  <c r="BB43" i="2" s="1"/>
  <c r="BC40" i="2"/>
  <c r="BC34" i="2"/>
  <c r="BC35" i="2"/>
  <c r="BC36" i="2" s="1"/>
  <c r="BB29" i="2"/>
  <c r="BC42" i="2"/>
  <c r="BC30" i="2" s="1"/>
  <c r="BC26" i="2"/>
  <c r="BC23" i="2"/>
  <c r="BD24" i="2"/>
  <c r="BD27" i="2"/>
  <c r="BF16" i="2"/>
  <c r="BF21" i="2" s="1"/>
  <c r="BE10" i="2"/>
  <c r="BE20" i="2" s="1"/>
  <c r="BC5" i="2"/>
  <c r="BC48" i="2" s="1"/>
  <c r="BC1" i="2"/>
  <c r="BC2" i="2"/>
  <c r="BD3" i="2"/>
  <c r="BC6" i="2"/>
  <c r="BC47" i="2" s="1"/>
  <c r="BD34" i="2" l="1"/>
  <c r="BD35" i="2"/>
  <c r="BD36" i="2" s="1"/>
  <c r="BB55" i="2"/>
  <c r="BB52" i="2"/>
  <c r="BB53" i="2"/>
  <c r="BB54" i="2"/>
  <c r="BC29" i="2"/>
  <c r="BD42" i="2"/>
  <c r="BD30" i="2" s="1"/>
  <c r="BC41" i="2"/>
  <c r="BC43" i="2" s="1"/>
  <c r="BD40" i="2"/>
  <c r="BF10" i="2"/>
  <c r="BF20" i="2" s="1"/>
  <c r="BD26" i="2"/>
  <c r="BD23" i="2"/>
  <c r="BG16" i="2"/>
  <c r="BG21" i="2" s="1"/>
  <c r="BE24" i="2"/>
  <c r="BE27" i="2"/>
  <c r="BD5" i="2"/>
  <c r="BD48" i="2" s="1"/>
  <c r="BE3" i="2"/>
  <c r="BD6" i="2"/>
  <c r="BD47" i="2" s="1"/>
  <c r="BD1" i="2"/>
  <c r="BD2" i="2"/>
  <c r="BC54" i="2" l="1"/>
  <c r="BC55" i="2"/>
  <c r="BC53" i="2"/>
  <c r="BC52" i="2"/>
  <c r="BE35" i="2"/>
  <c r="BE36" i="2" s="1"/>
  <c r="BE34" i="2"/>
  <c r="BD41" i="2"/>
  <c r="BD43" i="2" s="1"/>
  <c r="BE40" i="2"/>
  <c r="BE42" i="2"/>
  <c r="BE30" i="2" s="1"/>
  <c r="BD29" i="2"/>
  <c r="BE23" i="2"/>
  <c r="BE26" i="2"/>
  <c r="BF24" i="2"/>
  <c r="BF27" i="2"/>
  <c r="BH16" i="2"/>
  <c r="BH21" i="2" s="1"/>
  <c r="BG10" i="2"/>
  <c r="BG20" i="2" s="1"/>
  <c r="BE5" i="2"/>
  <c r="BE48" i="2" s="1"/>
  <c r="BF3" i="2"/>
  <c r="BE6" i="2"/>
  <c r="BE47" i="2" s="1"/>
  <c r="BE1" i="2"/>
  <c r="BE2" i="2"/>
  <c r="BE41" i="2" l="1"/>
  <c r="BE43" i="2" s="1"/>
  <c r="BF40" i="2"/>
  <c r="BE29" i="2"/>
  <c r="BD52" i="2"/>
  <c r="BD53" i="2"/>
  <c r="BD55" i="2"/>
  <c r="BD54" i="2"/>
  <c r="BF42" i="2"/>
  <c r="BF30" i="2" s="1"/>
  <c r="BF34" i="2"/>
  <c r="BF35" i="2"/>
  <c r="BF36" i="2" s="1"/>
  <c r="BG24" i="2"/>
  <c r="BG27" i="2"/>
  <c r="BH10" i="2"/>
  <c r="BH20" i="2" s="1"/>
  <c r="BF23" i="2"/>
  <c r="BF26" i="2"/>
  <c r="BI16" i="2"/>
  <c r="BI21" i="2" s="1"/>
  <c r="BF5" i="2"/>
  <c r="BF48" i="2" s="1"/>
  <c r="BF6" i="2"/>
  <c r="BF47" i="2" s="1"/>
  <c r="BF1" i="2"/>
  <c r="BG3" i="2"/>
  <c r="BF2" i="2"/>
  <c r="BG35" i="2" l="1"/>
  <c r="BG36" i="2" s="1"/>
  <c r="BG34" i="2"/>
  <c r="BF29" i="2"/>
  <c r="BG42" i="2"/>
  <c r="BG30" i="2" s="1"/>
  <c r="BF41" i="2"/>
  <c r="BF43" i="2" s="1"/>
  <c r="BG40" i="2"/>
  <c r="BE53" i="2"/>
  <c r="BE52" i="2"/>
  <c r="BE55" i="2"/>
  <c r="BE54" i="2"/>
  <c r="BJ16" i="2"/>
  <c r="BJ21" i="2" s="1"/>
  <c r="BH24" i="2"/>
  <c r="BH27" i="2"/>
  <c r="BI10" i="2"/>
  <c r="BI20" i="2" s="1"/>
  <c r="BG26" i="2"/>
  <c r="BG23" i="2"/>
  <c r="BG5" i="2"/>
  <c r="BG48" i="2" s="1"/>
  <c r="BG6" i="2"/>
  <c r="BG47" i="2" s="1"/>
  <c r="BG2" i="2"/>
  <c r="BH3" i="2"/>
  <c r="BG1" i="2"/>
  <c r="BH34" i="2" l="1"/>
  <c r="BH35" i="2"/>
  <c r="BH36" i="2" s="1"/>
  <c r="BF53" i="2"/>
  <c r="BF52" i="2"/>
  <c r="BF54" i="2"/>
  <c r="BF55" i="2"/>
  <c r="BH42" i="2"/>
  <c r="BH30" i="2" s="1"/>
  <c r="BG29" i="2"/>
  <c r="BG41" i="2"/>
  <c r="BG43" i="2" s="1"/>
  <c r="BH40" i="2"/>
  <c r="BH23" i="2"/>
  <c r="BH26" i="2"/>
  <c r="BJ10" i="2"/>
  <c r="BJ20" i="2" s="1"/>
  <c r="BI24" i="2"/>
  <c r="BI27" i="2"/>
  <c r="BK16" i="2"/>
  <c r="BK21" i="2" s="1"/>
  <c r="BH5" i="2"/>
  <c r="BH48" i="2" s="1"/>
  <c r="BH2" i="2"/>
  <c r="BH6" i="2"/>
  <c r="BH47" i="2" s="1"/>
  <c r="BI3" i="2"/>
  <c r="BH1" i="2"/>
  <c r="BI34" i="2" l="1"/>
  <c r="BI35" i="2"/>
  <c r="BI36" i="2" s="1"/>
  <c r="BH29" i="2"/>
  <c r="BI42" i="2"/>
  <c r="BI30" i="2" s="1"/>
  <c r="BH41" i="2"/>
  <c r="BH43" i="2" s="1"/>
  <c r="BI40" i="2"/>
  <c r="BG54" i="2"/>
  <c r="BG55" i="2"/>
  <c r="BG52" i="2"/>
  <c r="BG53" i="2"/>
  <c r="BJ27" i="2"/>
  <c r="BJ24" i="2"/>
  <c r="BL16" i="2"/>
  <c r="BL21" i="2" s="1"/>
  <c r="BK10" i="2"/>
  <c r="BK20" i="2" s="1"/>
  <c r="BI26" i="2"/>
  <c r="BI23" i="2"/>
  <c r="BI5" i="2"/>
  <c r="BI48" i="2" s="1"/>
  <c r="BI6" i="2"/>
  <c r="BI47" i="2" s="1"/>
  <c r="BJ3" i="2"/>
  <c r="BI1" i="2"/>
  <c r="BI2" i="2"/>
  <c r="BJ34" i="2" l="1"/>
  <c r="BJ35" i="2"/>
  <c r="BJ36" i="2" s="1"/>
  <c r="BI29" i="2"/>
  <c r="BI41" i="2"/>
  <c r="BI43" i="2" s="1"/>
  <c r="BJ40" i="2"/>
  <c r="BJ42" i="2"/>
  <c r="BJ30" i="2" s="1"/>
  <c r="BH53" i="2"/>
  <c r="BH52" i="2"/>
  <c r="BH55" i="2"/>
  <c r="BH54" i="2"/>
  <c r="BL10" i="2"/>
  <c r="BL20" i="2" s="1"/>
  <c r="BJ23" i="2"/>
  <c r="BJ26" i="2"/>
  <c r="BK27" i="2"/>
  <c r="BK24" i="2"/>
  <c r="BM16" i="2"/>
  <c r="BM21" i="2" s="1"/>
  <c r="BJ5" i="2"/>
  <c r="BJ48" i="2" s="1"/>
  <c r="BJ6" i="2"/>
  <c r="BJ47" i="2" s="1"/>
  <c r="BK3" i="2"/>
  <c r="BJ1" i="2"/>
  <c r="BJ2" i="2"/>
  <c r="BJ29" i="2" l="1"/>
  <c r="BK35" i="2"/>
  <c r="BK36" i="2" s="1"/>
  <c r="BK34" i="2"/>
  <c r="BJ41" i="2"/>
  <c r="BJ43" i="2" s="1"/>
  <c r="BK40" i="2"/>
  <c r="BI52" i="2"/>
  <c r="BI54" i="2"/>
  <c r="BI55" i="2"/>
  <c r="BI53" i="2"/>
  <c r="BK42" i="2"/>
  <c r="BK30" i="2" s="1"/>
  <c r="BL24" i="2"/>
  <c r="BL27" i="2"/>
  <c r="BN16" i="2"/>
  <c r="BN21" i="2" s="1"/>
  <c r="BK26" i="2"/>
  <c r="BK23" i="2"/>
  <c r="BM10" i="2"/>
  <c r="BM20" i="2" s="1"/>
  <c r="BK5" i="2"/>
  <c r="BK48" i="2" s="1"/>
  <c r="BK6" i="2"/>
  <c r="BK47" i="2" s="1"/>
  <c r="BL3" i="2"/>
  <c r="BK2" i="2"/>
  <c r="BK1" i="2"/>
  <c r="BK29" i="2" l="1"/>
  <c r="BK53" i="2" s="1"/>
  <c r="BK41" i="2"/>
  <c r="BK43" i="2" s="1"/>
  <c r="BL40" i="2"/>
  <c r="BL42" i="2"/>
  <c r="BL30" i="2" s="1"/>
  <c r="BK55" i="2"/>
  <c r="BL34" i="2"/>
  <c r="BL35" i="2"/>
  <c r="BL36" i="2" s="1"/>
  <c r="BK52" i="2"/>
  <c r="BJ54" i="2"/>
  <c r="BJ55" i="2"/>
  <c r="BJ52" i="2"/>
  <c r="BJ53" i="2"/>
  <c r="BL26" i="2"/>
  <c r="BL23" i="2"/>
  <c r="BN10" i="2"/>
  <c r="BN20" i="2" s="1"/>
  <c r="BM27" i="2"/>
  <c r="BM24" i="2"/>
  <c r="BO16" i="2"/>
  <c r="BO21" i="2" s="1"/>
  <c r="BL5" i="2"/>
  <c r="BL48" i="2" s="1"/>
  <c r="BM3" i="2"/>
  <c r="BL2" i="2"/>
  <c r="BL1" i="2"/>
  <c r="BL6" i="2"/>
  <c r="BL47" i="2" s="1"/>
  <c r="BK54" i="2" l="1"/>
  <c r="BL29" i="2"/>
  <c r="BL52" i="2" s="1"/>
  <c r="BM35" i="2"/>
  <c r="BM36" i="2" s="1"/>
  <c r="BM34" i="2"/>
  <c r="BL53" i="2"/>
  <c r="BL41" i="2"/>
  <c r="BL43" i="2" s="1"/>
  <c r="BM40" i="2"/>
  <c r="BM42" i="2"/>
  <c r="BM30" i="2" s="1"/>
  <c r="BO10" i="2"/>
  <c r="BO20" i="2" s="1"/>
  <c r="BN27" i="2"/>
  <c r="BN24" i="2"/>
  <c r="BP16" i="2"/>
  <c r="BP21" i="2" s="1"/>
  <c r="BM23" i="2"/>
  <c r="BM26" i="2"/>
  <c r="BM5" i="2"/>
  <c r="BM48" i="2" s="1"/>
  <c r="BN3" i="2"/>
  <c r="BM6" i="2"/>
  <c r="BM47" i="2" s="1"/>
  <c r="BM2" i="2"/>
  <c r="BM1" i="2"/>
  <c r="BL55" i="2" l="1"/>
  <c r="BL54" i="2"/>
  <c r="BM29" i="2"/>
  <c r="BN34" i="2"/>
  <c r="BN35" i="2"/>
  <c r="BN36" i="2" s="1"/>
  <c r="BM41" i="2"/>
  <c r="BM43" i="2" s="1"/>
  <c r="BN40" i="2"/>
  <c r="BN42" i="2"/>
  <c r="BN30" i="2" s="1"/>
  <c r="BO24" i="2"/>
  <c r="BO27" i="2"/>
  <c r="BQ16" i="2"/>
  <c r="BQ21" i="2" s="1"/>
  <c r="BN23" i="2"/>
  <c r="BN26" i="2"/>
  <c r="BP10" i="2"/>
  <c r="BP20" i="2" s="1"/>
  <c r="BN5" i="2"/>
  <c r="BN48" i="2" s="1"/>
  <c r="BN2" i="2"/>
  <c r="BN1" i="2"/>
  <c r="BO3" i="2"/>
  <c r="BN6" i="2"/>
  <c r="BN47" i="2" s="1"/>
  <c r="BO34" i="2" l="1"/>
  <c r="BO35" i="2"/>
  <c r="BO36" i="2" s="1"/>
  <c r="BN29" i="2"/>
  <c r="BN41" i="2"/>
  <c r="BN43" i="2" s="1"/>
  <c r="BO40" i="2"/>
  <c r="BO42" i="2"/>
  <c r="BO30" i="2" s="1"/>
  <c r="BM54" i="2"/>
  <c r="BM52" i="2"/>
  <c r="BM55" i="2"/>
  <c r="BM53" i="2"/>
  <c r="BO26" i="2"/>
  <c r="BO23" i="2"/>
  <c r="BQ10" i="2"/>
  <c r="BQ20" i="2" s="1"/>
  <c r="BP24" i="2"/>
  <c r="BP27" i="2"/>
  <c r="BR16" i="2"/>
  <c r="BR21" i="2" s="1"/>
  <c r="BO5" i="2"/>
  <c r="BO48" i="2" s="1"/>
  <c r="BO6" i="2"/>
  <c r="BO47" i="2" s="1"/>
  <c r="BP3" i="2"/>
  <c r="BO2" i="2"/>
  <c r="BO1" i="2"/>
  <c r="BP34" i="2" l="1"/>
  <c r="BP35" i="2"/>
  <c r="BP36" i="2" s="1"/>
  <c r="BP42" i="2"/>
  <c r="BP30" i="2" s="1"/>
  <c r="BO29" i="2"/>
  <c r="BO41" i="2"/>
  <c r="BO43" i="2" s="1"/>
  <c r="BP40" i="2"/>
  <c r="BN54" i="2"/>
  <c r="BN55" i="2"/>
  <c r="BN53" i="2"/>
  <c r="BN52" i="2"/>
  <c r="BS16" i="2"/>
  <c r="BS21" i="2" s="1"/>
  <c r="BQ27" i="2"/>
  <c r="BQ24" i="2"/>
  <c r="BP23" i="2"/>
  <c r="BP26" i="2"/>
  <c r="BR10" i="2"/>
  <c r="BR20" i="2" s="1"/>
  <c r="BP5" i="2"/>
  <c r="BP48" i="2" s="1"/>
  <c r="BQ3" i="2"/>
  <c r="BP6" i="2"/>
  <c r="BP47" i="2" s="1"/>
  <c r="BP2" i="2"/>
  <c r="BP1" i="2"/>
  <c r="BP29" i="2" l="1"/>
  <c r="BP54" i="2" s="1"/>
  <c r="BO54" i="2"/>
  <c r="BO53" i="2"/>
  <c r="BO52" i="2"/>
  <c r="BO55" i="2"/>
  <c r="BQ42" i="2"/>
  <c r="BQ30" i="2" s="1"/>
  <c r="BQ35" i="2"/>
  <c r="BQ36" i="2" s="1"/>
  <c r="BQ34" i="2"/>
  <c r="BP41" i="2"/>
  <c r="BP43" i="2" s="1"/>
  <c r="BQ40" i="2"/>
  <c r="BQ23" i="2"/>
  <c r="BQ26" i="2"/>
  <c r="BR27" i="2"/>
  <c r="BR24" i="2"/>
  <c r="BS10" i="2"/>
  <c r="BS20" i="2" s="1"/>
  <c r="BT16" i="2"/>
  <c r="BT21" i="2" s="1"/>
  <c r="BQ5" i="2"/>
  <c r="BQ48" i="2" s="1"/>
  <c r="BR3" i="2"/>
  <c r="BQ6" i="2"/>
  <c r="BQ47" i="2" s="1"/>
  <c r="BQ1" i="2"/>
  <c r="BQ2" i="2"/>
  <c r="BP53" i="2" l="1"/>
  <c r="BP52" i="2"/>
  <c r="BP55" i="2"/>
  <c r="BQ29" i="2"/>
  <c r="BQ52" i="2" s="1"/>
  <c r="BR42" i="2"/>
  <c r="BR30" i="2" s="1"/>
  <c r="BQ41" i="2"/>
  <c r="BQ43" i="2" s="1"/>
  <c r="BR40" i="2"/>
  <c r="BR35" i="2"/>
  <c r="BR36" i="2" s="1"/>
  <c r="BR34" i="2"/>
  <c r="BS24" i="2"/>
  <c r="BS27" i="2"/>
  <c r="BT10" i="2"/>
  <c r="BT20" i="2" s="1"/>
  <c r="BU16" i="2"/>
  <c r="BU21" i="2" s="1"/>
  <c r="BR26" i="2"/>
  <c r="BR23" i="2"/>
  <c r="BR5" i="2"/>
  <c r="BR48" i="2" s="1"/>
  <c r="BR6" i="2"/>
  <c r="BR47" i="2" s="1"/>
  <c r="BS3" i="2"/>
  <c r="BR2" i="2"/>
  <c r="BR1" i="2"/>
  <c r="BQ54" i="2" l="1"/>
  <c r="BR29" i="2"/>
  <c r="BR53" i="2" s="1"/>
  <c r="BQ53" i="2"/>
  <c r="BQ55" i="2"/>
  <c r="BR41" i="2"/>
  <c r="BR43" i="2" s="1"/>
  <c r="BS40" i="2"/>
  <c r="BS34" i="2"/>
  <c r="BS35" i="2"/>
  <c r="BS36" i="2" s="1"/>
  <c r="BS42" i="2"/>
  <c r="BV16" i="2"/>
  <c r="BV21" i="2" s="1"/>
  <c r="BT24" i="2"/>
  <c r="BT27" i="2"/>
  <c r="BS23" i="2"/>
  <c r="BS26" i="2"/>
  <c r="BU10" i="2"/>
  <c r="BU20" i="2" s="1"/>
  <c r="BS5" i="2"/>
  <c r="BS48" i="2" s="1"/>
  <c r="BT3" i="2"/>
  <c r="BS1" i="2"/>
  <c r="BS6" i="2"/>
  <c r="BS47" i="2" s="1"/>
  <c r="BS2" i="2"/>
  <c r="BR54" i="2" l="1"/>
  <c r="BR52" i="2"/>
  <c r="BR55" i="2"/>
  <c r="BT34" i="2"/>
  <c r="BT35" i="2"/>
  <c r="BT36" i="2" s="1"/>
  <c r="BS29" i="2"/>
  <c r="BS30" i="2"/>
  <c r="BT42" i="2"/>
  <c r="BT30" i="2" s="1"/>
  <c r="BS41" i="2"/>
  <c r="BS43" i="2" s="1"/>
  <c r="BT40" i="2"/>
  <c r="BU24" i="2"/>
  <c r="BU27" i="2"/>
  <c r="BT23" i="2"/>
  <c r="BT26" i="2"/>
  <c r="BV10" i="2"/>
  <c r="BV20" i="2" s="1"/>
  <c r="BW16" i="2"/>
  <c r="BW21" i="2" s="1"/>
  <c r="BT5" i="2"/>
  <c r="BT48" i="2" s="1"/>
  <c r="BU3" i="2"/>
  <c r="BT2" i="2"/>
  <c r="BT6" i="2"/>
  <c r="BT47" i="2" s="1"/>
  <c r="BT1" i="2"/>
  <c r="BU34" i="2" l="1"/>
  <c r="BU35" i="2"/>
  <c r="BU36" i="2" s="1"/>
  <c r="BT29" i="2"/>
  <c r="BS54" i="2"/>
  <c r="BS53" i="2"/>
  <c r="BS55" i="2"/>
  <c r="BS52" i="2"/>
  <c r="BT41" i="2"/>
  <c r="BT43" i="2" s="1"/>
  <c r="BU40" i="2"/>
  <c r="BU42" i="2"/>
  <c r="BU30" i="2" s="1"/>
  <c r="BU26" i="2"/>
  <c r="BU23" i="2"/>
  <c r="BW10" i="2"/>
  <c r="BW20" i="2" s="1"/>
  <c r="BV27" i="2"/>
  <c r="BV24" i="2"/>
  <c r="BX16" i="2"/>
  <c r="BX21" i="2" s="1"/>
  <c r="BU5" i="2"/>
  <c r="BU48" i="2" s="1"/>
  <c r="BU6" i="2"/>
  <c r="BU47" i="2" s="1"/>
  <c r="BV3" i="2"/>
  <c r="BU1" i="2"/>
  <c r="BU2" i="2"/>
  <c r="BU29" i="2" l="1"/>
  <c r="BU55" i="2" s="1"/>
  <c r="BV34" i="2"/>
  <c r="BV35" i="2"/>
  <c r="BV36" i="2" s="1"/>
  <c r="BU53" i="2"/>
  <c r="BU41" i="2"/>
  <c r="BU43" i="2" s="1"/>
  <c r="BV40" i="2"/>
  <c r="BT55" i="2"/>
  <c r="BT54" i="2"/>
  <c r="BT52" i="2"/>
  <c r="BT53" i="2"/>
  <c r="BV42" i="2"/>
  <c r="BV30" i="2" s="1"/>
  <c r="BY16" i="2"/>
  <c r="BY21" i="2" s="1"/>
  <c r="BW27" i="2"/>
  <c r="BW24" i="2"/>
  <c r="BV26" i="2"/>
  <c r="BV23" i="2"/>
  <c r="BX10" i="2"/>
  <c r="BX20" i="2" s="1"/>
  <c r="BV5" i="2"/>
  <c r="BV48" i="2" s="1"/>
  <c r="BV6" i="2"/>
  <c r="BV47" i="2" s="1"/>
  <c r="BV1" i="2"/>
  <c r="BW3" i="2"/>
  <c r="BV2" i="2"/>
  <c r="BU54" i="2" l="1"/>
  <c r="BU52" i="2"/>
  <c r="BW42" i="2"/>
  <c r="BW30" i="2" s="1"/>
  <c r="BV41" i="2"/>
  <c r="BV43" i="2" s="1"/>
  <c r="BW40" i="2"/>
  <c r="BW35" i="2"/>
  <c r="BW36" i="2" s="1"/>
  <c r="BW34" i="2"/>
  <c r="BV29" i="2"/>
  <c r="BY10" i="2"/>
  <c r="BY20" i="2" s="1"/>
  <c r="BW26" i="2"/>
  <c r="BW23" i="2"/>
  <c r="BX24" i="2"/>
  <c r="BX27" i="2"/>
  <c r="BZ16" i="2"/>
  <c r="BZ21" i="2" s="1"/>
  <c r="BW5" i="2"/>
  <c r="BW48" i="2" s="1"/>
  <c r="BX3" i="2"/>
  <c r="BW2" i="2"/>
  <c r="BW1" i="2"/>
  <c r="BW6" i="2"/>
  <c r="BW47" i="2" s="1"/>
  <c r="BW29" i="2" l="1"/>
  <c r="BW52" i="2" s="1"/>
  <c r="BX42" i="2"/>
  <c r="BX30" i="2" s="1"/>
  <c r="BW41" i="2"/>
  <c r="BW43" i="2" s="1"/>
  <c r="BX40" i="2"/>
  <c r="BX35" i="2"/>
  <c r="BX36" i="2" s="1"/>
  <c r="BX34" i="2"/>
  <c r="BW55" i="2"/>
  <c r="BW54" i="2"/>
  <c r="BV52" i="2"/>
  <c r="BV55" i="2"/>
  <c r="BV53" i="2"/>
  <c r="BV54" i="2"/>
  <c r="BY24" i="2"/>
  <c r="BY27" i="2"/>
  <c r="CA16" i="2"/>
  <c r="CA21" i="2" s="1"/>
  <c r="BX26" i="2"/>
  <c r="BX23" i="2"/>
  <c r="BZ10" i="2"/>
  <c r="BZ20" i="2" s="1"/>
  <c r="BX5" i="2"/>
  <c r="BX48" i="2" s="1"/>
  <c r="BX2" i="2"/>
  <c r="BX1" i="2"/>
  <c r="BY3" i="2"/>
  <c r="BX6" i="2"/>
  <c r="BX47" i="2" s="1"/>
  <c r="BW53" i="2" l="1"/>
  <c r="BY42" i="2"/>
  <c r="BY30" i="2" s="1"/>
  <c r="BX41" i="2"/>
  <c r="BX43" i="2" s="1"/>
  <c r="BY40" i="2"/>
  <c r="BY35" i="2"/>
  <c r="BY36" i="2" s="1"/>
  <c r="BY34" i="2"/>
  <c r="BX29" i="2"/>
  <c r="BY23" i="2"/>
  <c r="BY26" i="2"/>
  <c r="CA10" i="2"/>
  <c r="CA20" i="2" s="1"/>
  <c r="BZ27" i="2"/>
  <c r="BZ24" i="2"/>
  <c r="CB16" i="2"/>
  <c r="CB21" i="2" s="1"/>
  <c r="BY5" i="2"/>
  <c r="BY48" i="2" s="1"/>
  <c r="BY6" i="2"/>
  <c r="BY47" i="2" s="1"/>
  <c r="BZ3" i="2"/>
  <c r="BY1" i="2"/>
  <c r="BY2" i="2"/>
  <c r="BY29" i="2" l="1"/>
  <c r="BY41" i="2"/>
  <c r="BY43" i="2" s="1"/>
  <c r="BZ40" i="2"/>
  <c r="BZ34" i="2"/>
  <c r="BZ35" i="2"/>
  <c r="BZ36" i="2" s="1"/>
  <c r="BY54" i="2"/>
  <c r="BY53" i="2"/>
  <c r="BZ42" i="2"/>
  <c r="BZ30" i="2" s="1"/>
  <c r="BX53" i="2"/>
  <c r="BX52" i="2"/>
  <c r="BX55" i="2"/>
  <c r="BX54" i="2"/>
  <c r="CA24" i="2"/>
  <c r="CA27" i="2"/>
  <c r="CC16" i="2"/>
  <c r="CC21" i="2" s="1"/>
  <c r="BZ23" i="2"/>
  <c r="BZ26" i="2"/>
  <c r="CB10" i="2"/>
  <c r="CB20" i="2" s="1"/>
  <c r="BZ5" i="2"/>
  <c r="BZ48" i="2" s="1"/>
  <c r="CA3" i="2"/>
  <c r="BZ2" i="2"/>
  <c r="BZ1" i="2"/>
  <c r="BZ6" i="2"/>
  <c r="BZ47" i="2" s="1"/>
  <c r="BY52" i="2" l="1"/>
  <c r="BY55" i="2"/>
  <c r="CA42" i="2"/>
  <c r="CA30" i="2" s="1"/>
  <c r="CA34" i="2"/>
  <c r="CA35" i="2"/>
  <c r="CA36" i="2" s="1"/>
  <c r="BZ41" i="2"/>
  <c r="BZ43" i="2" s="1"/>
  <c r="CA40" i="2"/>
  <c r="BZ29" i="2"/>
  <c r="CC10" i="2"/>
  <c r="CC20" i="2" s="1"/>
  <c r="CA26" i="2"/>
  <c r="CA23" i="2"/>
  <c r="CB24" i="2"/>
  <c r="CB27" i="2"/>
  <c r="CD16" i="2"/>
  <c r="CD21" i="2" s="1"/>
  <c r="CA5" i="2"/>
  <c r="CA48" i="2" s="1"/>
  <c r="CB3" i="2"/>
  <c r="CA6" i="2"/>
  <c r="CA47" i="2" s="1"/>
  <c r="CA1" i="2"/>
  <c r="CA2" i="2"/>
  <c r="CA29" i="2" l="1"/>
  <c r="CA55" i="2" s="1"/>
  <c r="CA41" i="2"/>
  <c r="CA43" i="2" s="1"/>
  <c r="CB40" i="2"/>
  <c r="CB42" i="2"/>
  <c r="CB30" i="2" s="1"/>
  <c r="CB34" i="2"/>
  <c r="CB35" i="2"/>
  <c r="CB36" i="2" s="1"/>
  <c r="BZ55" i="2"/>
  <c r="BZ54" i="2"/>
  <c r="BZ53" i="2"/>
  <c r="BZ52" i="2"/>
  <c r="CE16" i="2"/>
  <c r="CE21" i="2" s="1"/>
  <c r="CC24" i="2"/>
  <c r="CC27" i="2"/>
  <c r="CB26" i="2"/>
  <c r="CB23" i="2"/>
  <c r="CD10" i="2"/>
  <c r="CD20" i="2" s="1"/>
  <c r="CB5" i="2"/>
  <c r="CB48" i="2" s="1"/>
  <c r="CC3" i="2"/>
  <c r="CB6" i="2"/>
  <c r="CB47" i="2" s="1"/>
  <c r="CB2" i="2"/>
  <c r="CB1" i="2"/>
  <c r="CA52" i="2" l="1"/>
  <c r="CA54" i="2"/>
  <c r="CA53" i="2"/>
  <c r="CC42" i="2"/>
  <c r="CC30" i="2" s="1"/>
  <c r="CC35" i="2"/>
  <c r="CC36" i="2" s="1"/>
  <c r="CC34" i="2"/>
  <c r="CB41" i="2"/>
  <c r="CB43" i="2" s="1"/>
  <c r="CC40" i="2"/>
  <c r="CB29" i="2"/>
  <c r="CC23" i="2"/>
  <c r="CC26" i="2"/>
  <c r="CC29" i="2" s="1"/>
  <c r="CC54" i="2" s="1"/>
  <c r="CE10" i="2"/>
  <c r="CE20" i="2" s="1"/>
  <c r="CF16" i="2"/>
  <c r="CF21" i="2" s="1"/>
  <c r="CD24" i="2"/>
  <c r="CD27" i="2"/>
  <c r="CC5" i="2"/>
  <c r="CC48" i="2" s="1"/>
  <c r="CC6" i="2"/>
  <c r="CC47" i="2" s="1"/>
  <c r="CD3" i="2"/>
  <c r="CC2" i="2"/>
  <c r="CC1" i="2"/>
  <c r="CD35" i="2" l="1"/>
  <c r="CD36" i="2" s="1"/>
  <c r="CD34" i="2"/>
  <c r="CC55" i="2"/>
  <c r="CC53" i="2"/>
  <c r="CC52" i="2"/>
  <c r="CC41" i="2"/>
  <c r="CC43" i="2" s="1"/>
  <c r="CD40" i="2"/>
  <c r="CD42" i="2"/>
  <c r="CD30" i="2" s="1"/>
  <c r="CB54" i="2"/>
  <c r="CB53" i="2"/>
  <c r="CB52" i="2"/>
  <c r="CB55" i="2"/>
  <c r="CF10" i="2"/>
  <c r="CF20" i="2" s="1"/>
  <c r="CE24" i="2"/>
  <c r="CE27" i="2"/>
  <c r="CG16" i="2"/>
  <c r="CG21" i="2" s="1"/>
  <c r="CD23" i="2"/>
  <c r="CD26" i="2"/>
  <c r="CD5" i="2"/>
  <c r="CD48" i="2" s="1"/>
  <c r="CD1" i="2"/>
  <c r="CD2" i="2"/>
  <c r="CE3" i="2"/>
  <c r="CD6" i="2"/>
  <c r="CD47" i="2" s="1"/>
  <c r="CD41" i="2" l="1"/>
  <c r="CD43" i="2" s="1"/>
  <c r="CE40" i="2"/>
  <c r="CE35" i="2"/>
  <c r="CE36" i="2" s="1"/>
  <c r="CE34" i="2"/>
  <c r="CE42" i="2"/>
  <c r="CD29" i="2"/>
  <c r="CF27" i="2"/>
  <c r="CF24" i="2"/>
  <c r="CH16" i="2"/>
  <c r="CH21" i="2" s="1"/>
  <c r="CG10" i="2"/>
  <c r="CG20" i="2" s="1"/>
  <c r="CE23" i="2"/>
  <c r="CE26" i="2"/>
  <c r="CE5" i="2"/>
  <c r="CE48" i="2" s="1"/>
  <c r="CF3" i="2"/>
  <c r="CE1" i="2"/>
  <c r="CE2" i="2"/>
  <c r="CE6" i="2"/>
  <c r="CE47" i="2" s="1"/>
  <c r="CF34" i="2" l="1"/>
  <c r="CF35" i="2"/>
  <c r="CF36" i="2" s="1"/>
  <c r="CF42" i="2"/>
  <c r="CF30" i="2" s="1"/>
  <c r="CE29" i="2"/>
  <c r="CE30" i="2"/>
  <c r="CE41" i="2"/>
  <c r="CE43" i="2" s="1"/>
  <c r="CF40" i="2"/>
  <c r="CD54" i="2"/>
  <c r="CD52" i="2"/>
  <c r="CD53" i="2"/>
  <c r="CD55" i="2"/>
  <c r="CF23" i="2"/>
  <c r="CF26" i="2"/>
  <c r="CH10" i="2"/>
  <c r="CH20" i="2" s="1"/>
  <c r="CI16" i="2"/>
  <c r="CI21" i="2" s="1"/>
  <c r="CG27" i="2"/>
  <c r="CG24" i="2"/>
  <c r="CF5" i="2"/>
  <c r="CF48" i="2" s="1"/>
  <c r="CF6" i="2"/>
  <c r="CF47" i="2" s="1"/>
  <c r="CG3" i="2"/>
  <c r="CF1" i="2"/>
  <c r="CF2" i="2"/>
  <c r="CF29" i="2" l="1"/>
  <c r="CF52" i="2" s="1"/>
  <c r="CG42" i="2"/>
  <c r="CG34" i="2"/>
  <c r="CG35" i="2"/>
  <c r="CG36" i="2" s="1"/>
  <c r="CE54" i="2"/>
  <c r="CE52" i="2"/>
  <c r="CE55" i="2"/>
  <c r="CE53" i="2"/>
  <c r="CF41" i="2"/>
  <c r="CF43" i="2" s="1"/>
  <c r="CG40" i="2"/>
  <c r="CH27" i="2"/>
  <c r="CH24" i="2"/>
  <c r="CI10" i="2"/>
  <c r="CI20" i="2" s="1"/>
  <c r="CJ16" i="2"/>
  <c r="CJ21" i="2" s="1"/>
  <c r="CG23" i="2"/>
  <c r="CG26" i="2"/>
  <c r="CG5" i="2"/>
  <c r="CG48" i="2" s="1"/>
  <c r="CG2" i="2"/>
  <c r="CH3" i="2"/>
  <c r="CG1" i="2"/>
  <c r="CG6" i="2"/>
  <c r="CG47" i="2" s="1"/>
  <c r="CF53" i="2" l="1"/>
  <c r="CF55" i="2"/>
  <c r="CF54" i="2"/>
  <c r="CG41" i="2"/>
  <c r="CG43" i="2" s="1"/>
  <c r="CH40" i="2"/>
  <c r="CH35" i="2"/>
  <c r="CH36" i="2" s="1"/>
  <c r="CH34" i="2"/>
  <c r="CH42" i="2"/>
  <c r="CH30" i="2" s="1"/>
  <c r="CG29" i="2"/>
  <c r="CG30" i="2"/>
  <c r="CI27" i="2"/>
  <c r="CI24" i="2"/>
  <c r="CK16" i="2"/>
  <c r="CK21" i="2" s="1"/>
  <c r="CH23" i="2"/>
  <c r="CH26" i="2"/>
  <c r="CJ10" i="2"/>
  <c r="CJ20" i="2" s="1"/>
  <c r="CH5" i="2"/>
  <c r="CH48" i="2" s="1"/>
  <c r="CH6" i="2"/>
  <c r="CH47" i="2" s="1"/>
  <c r="CI3" i="2"/>
  <c r="CH1" i="2"/>
  <c r="CH2" i="2"/>
  <c r="CH29" i="2" l="1"/>
  <c r="CI35" i="2"/>
  <c r="CI36" i="2" s="1"/>
  <c r="CI34" i="2"/>
  <c r="CI42" i="2"/>
  <c r="CI30" i="2" s="1"/>
  <c r="CH41" i="2"/>
  <c r="CH43" i="2" s="1"/>
  <c r="CI40" i="2"/>
  <c r="CG54" i="2"/>
  <c r="CG55" i="2"/>
  <c r="CG52" i="2"/>
  <c r="CG53" i="2"/>
  <c r="CJ24" i="2"/>
  <c r="CJ27" i="2"/>
  <c r="CI26" i="2"/>
  <c r="CI23" i="2"/>
  <c r="CK10" i="2"/>
  <c r="CK20" i="2" s="1"/>
  <c r="CL16" i="2"/>
  <c r="CL21" i="2" s="1"/>
  <c r="CI5" i="2"/>
  <c r="CI48" i="2" s="1"/>
  <c r="CJ3" i="2"/>
  <c r="CI2" i="2"/>
  <c r="CI6" i="2"/>
  <c r="CI47" i="2" s="1"/>
  <c r="CI1" i="2"/>
  <c r="CI29" i="2" l="1"/>
  <c r="CI55" i="2" s="1"/>
  <c r="CJ42" i="2"/>
  <c r="CJ30" i="2" s="1"/>
  <c r="CJ35" i="2"/>
  <c r="CJ36" i="2" s="1"/>
  <c r="CJ34" i="2"/>
  <c r="CI41" i="2"/>
  <c r="CI43" i="2" s="1"/>
  <c r="CJ40" i="2"/>
  <c r="CH52" i="2"/>
  <c r="CH55" i="2"/>
  <c r="CH54" i="2"/>
  <c r="CH53" i="2"/>
  <c r="CK24" i="2"/>
  <c r="CK27" i="2"/>
  <c r="CM16" i="2"/>
  <c r="CM21" i="2" s="1"/>
  <c r="CJ26" i="2"/>
  <c r="CJ23" i="2"/>
  <c r="CL10" i="2"/>
  <c r="CL20" i="2" s="1"/>
  <c r="CJ5" i="2"/>
  <c r="CJ48" i="2" s="1"/>
  <c r="CJ2" i="2"/>
  <c r="CJ1" i="2"/>
  <c r="CK3" i="2"/>
  <c r="CJ6" i="2"/>
  <c r="CJ47" i="2" s="1"/>
  <c r="CI52" i="2" l="1"/>
  <c r="CJ29" i="2"/>
  <c r="CJ53" i="2" s="1"/>
  <c r="CI53" i="2"/>
  <c r="CI54" i="2"/>
  <c r="CJ52" i="2"/>
  <c r="CJ54" i="2"/>
  <c r="CJ55" i="2"/>
  <c r="CK34" i="2"/>
  <c r="CK35" i="2"/>
  <c r="CK36" i="2" s="1"/>
  <c r="CK42" i="2"/>
  <c r="CK30" i="2" s="1"/>
  <c r="CJ41" i="2"/>
  <c r="CJ43" i="2" s="1"/>
  <c r="CK40" i="2"/>
  <c r="CK23" i="2"/>
  <c r="CK26" i="2"/>
  <c r="CM10" i="2"/>
  <c r="CM20" i="2" s="1"/>
  <c r="CL27" i="2"/>
  <c r="CL24" i="2"/>
  <c r="CN16" i="2"/>
  <c r="CN21" i="2" s="1"/>
  <c r="CK5" i="2"/>
  <c r="CK48" i="2" s="1"/>
  <c r="CK6" i="2"/>
  <c r="CK47" i="2" s="1"/>
  <c r="CL3" i="2"/>
  <c r="CK2" i="2"/>
  <c r="CK1" i="2"/>
  <c r="CL34" i="2" l="1"/>
  <c r="CL35" i="2"/>
  <c r="CL36" i="2" s="1"/>
  <c r="CK29" i="2"/>
  <c r="CL42" i="2"/>
  <c r="CL30" i="2" s="1"/>
  <c r="CK41" i="2"/>
  <c r="CK43" i="2" s="1"/>
  <c r="CL40" i="2"/>
  <c r="CM27" i="2"/>
  <c r="CM24" i="2"/>
  <c r="CL23" i="2"/>
  <c r="CL26" i="2"/>
  <c r="CN10" i="2"/>
  <c r="CN20" i="2" s="1"/>
  <c r="CO16" i="2"/>
  <c r="CO21" i="2" s="1"/>
  <c r="CL5" i="2"/>
  <c r="CL48" i="2" s="1"/>
  <c r="CL6" i="2"/>
  <c r="CL47" i="2" s="1"/>
  <c r="CM3" i="2"/>
  <c r="CL2" i="2"/>
  <c r="CL1" i="2"/>
  <c r="CM35" i="2" l="1"/>
  <c r="CM36" i="2" s="1"/>
  <c r="CM34" i="2"/>
  <c r="CL29" i="2"/>
  <c r="CK54" i="2"/>
  <c r="CK53" i="2"/>
  <c r="CK52" i="2"/>
  <c r="CK55" i="2"/>
  <c r="CM42" i="2"/>
  <c r="CM30" i="2" s="1"/>
  <c r="CL41" i="2"/>
  <c r="CL43" i="2" s="1"/>
  <c r="CM40" i="2"/>
  <c r="CP16" i="2"/>
  <c r="CP21" i="2" s="1"/>
  <c r="CN24" i="2"/>
  <c r="CN27" i="2"/>
  <c r="CM26" i="2"/>
  <c r="CM23" i="2"/>
  <c r="CO10" i="2"/>
  <c r="CO20" i="2" s="1"/>
  <c r="CM5" i="2"/>
  <c r="CM48" i="2" s="1"/>
  <c r="CN3" i="2"/>
  <c r="CM6" i="2"/>
  <c r="CM47" i="2" s="1"/>
  <c r="CM2" i="2"/>
  <c r="CM1" i="2"/>
  <c r="CM29" i="2" l="1"/>
  <c r="CN42" i="2"/>
  <c r="CN30" i="2" s="1"/>
  <c r="CL53" i="2"/>
  <c r="CL52" i="2"/>
  <c r="CL55" i="2"/>
  <c r="CL54" i="2"/>
  <c r="CM41" i="2"/>
  <c r="CM43" i="2" s="1"/>
  <c r="CN40" i="2"/>
  <c r="CN34" i="2"/>
  <c r="CN35" i="2"/>
  <c r="CN36" i="2" s="1"/>
  <c r="CN26" i="2"/>
  <c r="CN23" i="2"/>
  <c r="CP10" i="2"/>
  <c r="CP20" i="2" s="1"/>
  <c r="CQ16" i="2"/>
  <c r="CQ21" i="2" s="1"/>
  <c r="CO24" i="2"/>
  <c r="CO27" i="2"/>
  <c r="CN5" i="2"/>
  <c r="CN48" i="2" s="1"/>
  <c r="CO3" i="2"/>
  <c r="CN6" i="2"/>
  <c r="CN47" i="2" s="1"/>
  <c r="CN2" i="2"/>
  <c r="CN1" i="2"/>
  <c r="CN29" i="2" l="1"/>
  <c r="CN53" i="2" s="1"/>
  <c r="CN41" i="2"/>
  <c r="CN43" i="2" s="1"/>
  <c r="CO40" i="2"/>
  <c r="CO35" i="2"/>
  <c r="CO36" i="2" s="1"/>
  <c r="CO34" i="2"/>
  <c r="CO42" i="2"/>
  <c r="CO30" i="2" s="1"/>
  <c r="CM55" i="2"/>
  <c r="CM52" i="2"/>
  <c r="CM54" i="2"/>
  <c r="CM53" i="2"/>
  <c r="CP24" i="2"/>
  <c r="CP27" i="2"/>
  <c r="CR16" i="2"/>
  <c r="CR21" i="2" s="1"/>
  <c r="CO23" i="2"/>
  <c r="CO26" i="2"/>
  <c r="CQ10" i="2"/>
  <c r="CQ20" i="2" s="1"/>
  <c r="CO5" i="2"/>
  <c r="CO48" i="2" s="1"/>
  <c r="CP3" i="2"/>
  <c r="CO6" i="2"/>
  <c r="CO47" i="2" s="1"/>
  <c r="CO1" i="2"/>
  <c r="CO2" i="2"/>
  <c r="CN55" i="2" l="1"/>
  <c r="CN52" i="2"/>
  <c r="CN54" i="2"/>
  <c r="CP35" i="2"/>
  <c r="CP36" i="2" s="1"/>
  <c r="CP34" i="2"/>
  <c r="CO41" i="2"/>
  <c r="CO43" i="2" s="1"/>
  <c r="CP40" i="2"/>
  <c r="CP42" i="2"/>
  <c r="CP30" i="2" s="1"/>
  <c r="CO29" i="2"/>
  <c r="CP23" i="2"/>
  <c r="CP26" i="2"/>
  <c r="CR10" i="2"/>
  <c r="CR20" i="2" s="1"/>
  <c r="CS16" i="2"/>
  <c r="CS21" i="2" s="1"/>
  <c r="CQ24" i="2"/>
  <c r="CQ27" i="2"/>
  <c r="CP5" i="2"/>
  <c r="CP48" i="2" s="1"/>
  <c r="CQ3" i="2"/>
  <c r="CP6" i="2"/>
  <c r="CP47" i="2" s="1"/>
  <c r="CP1" i="2"/>
  <c r="CP2" i="2"/>
  <c r="CP41" i="2" l="1"/>
  <c r="CP43" i="2" s="1"/>
  <c r="CQ40" i="2"/>
  <c r="CO53" i="2"/>
  <c r="CO52" i="2"/>
  <c r="CO54" i="2"/>
  <c r="CO55" i="2"/>
  <c r="CQ42" i="2"/>
  <c r="CQ30" i="2" s="1"/>
  <c r="CQ34" i="2"/>
  <c r="CQ35" i="2"/>
  <c r="CQ36" i="2" s="1"/>
  <c r="CP29" i="2"/>
  <c r="CR24" i="2"/>
  <c r="CR27" i="2"/>
  <c r="CQ26" i="2"/>
  <c r="CQ23" i="2"/>
  <c r="CS10" i="2"/>
  <c r="CS20" i="2" s="1"/>
  <c r="CT16" i="2"/>
  <c r="CT21" i="2" s="1"/>
  <c r="CQ5" i="2"/>
  <c r="CQ48" i="2" s="1"/>
  <c r="CQ6" i="2"/>
  <c r="CQ47" i="2" s="1"/>
  <c r="CR3" i="2"/>
  <c r="CQ1" i="2"/>
  <c r="CQ2" i="2"/>
  <c r="CR34" i="2" l="1"/>
  <c r="CR35" i="2"/>
  <c r="CR36" i="2" s="1"/>
  <c r="CP53" i="2"/>
  <c r="CP52" i="2"/>
  <c r="CP55" i="2"/>
  <c r="CP54" i="2"/>
  <c r="CQ29" i="2"/>
  <c r="CR42" i="2"/>
  <c r="CQ41" i="2"/>
  <c r="CQ43" i="2" s="1"/>
  <c r="CR40" i="2"/>
  <c r="CR23" i="2"/>
  <c r="CR26" i="2"/>
  <c r="CS24" i="2"/>
  <c r="CS27" i="2"/>
  <c r="CU16" i="2"/>
  <c r="CU21" i="2" s="1"/>
  <c r="CT10" i="2"/>
  <c r="CT20" i="2" s="1"/>
  <c r="CR5" i="2"/>
  <c r="CR48" i="2" s="1"/>
  <c r="CR6" i="2"/>
  <c r="CR47" i="2" s="1"/>
  <c r="CS3" i="2"/>
  <c r="CR1" i="2"/>
  <c r="CR2" i="2"/>
  <c r="CR29" i="2" l="1"/>
  <c r="CR30" i="2"/>
  <c r="CS42" i="2"/>
  <c r="CQ53" i="2"/>
  <c r="CQ54" i="2"/>
  <c r="CQ52" i="2"/>
  <c r="CQ55" i="2"/>
  <c r="CR41" i="2"/>
  <c r="CR43" i="2" s="1"/>
  <c r="CS40" i="2"/>
  <c r="CS34" i="2"/>
  <c r="CS35" i="2"/>
  <c r="CS36" i="2" s="1"/>
  <c r="CS23" i="2"/>
  <c r="CS26" i="2"/>
  <c r="CV16" i="2"/>
  <c r="CV21" i="2" s="1"/>
  <c r="CU10" i="2"/>
  <c r="CU20" i="2" s="1"/>
  <c r="CT27" i="2"/>
  <c r="CT24" i="2"/>
  <c r="CS5" i="2"/>
  <c r="CS48" i="2" s="1"/>
  <c r="CS6" i="2"/>
  <c r="CS47" i="2" s="1"/>
  <c r="CT3" i="2"/>
  <c r="CS1" i="2"/>
  <c r="CS2" i="2"/>
  <c r="CT42" i="2" l="1"/>
  <c r="CT30" i="2" s="1"/>
  <c r="CS29" i="2"/>
  <c r="CS30" i="2"/>
  <c r="CT34" i="2"/>
  <c r="CT35" i="2"/>
  <c r="CT36" i="2" s="1"/>
  <c r="CS41" i="2"/>
  <c r="CS43" i="2" s="1"/>
  <c r="CT40" i="2"/>
  <c r="CR55" i="2"/>
  <c r="CR53" i="2"/>
  <c r="CR54" i="2"/>
  <c r="CR52" i="2"/>
  <c r="CT26" i="2"/>
  <c r="CT23" i="2"/>
  <c r="CV10" i="2"/>
  <c r="CV20" i="2" s="1"/>
  <c r="CW16" i="2"/>
  <c r="CW21" i="2" s="1"/>
  <c r="CU27" i="2"/>
  <c r="CU24" i="2"/>
  <c r="CT5" i="2"/>
  <c r="CT48" i="2" s="1"/>
  <c r="CT6" i="2"/>
  <c r="CT47" i="2" s="1"/>
  <c r="CU3" i="2"/>
  <c r="CT1" i="2"/>
  <c r="CT2" i="2"/>
  <c r="CT29" i="2" l="1"/>
  <c r="CT52" i="2" s="1"/>
  <c r="CU35" i="2"/>
  <c r="CU36" i="2" s="1"/>
  <c r="CU34" i="2"/>
  <c r="CT41" i="2"/>
  <c r="CT43" i="2" s="1"/>
  <c r="CU40" i="2"/>
  <c r="CU42" i="2"/>
  <c r="CU30" i="2" s="1"/>
  <c r="CS55" i="2"/>
  <c r="CS54" i="2"/>
  <c r="CS52" i="2"/>
  <c r="CS53" i="2"/>
  <c r="CV24" i="2"/>
  <c r="CV27" i="2"/>
  <c r="CX16" i="2"/>
  <c r="CX21" i="2" s="1"/>
  <c r="CU26" i="2"/>
  <c r="CU23" i="2"/>
  <c r="CW10" i="2"/>
  <c r="CW20" i="2" s="1"/>
  <c r="CU5" i="2"/>
  <c r="CU48" i="2" s="1"/>
  <c r="CU6" i="2"/>
  <c r="CU47" i="2" s="1"/>
  <c r="CV3" i="2"/>
  <c r="CU2" i="2"/>
  <c r="CU1" i="2"/>
  <c r="CT53" i="2" l="1"/>
  <c r="CT55" i="2"/>
  <c r="CT54" i="2"/>
  <c r="CU41" i="2"/>
  <c r="CU43" i="2" s="1"/>
  <c r="CV40" i="2"/>
  <c r="CV42" i="2"/>
  <c r="CV30" i="2" s="1"/>
  <c r="CV35" i="2"/>
  <c r="CV36" i="2" s="1"/>
  <c r="CV34" i="2"/>
  <c r="CU29" i="2"/>
  <c r="CX10" i="2"/>
  <c r="CX20" i="2" s="1"/>
  <c r="CV26" i="2"/>
  <c r="CV23" i="2"/>
  <c r="CW24" i="2"/>
  <c r="CW27" i="2"/>
  <c r="CY16" i="2"/>
  <c r="CY21" i="2" s="1"/>
  <c r="CV5" i="2"/>
  <c r="CV48" i="2" s="1"/>
  <c r="CW3" i="2"/>
  <c r="CV6" i="2"/>
  <c r="CV47" i="2" s="1"/>
  <c r="CV2" i="2"/>
  <c r="CV1" i="2"/>
  <c r="CV29" i="2" l="1"/>
  <c r="CW42" i="2"/>
  <c r="CW30" i="2" s="1"/>
  <c r="CV52" i="2"/>
  <c r="CW34" i="2"/>
  <c r="CW35" i="2"/>
  <c r="CW36" i="2" s="1"/>
  <c r="CV41" i="2"/>
  <c r="CV43" i="2" s="1"/>
  <c r="CW40" i="2"/>
  <c r="CU54" i="2"/>
  <c r="CU53" i="2"/>
  <c r="CU55" i="2"/>
  <c r="CU52" i="2"/>
  <c r="CZ16" i="2"/>
  <c r="CZ21" i="2" s="1"/>
  <c r="CW23" i="2"/>
  <c r="CW26" i="2"/>
  <c r="CX27" i="2"/>
  <c r="CX24" i="2"/>
  <c r="CY10" i="2"/>
  <c r="CY20" i="2" s="1"/>
  <c r="CW5" i="2"/>
  <c r="CW48" i="2" s="1"/>
  <c r="CX3" i="2"/>
  <c r="CW6" i="2"/>
  <c r="CW47" i="2" s="1"/>
  <c r="CW2" i="2"/>
  <c r="CW1" i="2"/>
  <c r="CW29" i="2" l="1"/>
  <c r="CW55" i="2" s="1"/>
  <c r="CV55" i="2"/>
  <c r="CV54" i="2"/>
  <c r="CV53" i="2"/>
  <c r="CX34" i="2"/>
  <c r="CX35" i="2"/>
  <c r="CX36" i="2" s="1"/>
  <c r="CX42" i="2"/>
  <c r="CX30" i="2" s="1"/>
  <c r="CW41" i="2"/>
  <c r="CW43" i="2" s="1"/>
  <c r="CX40" i="2"/>
  <c r="CX23" i="2"/>
  <c r="CX26" i="2"/>
  <c r="CZ10" i="2"/>
  <c r="CZ20" i="2" s="1"/>
  <c r="DA16" i="2"/>
  <c r="DA21" i="2" s="1"/>
  <c r="CY24" i="2"/>
  <c r="CY27" i="2"/>
  <c r="CX5" i="2"/>
  <c r="CX48" i="2" s="1"/>
  <c r="CY3" i="2"/>
  <c r="CX6" i="2"/>
  <c r="CX47" i="2" s="1"/>
  <c r="CX2" i="2"/>
  <c r="CX1" i="2"/>
  <c r="CW54" i="2" l="1"/>
  <c r="CW52" i="2"/>
  <c r="CW53" i="2"/>
  <c r="CY34" i="2"/>
  <c r="CY35" i="2"/>
  <c r="CY36" i="2" s="1"/>
  <c r="CX29" i="2"/>
  <c r="CY42" i="2"/>
  <c r="CY30" i="2" s="1"/>
  <c r="CX41" i="2"/>
  <c r="CX43" i="2" s="1"/>
  <c r="CY40" i="2"/>
  <c r="CZ24" i="2"/>
  <c r="CZ27" i="2"/>
  <c r="DB16" i="2"/>
  <c r="DB21" i="2" s="1"/>
  <c r="CY26" i="2"/>
  <c r="CY23" i="2"/>
  <c r="DA10" i="2"/>
  <c r="DA20" i="2" s="1"/>
  <c r="CY5" i="2"/>
  <c r="CY48" i="2" s="1"/>
  <c r="CZ3" i="2"/>
  <c r="CY6" i="2"/>
  <c r="CY47" i="2" s="1"/>
  <c r="CY2" i="2"/>
  <c r="CY1" i="2"/>
  <c r="CY29" i="2" l="1"/>
  <c r="CX54" i="2"/>
  <c r="CX55" i="2"/>
  <c r="CX52" i="2"/>
  <c r="CX53" i="2"/>
  <c r="CZ42" i="2"/>
  <c r="CZ30" i="2" s="1"/>
  <c r="CZ34" i="2"/>
  <c r="CZ35" i="2"/>
  <c r="CZ36" i="2" s="1"/>
  <c r="CY41" i="2"/>
  <c r="CY43" i="2" s="1"/>
  <c r="CZ40" i="2"/>
  <c r="DB10" i="2"/>
  <c r="DB20" i="2" s="1"/>
  <c r="CZ26" i="2"/>
  <c r="CZ23" i="2"/>
  <c r="DC16" i="2"/>
  <c r="DC21" i="2" s="1"/>
  <c r="DA27" i="2"/>
  <c r="DA24" i="2"/>
  <c r="CZ5" i="2"/>
  <c r="CZ48" i="2" s="1"/>
  <c r="DA3" i="2"/>
  <c r="CZ6" i="2"/>
  <c r="CZ47" i="2" s="1"/>
  <c r="CZ1" i="2"/>
  <c r="CZ2" i="2"/>
  <c r="DA35" i="2" l="1"/>
  <c r="DA36" i="2" s="1"/>
  <c r="DA34" i="2"/>
  <c r="DA42" i="2"/>
  <c r="DA30" i="2" s="1"/>
  <c r="CZ29" i="2"/>
  <c r="CZ41" i="2"/>
  <c r="CZ43" i="2" s="1"/>
  <c r="DA40" i="2"/>
  <c r="CY53" i="2"/>
  <c r="CY52" i="2"/>
  <c r="CY55" i="2"/>
  <c r="CY54" i="2"/>
  <c r="DA23" i="2"/>
  <c r="DA26" i="2"/>
  <c r="DB27" i="2"/>
  <c r="DB24" i="2"/>
  <c r="DD16" i="2"/>
  <c r="DD21" i="2" s="1"/>
  <c r="DC10" i="2"/>
  <c r="DC20" i="2" s="1"/>
  <c r="DA5" i="2"/>
  <c r="DA48" i="2" s="1"/>
  <c r="DA6" i="2"/>
  <c r="DA47" i="2" s="1"/>
  <c r="DA2" i="2"/>
  <c r="DA1" i="2"/>
  <c r="DB3" i="2"/>
  <c r="DB42" i="2" l="1"/>
  <c r="DB30" i="2" s="1"/>
  <c r="CZ55" i="2"/>
  <c r="CZ53" i="2"/>
  <c r="CZ52" i="2"/>
  <c r="CZ54" i="2"/>
  <c r="DA29" i="2"/>
  <c r="DB35" i="2"/>
  <c r="DB36" i="2" s="1"/>
  <c r="DB34" i="2"/>
  <c r="DA41" i="2"/>
  <c r="DA43" i="2" s="1"/>
  <c r="DB40" i="2"/>
  <c r="DC24" i="2"/>
  <c r="DC27" i="2"/>
  <c r="DD10" i="2"/>
  <c r="DD20" i="2" s="1"/>
  <c r="DB23" i="2"/>
  <c r="DB26" i="2"/>
  <c r="DE16" i="2"/>
  <c r="DE21" i="2" s="1"/>
  <c r="DB5" i="2"/>
  <c r="DB48" i="2" s="1"/>
  <c r="DB6" i="2"/>
  <c r="DB47" i="2" s="1"/>
  <c r="DB1" i="2"/>
  <c r="DB2" i="2"/>
  <c r="DC3" i="2"/>
  <c r="DB29" i="2" l="1"/>
  <c r="DB55" i="2" s="1"/>
  <c r="DC34" i="2"/>
  <c r="DC35" i="2"/>
  <c r="DC36" i="2" s="1"/>
  <c r="DB54" i="2"/>
  <c r="DB52" i="2"/>
  <c r="DA53" i="2"/>
  <c r="DA52" i="2"/>
  <c r="DA54" i="2"/>
  <c r="DA55" i="2"/>
  <c r="DC42" i="2"/>
  <c r="DC30" i="2" s="1"/>
  <c r="DB41" i="2"/>
  <c r="DB43" i="2" s="1"/>
  <c r="DC40" i="2"/>
  <c r="DF16" i="2"/>
  <c r="DF21" i="2" s="1"/>
  <c r="DD24" i="2"/>
  <c r="DD27" i="2"/>
  <c r="DC23" i="2"/>
  <c r="DC26" i="2"/>
  <c r="DE10" i="2"/>
  <c r="DE20" i="2" s="1"/>
  <c r="DC5" i="2"/>
  <c r="DC48" i="2" s="1"/>
  <c r="DC6" i="2"/>
  <c r="DC47" i="2" s="1"/>
  <c r="DD3" i="2"/>
  <c r="DC2" i="2"/>
  <c r="DC1" i="2"/>
  <c r="DB53" i="2" l="1"/>
  <c r="DC29" i="2"/>
  <c r="DC52" i="2" s="1"/>
  <c r="DC53" i="2"/>
  <c r="DC54" i="2"/>
  <c r="DC41" i="2"/>
  <c r="DC43" i="2" s="1"/>
  <c r="DD40" i="2"/>
  <c r="DD34" i="2"/>
  <c r="DD35" i="2"/>
  <c r="DD36" i="2" s="1"/>
  <c r="DC55" i="2"/>
  <c r="DD42" i="2"/>
  <c r="DD30" i="2" s="1"/>
  <c r="DF10" i="2"/>
  <c r="DF20" i="2" s="1"/>
  <c r="DD23" i="2"/>
  <c r="DD26" i="2"/>
  <c r="DE24" i="2"/>
  <c r="DE27" i="2"/>
  <c r="DG16" i="2"/>
  <c r="DG21" i="2" s="1"/>
  <c r="DD5" i="2"/>
  <c r="DD48" i="2" s="1"/>
  <c r="DD6" i="2"/>
  <c r="DD47" i="2" s="1"/>
  <c r="DD2" i="2"/>
  <c r="DE3" i="2"/>
  <c r="DD1" i="2"/>
  <c r="DE34" i="2" l="1"/>
  <c r="DE35" i="2"/>
  <c r="DE36" i="2" s="1"/>
  <c r="DD29" i="2"/>
  <c r="DE42" i="2"/>
  <c r="DE30" i="2" s="1"/>
  <c r="DD41" i="2"/>
  <c r="DD43" i="2" s="1"/>
  <c r="DE40" i="2"/>
  <c r="DF27" i="2"/>
  <c r="DF24" i="2"/>
  <c r="DH16" i="2"/>
  <c r="DH21" i="2" s="1"/>
  <c r="DE23" i="2"/>
  <c r="DE26" i="2"/>
  <c r="DG10" i="2"/>
  <c r="DG20" i="2" s="1"/>
  <c r="DE5" i="2"/>
  <c r="DE48" i="2" s="1"/>
  <c r="DE6" i="2"/>
  <c r="DE47" i="2" s="1"/>
  <c r="DE1" i="2"/>
  <c r="DF3" i="2"/>
  <c r="DE2" i="2"/>
  <c r="DE41" i="2" l="1"/>
  <c r="DE43" i="2" s="1"/>
  <c r="DF40" i="2"/>
  <c r="DF34" i="2"/>
  <c r="DF35" i="2"/>
  <c r="DF36" i="2" s="1"/>
  <c r="DE29" i="2"/>
  <c r="DD52" i="2"/>
  <c r="DD55" i="2"/>
  <c r="DD54" i="2"/>
  <c r="DD53" i="2"/>
  <c r="DF42" i="2"/>
  <c r="DF30" i="2" s="1"/>
  <c r="DF26" i="2"/>
  <c r="DF23" i="2"/>
  <c r="DH10" i="2"/>
  <c r="DH20" i="2" s="1"/>
  <c r="DG27" i="2"/>
  <c r="DG24" i="2"/>
  <c r="DI16" i="2"/>
  <c r="DI21" i="2" s="1"/>
  <c r="DF5" i="2"/>
  <c r="DF48" i="2" s="1"/>
  <c r="DF6" i="2"/>
  <c r="DF47" i="2" s="1"/>
  <c r="DG3" i="2"/>
  <c r="DF1" i="2"/>
  <c r="DF2" i="2"/>
  <c r="DF29" i="2" l="1"/>
  <c r="DF53" i="2" s="1"/>
  <c r="DG35" i="2"/>
  <c r="DG36" i="2" s="1"/>
  <c r="DG34" i="2"/>
  <c r="DE52" i="2"/>
  <c r="DE55" i="2"/>
  <c r="DE54" i="2"/>
  <c r="DE53" i="2"/>
  <c r="DG42" i="2"/>
  <c r="DG30" i="2" s="1"/>
  <c r="DF41" i="2"/>
  <c r="DF43" i="2" s="1"/>
  <c r="DG40" i="2"/>
  <c r="DJ16" i="2"/>
  <c r="DJ21" i="2" s="1"/>
  <c r="DI10" i="2"/>
  <c r="DI20" i="2" s="1"/>
  <c r="DH24" i="2"/>
  <c r="DH27" i="2"/>
  <c r="DG26" i="2"/>
  <c r="DG23" i="2"/>
  <c r="DG5" i="2"/>
  <c r="DG48" i="2" s="1"/>
  <c r="DG6" i="2"/>
  <c r="DG47" i="2" s="1"/>
  <c r="DH3" i="2"/>
  <c r="DG2" i="2"/>
  <c r="DG1" i="2"/>
  <c r="DF55" i="2" l="1"/>
  <c r="DF52" i="2"/>
  <c r="DF54" i="2"/>
  <c r="DH35" i="2"/>
  <c r="DH36" i="2" s="1"/>
  <c r="DH34" i="2"/>
  <c r="DG41" i="2"/>
  <c r="DG43" i="2" s="1"/>
  <c r="DH40" i="2"/>
  <c r="DH42" i="2"/>
  <c r="DH30" i="2" s="1"/>
  <c r="DG29" i="2"/>
  <c r="DH26" i="2"/>
  <c r="DH23" i="2"/>
  <c r="DJ10" i="2"/>
  <c r="DJ20" i="2" s="1"/>
  <c r="DI24" i="2"/>
  <c r="DI27" i="2"/>
  <c r="DK16" i="2"/>
  <c r="DK21" i="2" s="1"/>
  <c r="DH5" i="2"/>
  <c r="DH48" i="2" s="1"/>
  <c r="DH2" i="2"/>
  <c r="DI3" i="2"/>
  <c r="DH6" i="2"/>
  <c r="DH47" i="2" s="1"/>
  <c r="DH1" i="2"/>
  <c r="DI34" i="2" l="1"/>
  <c r="DI35" i="2"/>
  <c r="DI36" i="2" s="1"/>
  <c r="DH41" i="2"/>
  <c r="DH43" i="2" s="1"/>
  <c r="DI40" i="2"/>
  <c r="DH29" i="2"/>
  <c r="DI42" i="2"/>
  <c r="DI30" i="2" s="1"/>
  <c r="DG54" i="2"/>
  <c r="DG53" i="2"/>
  <c r="DG52" i="2"/>
  <c r="DG55" i="2"/>
  <c r="DL16" i="2"/>
  <c r="DL21" i="2" s="1"/>
  <c r="DJ27" i="2"/>
  <c r="DJ24" i="2"/>
  <c r="DI23" i="2"/>
  <c r="DI26" i="2"/>
  <c r="DK10" i="2"/>
  <c r="DK20" i="2" s="1"/>
  <c r="DI5" i="2"/>
  <c r="DI48" i="2" s="1"/>
  <c r="DI2" i="2"/>
  <c r="DI1" i="2"/>
  <c r="DJ3" i="2"/>
  <c r="DI6" i="2"/>
  <c r="DI47" i="2" s="1"/>
  <c r="DI29" i="2" l="1"/>
  <c r="DH53" i="2"/>
  <c r="DH52" i="2"/>
  <c r="DH55" i="2"/>
  <c r="DH54" i="2"/>
  <c r="DJ42" i="2"/>
  <c r="DJ30" i="2" s="1"/>
  <c r="DI41" i="2"/>
  <c r="DI43" i="2" s="1"/>
  <c r="DJ40" i="2"/>
  <c r="DJ34" i="2"/>
  <c r="DJ35" i="2"/>
  <c r="DJ36" i="2" s="1"/>
  <c r="DJ23" i="2"/>
  <c r="DJ26" i="2"/>
  <c r="DL10" i="2"/>
  <c r="DL20" i="2" s="1"/>
  <c r="DK27" i="2"/>
  <c r="DK24" i="2"/>
  <c r="DM16" i="2"/>
  <c r="DM21" i="2" s="1"/>
  <c r="DJ5" i="2"/>
  <c r="DJ48" i="2" s="1"/>
  <c r="DJ6" i="2"/>
  <c r="DJ47" i="2" s="1"/>
  <c r="DJ1" i="2"/>
  <c r="DK3" i="2"/>
  <c r="DJ2" i="2"/>
  <c r="DJ41" i="2" l="1"/>
  <c r="DJ43" i="2" s="1"/>
  <c r="DK40" i="2"/>
  <c r="DJ29" i="2"/>
  <c r="DK34" i="2"/>
  <c r="DK35" i="2"/>
  <c r="DK36" i="2" s="1"/>
  <c r="DK42" i="2"/>
  <c r="DK30" i="2" s="1"/>
  <c r="DI54" i="2"/>
  <c r="DI55" i="2"/>
  <c r="DI52" i="2"/>
  <c r="DI53" i="2"/>
  <c r="DL24" i="2"/>
  <c r="DL27" i="2"/>
  <c r="DN16" i="2"/>
  <c r="DN21" i="2" s="1"/>
  <c r="DK26" i="2"/>
  <c r="DK23" i="2"/>
  <c r="DM10" i="2"/>
  <c r="DM20" i="2" s="1"/>
  <c r="DK5" i="2"/>
  <c r="DK48" i="2" s="1"/>
  <c r="DK1" i="2"/>
  <c r="DK6" i="2"/>
  <c r="DK47" i="2" s="1"/>
  <c r="DL3" i="2"/>
  <c r="DK2" i="2"/>
  <c r="DK29" i="2" l="1"/>
  <c r="DL42" i="2"/>
  <c r="DL30" i="2" s="1"/>
  <c r="DJ52" i="2"/>
  <c r="DJ55" i="2"/>
  <c r="DJ54" i="2"/>
  <c r="DJ53" i="2"/>
  <c r="DL34" i="2"/>
  <c r="DL35" i="2"/>
  <c r="DL36" i="2" s="1"/>
  <c r="DK41" i="2"/>
  <c r="DK43" i="2" s="1"/>
  <c r="DL40" i="2"/>
  <c r="DL23" i="2"/>
  <c r="DL26" i="2"/>
  <c r="DN10" i="2"/>
  <c r="DN20" i="2" s="1"/>
  <c r="DO16" i="2"/>
  <c r="DO21" i="2" s="1"/>
  <c r="DM24" i="2"/>
  <c r="DM27" i="2"/>
  <c r="DL5" i="2"/>
  <c r="DL48" i="2" s="1"/>
  <c r="DM3" i="2"/>
  <c r="DL6" i="2"/>
  <c r="DL47" i="2" s="1"/>
  <c r="DL2" i="2"/>
  <c r="DL1" i="2"/>
  <c r="DL29" i="2" l="1"/>
  <c r="DL53" i="2" s="1"/>
  <c r="DM35" i="2"/>
  <c r="DM36" i="2" s="1"/>
  <c r="DM34" i="2"/>
  <c r="DL41" i="2"/>
  <c r="DL43" i="2" s="1"/>
  <c r="DM40" i="2"/>
  <c r="DM42" i="2"/>
  <c r="DM30" i="2" s="1"/>
  <c r="DK54" i="2"/>
  <c r="DK55" i="2"/>
  <c r="DK53" i="2"/>
  <c r="DK52" i="2"/>
  <c r="DN27" i="2"/>
  <c r="DN24" i="2"/>
  <c r="DP16" i="2"/>
  <c r="DP21" i="2" s="1"/>
  <c r="DM23" i="2"/>
  <c r="DM26" i="2"/>
  <c r="DO10" i="2"/>
  <c r="DO20" i="2" s="1"/>
  <c r="DM5" i="2"/>
  <c r="DM48" i="2" s="1"/>
  <c r="DN3" i="2"/>
  <c r="DM6" i="2"/>
  <c r="DM47" i="2" s="1"/>
  <c r="DM2" i="2"/>
  <c r="DM1" i="2"/>
  <c r="DL52" i="2" l="1"/>
  <c r="DL54" i="2"/>
  <c r="DL55" i="2"/>
  <c r="DM41" i="2"/>
  <c r="DM43" i="2" s="1"/>
  <c r="DN40" i="2"/>
  <c r="DN34" i="2"/>
  <c r="DN35" i="2"/>
  <c r="DN36" i="2" s="1"/>
  <c r="DN42" i="2"/>
  <c r="DN30" i="2" s="1"/>
  <c r="DM29" i="2"/>
  <c r="DP10" i="2"/>
  <c r="DP20" i="2" s="1"/>
  <c r="DN26" i="2"/>
  <c r="DN23" i="2"/>
  <c r="DO24" i="2"/>
  <c r="DO27" i="2"/>
  <c r="DQ16" i="2"/>
  <c r="DQ21" i="2" s="1"/>
  <c r="DN5" i="2"/>
  <c r="DN48" i="2" s="1"/>
  <c r="DO3" i="2"/>
  <c r="DN6" i="2"/>
  <c r="DN47" i="2" s="1"/>
  <c r="DN1" i="2"/>
  <c r="DN2" i="2"/>
  <c r="DO42" i="2" l="1"/>
  <c r="DO30" i="2" s="1"/>
  <c r="DO35" i="2"/>
  <c r="DO36" i="2" s="1"/>
  <c r="DO34" i="2"/>
  <c r="DN41" i="2"/>
  <c r="DN43" i="2" s="1"/>
  <c r="DO40" i="2"/>
  <c r="DN29" i="2"/>
  <c r="DM55" i="2"/>
  <c r="DM54" i="2"/>
  <c r="DM52" i="2"/>
  <c r="DM53" i="2"/>
  <c r="DR16" i="2"/>
  <c r="DR21" i="2" s="1"/>
  <c r="DP24" i="2"/>
  <c r="DP27" i="2"/>
  <c r="DO23" i="2"/>
  <c r="DO26" i="2"/>
  <c r="DQ10" i="2"/>
  <c r="DQ20" i="2" s="1"/>
  <c r="DO5" i="2"/>
  <c r="DO48" i="2" s="1"/>
  <c r="DO6" i="2"/>
  <c r="DO47" i="2" s="1"/>
  <c r="DP3" i="2"/>
  <c r="DO1" i="2"/>
  <c r="DO2" i="2"/>
  <c r="DO29" i="2" l="1"/>
  <c r="DO53" i="2" s="1"/>
  <c r="DN52" i="2"/>
  <c r="DN55" i="2"/>
  <c r="DN54" i="2"/>
  <c r="DN53" i="2"/>
  <c r="DO41" i="2"/>
  <c r="DO43" i="2" s="1"/>
  <c r="DP40" i="2"/>
  <c r="DP42" i="2"/>
  <c r="DO52" i="2"/>
  <c r="DP34" i="2"/>
  <c r="DP35" i="2"/>
  <c r="DP36" i="2" s="1"/>
  <c r="DR10" i="2"/>
  <c r="DR20" i="2" s="1"/>
  <c r="DP26" i="2"/>
  <c r="DP23" i="2"/>
  <c r="DQ24" i="2"/>
  <c r="DQ27" i="2"/>
  <c r="DS16" i="2"/>
  <c r="DS21" i="2" s="1"/>
  <c r="DP5" i="2"/>
  <c r="DP48" i="2" s="1"/>
  <c r="DQ3" i="2"/>
  <c r="DP2" i="2"/>
  <c r="DP6" i="2"/>
  <c r="DP47" i="2" s="1"/>
  <c r="DP1" i="2"/>
  <c r="DO54" i="2" l="1"/>
  <c r="DO55" i="2"/>
  <c r="DQ34" i="2"/>
  <c r="DQ35" i="2"/>
  <c r="DQ36" i="2" s="1"/>
  <c r="DP29" i="2"/>
  <c r="DP30" i="2"/>
  <c r="DQ42" i="2"/>
  <c r="DQ30" i="2" s="1"/>
  <c r="DP41" i="2"/>
  <c r="DP43" i="2" s="1"/>
  <c r="DQ40" i="2"/>
  <c r="DR27" i="2"/>
  <c r="DR24" i="2"/>
  <c r="DT16" i="2"/>
  <c r="DT21" i="2" s="1"/>
  <c r="DQ23" i="2"/>
  <c r="DQ26" i="2"/>
  <c r="DS10" i="2"/>
  <c r="DS20" i="2" s="1"/>
  <c r="DQ5" i="2"/>
  <c r="DQ48" i="2" s="1"/>
  <c r="DQ6" i="2"/>
  <c r="DQ47" i="2" s="1"/>
  <c r="DR3" i="2"/>
  <c r="DQ1" i="2"/>
  <c r="DQ2" i="2"/>
  <c r="DQ29" i="2" l="1"/>
  <c r="DP55" i="2"/>
  <c r="DP52" i="2"/>
  <c r="DP53" i="2"/>
  <c r="DP54" i="2"/>
  <c r="DR34" i="2"/>
  <c r="DR35" i="2"/>
  <c r="DR36" i="2" s="1"/>
  <c r="DR42" i="2"/>
  <c r="DR30" i="2" s="1"/>
  <c r="DQ41" i="2"/>
  <c r="DQ43" i="2" s="1"/>
  <c r="DR40" i="2"/>
  <c r="DR26" i="2"/>
  <c r="DR23" i="2"/>
  <c r="DT10" i="2"/>
  <c r="DT20" i="2" s="1"/>
  <c r="DS27" i="2"/>
  <c r="DS24" i="2"/>
  <c r="DU16" i="2"/>
  <c r="DU21" i="2" s="1"/>
  <c r="DR5" i="2"/>
  <c r="DR48" i="2" s="1"/>
  <c r="DR6" i="2"/>
  <c r="DR47" i="2" s="1"/>
  <c r="DS3" i="2"/>
  <c r="DR1" i="2"/>
  <c r="DR2" i="2"/>
  <c r="DS35" i="2" l="1"/>
  <c r="DS36" i="2" s="1"/>
  <c r="DS34" i="2"/>
  <c r="DR41" i="2"/>
  <c r="DR43" i="2" s="1"/>
  <c r="DS40" i="2"/>
  <c r="DS42" i="2"/>
  <c r="DS30" i="2" s="1"/>
  <c r="DR29" i="2"/>
  <c r="DQ52" i="2"/>
  <c r="DQ55" i="2"/>
  <c r="DQ54" i="2"/>
  <c r="DQ53" i="2"/>
  <c r="DT24" i="2"/>
  <c r="DT27" i="2"/>
  <c r="DV16" i="2"/>
  <c r="DV21" i="2" s="1"/>
  <c r="DS26" i="2"/>
  <c r="DS23" i="2"/>
  <c r="DU10" i="2"/>
  <c r="DU20" i="2" s="1"/>
  <c r="DS5" i="2"/>
  <c r="DS48" i="2" s="1"/>
  <c r="DT3" i="2"/>
  <c r="DS1" i="2"/>
  <c r="DS2" i="2"/>
  <c r="DS6" i="2"/>
  <c r="DS47" i="2" s="1"/>
  <c r="DS29" i="2" l="1"/>
  <c r="DS52" i="2" s="1"/>
  <c r="DT34" i="2"/>
  <c r="DT35" i="2"/>
  <c r="DT36" i="2" s="1"/>
  <c r="DS41" i="2"/>
  <c r="DS43" i="2" s="1"/>
  <c r="DT40" i="2"/>
  <c r="DT42" i="2"/>
  <c r="DT30" i="2" s="1"/>
  <c r="DR52" i="2"/>
  <c r="DR55" i="2"/>
  <c r="DR53" i="2"/>
  <c r="DR54" i="2"/>
  <c r="DT26" i="2"/>
  <c r="DT23" i="2"/>
  <c r="DV10" i="2"/>
  <c r="DV20" i="2" s="1"/>
  <c r="DU24" i="2"/>
  <c r="DU27" i="2"/>
  <c r="DW16" i="2"/>
  <c r="DW21" i="2" s="1"/>
  <c r="DT5" i="2"/>
  <c r="DT48" i="2" s="1"/>
  <c r="DU3" i="2"/>
  <c r="DT6" i="2"/>
  <c r="DT47" i="2" s="1"/>
  <c r="DT2" i="2"/>
  <c r="DT1" i="2"/>
  <c r="DS55" i="2" l="1"/>
  <c r="DS53" i="2"/>
  <c r="DS54" i="2"/>
  <c r="DT29" i="2"/>
  <c r="DU42" i="2"/>
  <c r="DU30" i="2" s="1"/>
  <c r="DU35" i="2"/>
  <c r="DU36" i="2" s="1"/>
  <c r="DU34" i="2"/>
  <c r="DT41" i="2"/>
  <c r="DT43" i="2" s="1"/>
  <c r="DU40" i="2"/>
  <c r="DV27" i="2"/>
  <c r="DV24" i="2"/>
  <c r="DX16" i="2"/>
  <c r="DX21" i="2" s="1"/>
  <c r="DU23" i="2"/>
  <c r="DU26" i="2"/>
  <c r="DW10" i="2"/>
  <c r="DW20" i="2" s="1"/>
  <c r="DU5" i="2"/>
  <c r="DU48" i="2" s="1"/>
  <c r="DU6" i="2"/>
  <c r="DU47" i="2" s="1"/>
  <c r="DV3" i="2"/>
  <c r="DU2" i="2"/>
  <c r="DU1" i="2"/>
  <c r="DU29" i="2" l="1"/>
  <c r="DU55" i="2" s="1"/>
  <c r="DV34" i="2"/>
  <c r="DV35" i="2"/>
  <c r="DV36" i="2" s="1"/>
  <c r="DU53" i="2"/>
  <c r="DU52" i="2"/>
  <c r="DV42" i="2"/>
  <c r="DV30" i="2" s="1"/>
  <c r="DU41" i="2"/>
  <c r="DU43" i="2" s="1"/>
  <c r="DV40" i="2"/>
  <c r="DT53" i="2"/>
  <c r="DT52" i="2"/>
  <c r="DT54" i="2"/>
  <c r="DT55" i="2"/>
  <c r="DX10" i="2"/>
  <c r="DX20" i="2" s="1"/>
  <c r="DV23" i="2"/>
  <c r="DV26" i="2"/>
  <c r="DW24" i="2"/>
  <c r="DW27" i="2"/>
  <c r="DY16" i="2"/>
  <c r="DY21" i="2" s="1"/>
  <c r="DV5" i="2"/>
  <c r="DV48" i="2" s="1"/>
  <c r="DW3" i="2"/>
  <c r="DV6" i="2"/>
  <c r="DV47" i="2" s="1"/>
  <c r="DV2" i="2"/>
  <c r="DV1" i="2"/>
  <c r="DV29" i="2" l="1"/>
  <c r="DV54" i="2" s="1"/>
  <c r="DU54" i="2"/>
  <c r="DW35" i="2"/>
  <c r="DW36" i="2" s="1"/>
  <c r="DW34" i="2"/>
  <c r="DV41" i="2"/>
  <c r="DV43" i="2" s="1"/>
  <c r="DW40" i="2"/>
  <c r="DW42" i="2"/>
  <c r="DW30" i="2" s="1"/>
  <c r="DX24" i="2"/>
  <c r="DX27" i="2"/>
  <c r="DZ16" i="2"/>
  <c r="DZ21" i="2" s="1"/>
  <c r="DW26" i="2"/>
  <c r="DW23" i="2"/>
  <c r="DY10" i="2"/>
  <c r="DY20" i="2" s="1"/>
  <c r="DW5" i="2"/>
  <c r="DW48" i="2" s="1"/>
  <c r="DX3" i="2"/>
  <c r="DW6" i="2"/>
  <c r="DW47" i="2" s="1"/>
  <c r="DW2" i="2"/>
  <c r="DW1" i="2"/>
  <c r="DV52" i="2" l="1"/>
  <c r="DV55" i="2"/>
  <c r="DV53" i="2"/>
  <c r="DW29" i="2"/>
  <c r="DW41" i="2"/>
  <c r="DW43" i="2" s="1"/>
  <c r="DX40" i="2"/>
  <c r="DX34" i="2"/>
  <c r="DX35" i="2"/>
  <c r="DX36" i="2" s="1"/>
  <c r="DX42" i="2"/>
  <c r="DX30" i="2" s="1"/>
  <c r="DX23" i="2"/>
  <c r="DX26" i="2"/>
  <c r="DZ10" i="2"/>
  <c r="DZ20" i="2" s="1"/>
  <c r="DY27" i="2"/>
  <c r="DY24" i="2"/>
  <c r="EA16" i="2"/>
  <c r="EA21" i="2" s="1"/>
  <c r="DX5" i="2"/>
  <c r="DX48" i="2" s="1"/>
  <c r="DY3" i="2"/>
  <c r="DX6" i="2"/>
  <c r="DX47" i="2" s="1"/>
  <c r="DX2" i="2"/>
  <c r="DX1" i="2"/>
  <c r="DY42" i="2" l="1"/>
  <c r="DY30" i="2" s="1"/>
  <c r="DY35" i="2"/>
  <c r="DY36" i="2" s="1"/>
  <c r="DY34" i="2"/>
  <c r="DX29" i="2"/>
  <c r="DX41" i="2"/>
  <c r="DX43" i="2" s="1"/>
  <c r="DY40" i="2"/>
  <c r="DW52" i="2"/>
  <c r="DW55" i="2"/>
  <c r="DW54" i="2"/>
  <c r="DW53" i="2"/>
  <c r="DZ27" i="2"/>
  <c r="DZ24" i="2"/>
  <c r="EB16" i="2"/>
  <c r="EB21" i="2" s="1"/>
  <c r="DY23" i="2"/>
  <c r="DY26" i="2"/>
  <c r="EA10" i="2"/>
  <c r="EA20" i="2" s="1"/>
  <c r="DY5" i="2"/>
  <c r="DY48" i="2" s="1"/>
  <c r="DZ3" i="2"/>
  <c r="DY6" i="2"/>
  <c r="DY47" i="2" s="1"/>
  <c r="DY1" i="2"/>
  <c r="DY2" i="2"/>
  <c r="DY29" i="2" l="1"/>
  <c r="DY52" i="2" s="1"/>
  <c r="DX53" i="2"/>
  <c r="DX52" i="2"/>
  <c r="DX55" i="2"/>
  <c r="DX54" i="2"/>
  <c r="DZ42" i="2"/>
  <c r="DZ30" i="2" s="1"/>
  <c r="DY55" i="2"/>
  <c r="DY54" i="2"/>
  <c r="DY53" i="2"/>
  <c r="DZ34" i="2"/>
  <c r="DZ35" i="2"/>
  <c r="DZ36" i="2" s="1"/>
  <c r="DY41" i="2"/>
  <c r="DY43" i="2" s="1"/>
  <c r="DZ40" i="2"/>
  <c r="EB10" i="2"/>
  <c r="EB20" i="2" s="1"/>
  <c r="DZ23" i="2"/>
  <c r="DZ26" i="2"/>
  <c r="EC16" i="2"/>
  <c r="EC21" i="2" s="1"/>
  <c r="EA27" i="2"/>
  <c r="EA24" i="2"/>
  <c r="DZ5" i="2"/>
  <c r="DZ48" i="2" s="1"/>
  <c r="EA3" i="2"/>
  <c r="DZ6" i="2"/>
  <c r="DZ47" i="2" s="1"/>
  <c r="DZ1" i="2"/>
  <c r="DZ2" i="2"/>
  <c r="DZ29" i="2" l="1"/>
  <c r="DZ54" i="2" s="1"/>
  <c r="DZ41" i="2"/>
  <c r="DZ43" i="2" s="1"/>
  <c r="EA40" i="2"/>
  <c r="EA35" i="2"/>
  <c r="EA36" i="2" s="1"/>
  <c r="EA34" i="2"/>
  <c r="EA42" i="2"/>
  <c r="EA30" i="2" s="1"/>
  <c r="EB24" i="2"/>
  <c r="EB27" i="2"/>
  <c r="ED16" i="2"/>
  <c r="ED21" i="2" s="1"/>
  <c r="EA26" i="2"/>
  <c r="EA23" i="2"/>
  <c r="EC10" i="2"/>
  <c r="EC20" i="2" s="1"/>
  <c r="EA5" i="2"/>
  <c r="EA48" i="2" s="1"/>
  <c r="EA6" i="2"/>
  <c r="EA47" i="2" s="1"/>
  <c r="EB3" i="2"/>
  <c r="EA1" i="2"/>
  <c r="EA2" i="2"/>
  <c r="DZ52" i="2" l="1"/>
  <c r="DZ55" i="2"/>
  <c r="DZ53" i="2"/>
  <c r="EB34" i="2"/>
  <c r="EB35" i="2"/>
  <c r="EB36" i="2" s="1"/>
  <c r="EA41" i="2"/>
  <c r="EA43" i="2" s="1"/>
  <c r="EB40" i="2"/>
  <c r="EB42" i="2"/>
  <c r="EA29" i="2"/>
  <c r="EC24" i="2"/>
  <c r="EC27" i="2"/>
  <c r="EB23" i="2"/>
  <c r="EB26" i="2"/>
  <c r="ED10" i="2"/>
  <c r="ED20" i="2" s="1"/>
  <c r="EE16" i="2"/>
  <c r="EE21" i="2" s="1"/>
  <c r="EB5" i="2"/>
  <c r="EB48" i="2" s="1"/>
  <c r="EB6" i="2"/>
  <c r="EB47" i="2" s="1"/>
  <c r="EB1" i="2"/>
  <c r="EC3" i="2"/>
  <c r="EB2" i="2"/>
  <c r="EB41" i="2" l="1"/>
  <c r="EB43" i="2" s="1"/>
  <c r="EC40" i="2"/>
  <c r="EB29" i="2"/>
  <c r="EB30" i="2"/>
  <c r="EC34" i="2"/>
  <c r="EC35" i="2"/>
  <c r="EC36" i="2" s="1"/>
  <c r="EC42" i="2"/>
  <c r="EC30" i="2" s="1"/>
  <c r="EA55" i="2"/>
  <c r="EA53" i="2"/>
  <c r="EA52" i="2"/>
  <c r="EA54" i="2"/>
  <c r="ED27" i="2"/>
  <c r="ED24" i="2"/>
  <c r="EF16" i="2"/>
  <c r="EF21" i="2" s="1"/>
  <c r="EC26" i="2"/>
  <c r="EC23" i="2"/>
  <c r="EE10" i="2"/>
  <c r="EE20" i="2" s="1"/>
  <c r="EC5" i="2"/>
  <c r="EC48" i="2" s="1"/>
  <c r="EC6" i="2"/>
  <c r="EC47" i="2" s="1"/>
  <c r="ED3" i="2"/>
  <c r="EC1" i="2"/>
  <c r="EC2" i="2"/>
  <c r="EC29" i="2" l="1"/>
  <c r="EC41" i="2"/>
  <c r="EC43" i="2" s="1"/>
  <c r="ED40" i="2"/>
  <c r="ED42" i="2"/>
  <c r="ED30" i="2" s="1"/>
  <c r="EB52" i="2"/>
  <c r="EB53" i="2"/>
  <c r="EB55" i="2"/>
  <c r="EB54" i="2"/>
  <c r="ED34" i="2"/>
  <c r="ED35" i="2"/>
  <c r="ED36" i="2" s="1"/>
  <c r="ED26" i="2"/>
  <c r="ED23" i="2"/>
  <c r="EF10" i="2"/>
  <c r="EF20" i="2" s="1"/>
  <c r="EG16" i="2"/>
  <c r="EG21" i="2" s="1"/>
  <c r="EE27" i="2"/>
  <c r="EE24" i="2"/>
  <c r="ED5" i="2"/>
  <c r="ED48" i="2" s="1"/>
  <c r="EE3" i="2"/>
  <c r="ED1" i="2"/>
  <c r="ED2" i="2"/>
  <c r="ED6" i="2"/>
  <c r="ED47" i="2" s="1"/>
  <c r="ED29" i="2" l="1"/>
  <c r="ED54" i="2" s="1"/>
  <c r="EE35" i="2"/>
  <c r="EE36" i="2" s="1"/>
  <c r="EE34" i="2"/>
  <c r="EE42" i="2"/>
  <c r="EE30" i="2" s="1"/>
  <c r="ED41" i="2"/>
  <c r="ED43" i="2" s="1"/>
  <c r="EE40" i="2"/>
  <c r="EC52" i="2"/>
  <c r="EC53" i="2"/>
  <c r="EC55" i="2"/>
  <c r="EC54" i="2"/>
  <c r="EH16" i="2"/>
  <c r="EH21" i="2" s="1"/>
  <c r="EF24" i="2"/>
  <c r="EF27" i="2"/>
  <c r="EE26" i="2"/>
  <c r="EE23" i="2"/>
  <c r="EG10" i="2"/>
  <c r="EG20" i="2" s="1"/>
  <c r="EE5" i="2"/>
  <c r="EE48" i="2" s="1"/>
  <c r="EF3" i="2"/>
  <c r="EE6" i="2"/>
  <c r="EE47" i="2" s="1"/>
  <c r="EE1" i="2"/>
  <c r="EE2" i="2"/>
  <c r="ED52" i="2" l="1"/>
  <c r="ED53" i="2"/>
  <c r="ED55" i="2"/>
  <c r="EE29" i="2"/>
  <c r="EF42" i="2"/>
  <c r="EF30" i="2" s="1"/>
  <c r="EF34" i="2"/>
  <c r="EF35" i="2"/>
  <c r="EF36" i="2" s="1"/>
  <c r="EE41" i="2"/>
  <c r="EE43" i="2" s="1"/>
  <c r="EF40" i="2"/>
  <c r="EH10" i="2"/>
  <c r="EH20" i="2" s="1"/>
  <c r="EF26" i="2"/>
  <c r="EF23" i="2"/>
  <c r="EG27" i="2"/>
  <c r="EG24" i="2"/>
  <c r="EI16" i="2"/>
  <c r="EI21" i="2" s="1"/>
  <c r="EF5" i="2"/>
  <c r="EF48" i="2" s="1"/>
  <c r="EG3" i="2"/>
  <c r="EF2" i="2"/>
  <c r="EF1" i="2"/>
  <c r="EF6" i="2"/>
  <c r="EF47" i="2" s="1"/>
  <c r="EF29" i="2" l="1"/>
  <c r="EF55" i="2" s="1"/>
  <c r="EG42" i="2"/>
  <c r="EG30" i="2" s="1"/>
  <c r="EG35" i="2"/>
  <c r="EG36" i="2" s="1"/>
  <c r="EG34" i="2"/>
  <c r="EF41" i="2"/>
  <c r="EF43" i="2" s="1"/>
  <c r="EG40" i="2"/>
  <c r="EE52" i="2"/>
  <c r="EE55" i="2"/>
  <c r="EE54" i="2"/>
  <c r="EE53" i="2"/>
  <c r="EH27" i="2"/>
  <c r="EH24" i="2"/>
  <c r="EI24" i="2"/>
  <c r="EI27" i="2"/>
  <c r="EI10" i="2"/>
  <c r="EI20" i="2" s="1"/>
  <c r="EG23" i="2"/>
  <c r="EG26" i="2"/>
  <c r="EG5" i="2"/>
  <c r="EG48" i="2" s="1"/>
  <c r="EH3" i="2"/>
  <c r="EG6" i="2"/>
  <c r="EG47" i="2" s="1"/>
  <c r="EG2" i="2"/>
  <c r="EG1" i="2"/>
  <c r="EG29" i="2" l="1"/>
  <c r="EF54" i="2"/>
  <c r="EF53" i="2"/>
  <c r="EF52" i="2"/>
  <c r="EH34" i="2"/>
  <c r="EH35" i="2"/>
  <c r="EH36" i="2" s="1"/>
  <c r="EI34" i="2"/>
  <c r="EI35" i="2"/>
  <c r="EI36" i="2" s="1"/>
  <c r="EH42" i="2"/>
  <c r="EH30" i="2" s="1"/>
  <c r="EG41" i="2"/>
  <c r="EG43" i="2" s="1"/>
  <c r="EH40" i="2"/>
  <c r="EI26" i="2"/>
  <c r="EI23" i="2"/>
  <c r="EH26" i="2"/>
  <c r="EH23" i="2"/>
  <c r="EH5" i="2"/>
  <c r="EH48" i="2" s="1"/>
  <c r="EI3" i="2"/>
  <c r="EH6" i="2"/>
  <c r="EH47" i="2" s="1"/>
  <c r="EH2" i="2"/>
  <c r="EH1" i="2"/>
  <c r="EG54" i="2" l="1"/>
  <c r="EG52" i="2"/>
  <c r="EG55" i="2"/>
  <c r="EG53" i="2"/>
  <c r="EI42" i="2"/>
  <c r="EI30" i="2" s="1"/>
  <c r="EH29" i="2"/>
  <c r="EH41" i="2"/>
  <c r="EH43" i="2" s="1"/>
  <c r="EI40" i="2"/>
  <c r="EI41" i="2" s="1"/>
  <c r="EI43" i="2" s="1"/>
  <c r="EI5" i="2"/>
  <c r="EI48" i="2" s="1"/>
  <c r="EI6" i="2"/>
  <c r="EI47" i="2" s="1"/>
  <c r="EI2" i="2"/>
  <c r="EI1" i="2"/>
  <c r="EI29" i="2" l="1"/>
  <c r="EI53" i="2" s="1"/>
  <c r="EH54" i="2"/>
  <c r="EH55" i="2"/>
  <c r="EH52" i="2"/>
  <c r="EH53" i="2"/>
  <c r="EI52" i="2" l="1"/>
  <c r="EI55" i="2"/>
  <c r="EI54" i="2"/>
</calcChain>
</file>

<file path=xl/sharedStrings.xml><?xml version="1.0" encoding="utf-8"?>
<sst xmlns="http://schemas.openxmlformats.org/spreadsheetml/2006/main" count="43" uniqueCount="43">
  <si>
    <t>WaaS IPU Start</t>
  </si>
  <si>
    <t>WaaS IPU End</t>
  </si>
  <si>
    <t>Projections</t>
  </si>
  <si>
    <t>Starting Count</t>
  </si>
  <si>
    <t>Timeframe (Weeks)</t>
  </si>
  <si>
    <t>Projected Pace</t>
  </si>
  <si>
    <t>IPU 25%</t>
  </si>
  <si>
    <t>IPU 50%</t>
  </si>
  <si>
    <t>IPU 75%</t>
  </si>
  <si>
    <t>IPU 100%</t>
  </si>
  <si>
    <t>Year</t>
  </si>
  <si>
    <t>Month</t>
  </si>
  <si>
    <t>Day</t>
  </si>
  <si>
    <t>Remaining Weeks</t>
  </si>
  <si>
    <t>Remaining Months</t>
  </si>
  <si>
    <t>Actual Machine Counts</t>
  </si>
  <si>
    <t>Windows 10 Build 1507</t>
  </si>
  <si>
    <t>Windows 10 Build 1511</t>
  </si>
  <si>
    <t>Windows 10 Build 1607</t>
  </si>
  <si>
    <t>Windows 10 Build 1703</t>
  </si>
  <si>
    <t>Windows 10 Build 1709</t>
  </si>
  <si>
    <t>Windows 10 Build 1803</t>
  </si>
  <si>
    <t>Windows 10 Build 1809</t>
  </si>
  <si>
    <t>Windows 10 Build 1903</t>
  </si>
  <si>
    <t>Windows 10 Build 1909</t>
  </si>
  <si>
    <t>Migration Progress [Percentage Complete]</t>
  </si>
  <si>
    <t>Total Population (All Windows 10 Builds)</t>
  </si>
  <si>
    <t>Upgraded Windows 10 Percentage of Population</t>
  </si>
  <si>
    <t>Migration Progress</t>
  </si>
  <si>
    <t>Running Comparison</t>
  </si>
  <si>
    <t>Weeks into the Project</t>
  </si>
  <si>
    <t>Ahead/Behind Schedule</t>
  </si>
  <si>
    <t>Forecasts Based on Actual Machine Counts</t>
  </si>
  <si>
    <t>Monthly Pace Required</t>
  </si>
  <si>
    <t>Weekly Pace Required</t>
  </si>
  <si>
    <t>Projected Target Date for 25% Complete</t>
  </si>
  <si>
    <t>Projected Target Date for 50% Complete</t>
  </si>
  <si>
    <t>Projected Target Date for 75% Complete</t>
  </si>
  <si>
    <t>Projected Target Date for 100% Complete</t>
  </si>
  <si>
    <t>Target Build</t>
  </si>
  <si>
    <t>Windows 10 Builds</t>
  </si>
  <si>
    <t>Device Counts</t>
  </si>
  <si>
    <t>Projected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</si>
</sst>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F800]dddd\,\ mmmm\ dd\,\ yyyy"/>
    <numFmt numFmtId="167" formatCode="_(* #,##0.0_);_(* \(#,##0.0\);_(* &quot;-&quot;??_);_(@_)"/>
    <numFmt numFmtId="168" formatCode="0.000%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164" fontId="3" fillId="3" borderId="0" xfId="0" applyNumberFormat="1" applyFont="1" applyFill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1" fontId="5" fillId="0" borderId="0" xfId="0" applyNumberFormat="1" applyFont="1"/>
    <xf numFmtId="9" fontId="3" fillId="0" borderId="0" xfId="2" applyFont="1"/>
    <xf numFmtId="164" fontId="3" fillId="0" borderId="0" xfId="1" applyNumberFormat="1" applyFont="1"/>
    <xf numFmtId="164" fontId="5" fillId="0" borderId="0" xfId="1" applyNumberFormat="1" applyFont="1"/>
    <xf numFmtId="0" fontId="0" fillId="0" borderId="0" xfId="3" applyFont="1"/>
    <xf numFmtId="164" fontId="5" fillId="0" borderId="0" xfId="0" applyNumberFormat="1" applyFont="1"/>
    <xf numFmtId="167" fontId="5" fillId="0" borderId="0" xfId="0" applyNumberFormat="1" applyFont="1"/>
    <xf numFmtId="165" fontId="3" fillId="0" borderId="0" xfId="0" applyNumberFormat="1" applyFont="1"/>
    <xf numFmtId="168" fontId="3" fillId="0" borderId="0" xfId="2" applyNumberFormat="1" applyFont="1"/>
    <xf numFmtId="0" fontId="3" fillId="0" borderId="0" xfId="1" applyNumberFormat="1" applyFont="1"/>
    <xf numFmtId="0" fontId="7" fillId="0" borderId="0" xfId="0" applyFont="1"/>
    <xf numFmtId="165" fontId="7" fillId="6" borderId="0" xfId="6" applyNumberFormat="1" applyFont="1"/>
    <xf numFmtId="0" fontId="7" fillId="4" borderId="0" xfId="4" applyFont="1"/>
    <xf numFmtId="1" fontId="7" fillId="5" borderId="0" xfId="5" applyNumberFormat="1" applyFont="1"/>
  </cellXfs>
  <cellStyles count="7">
    <cellStyle name="40% - Accent4" xfId="4" builtinId="43"/>
    <cellStyle name="40% - Accent5" xfId="5" builtinId="47"/>
    <cellStyle name="40% - Accent6" xfId="6" builtinId="51"/>
    <cellStyle name="Comma" xfId="1" builtinId="3"/>
    <cellStyle name="Normal" xfId="0" builtinId="0"/>
    <cellStyle name="Normal 2" xfId="3" xr:uid="{00000000-0005-0000-0000-000005000000}"/>
    <cellStyle name="Percent" xfId="2" builtinId="5"/>
  </cellStyles>
  <dxfs count="7">
    <dxf>
      <font>
        <b/>
        <i val="0"/>
        <color auto="1"/>
      </font>
      <fill>
        <patternFill>
          <bgColor rgb="FFC9A6E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889DB"/>
        </patternFill>
      </fill>
    </dxf>
    <dxf>
      <fill>
        <patternFill>
          <bgColor rgb="FF5BB9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</a:t>
            </a:r>
            <a:r>
              <a:rPr lang="en-US" baseline="0"/>
              <a:t> 10 Counts by Build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Worksheet!$A$10</c:f>
              <c:strCache>
                <c:ptCount val="1"/>
                <c:pt idx="0">
                  <c:v> Windows 10 Build 1507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Worksheet!$B$10:$U$10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0-4561-8834-E396E410D72D}"/>
            </c:ext>
          </c:extLst>
        </c:ser>
        <c:ser>
          <c:idx val="1"/>
          <c:order val="1"/>
          <c:tx>
            <c:strRef>
              <c:f>Worksheet!$A$11</c:f>
              <c:strCache>
                <c:ptCount val="1"/>
                <c:pt idx="0">
                  <c:v> Windows 10 Build 1511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Worksheet!$B$11:$U$11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0-4561-8834-E396E410D72D}"/>
            </c:ext>
          </c:extLst>
        </c:ser>
        <c:ser>
          <c:idx val="2"/>
          <c:order val="2"/>
          <c:tx>
            <c:strRef>
              <c:f>Worksheet!$A$12</c:f>
              <c:strCache>
                <c:ptCount val="1"/>
                <c:pt idx="0">
                  <c:v> Windows 10 Build 1607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Worksheet!$B$12:$U$12</c:f>
              <c:numCache>
                <c:formatCode>_(* #,##0_);_(* \(#,##0\);_(* "-"??_);_(@_)</c:formatCode>
                <c:ptCount val="2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0-4561-8834-E396E410D72D}"/>
            </c:ext>
          </c:extLst>
        </c:ser>
        <c:ser>
          <c:idx val="3"/>
          <c:order val="3"/>
          <c:tx>
            <c:strRef>
              <c:f>Worksheet!$A$13</c:f>
              <c:strCache>
                <c:ptCount val="1"/>
                <c:pt idx="0">
                  <c:v> Windows 10 Build 1703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Worksheet!$B$13:$U$13</c:f>
              <c:numCache>
                <c:formatCode>_(* #,##0_);_(* \(#,##0\);_(* "-"??_);_(@_)</c:formatCode>
                <c:ptCount val="20"/>
                <c:pt idx="0">
                  <c:v>429</c:v>
                </c:pt>
                <c:pt idx="1">
                  <c:v>388</c:v>
                </c:pt>
                <c:pt idx="2">
                  <c:v>380</c:v>
                </c:pt>
                <c:pt idx="3">
                  <c:v>338</c:v>
                </c:pt>
                <c:pt idx="4">
                  <c:v>338</c:v>
                </c:pt>
                <c:pt idx="5">
                  <c:v>338</c:v>
                </c:pt>
                <c:pt idx="6">
                  <c:v>338</c:v>
                </c:pt>
                <c:pt idx="7">
                  <c:v>338</c:v>
                </c:pt>
                <c:pt idx="8">
                  <c:v>338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338</c:v>
                </c:pt>
                <c:pt idx="13">
                  <c:v>338</c:v>
                </c:pt>
                <c:pt idx="14">
                  <c:v>338</c:v>
                </c:pt>
                <c:pt idx="15">
                  <c:v>338</c:v>
                </c:pt>
                <c:pt idx="16">
                  <c:v>338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0-4561-8834-E396E410D72D}"/>
            </c:ext>
          </c:extLst>
        </c:ser>
        <c:ser>
          <c:idx val="4"/>
          <c:order val="4"/>
          <c:tx>
            <c:strRef>
              <c:f>Worksheet!$A$14</c:f>
              <c:strCache>
                <c:ptCount val="1"/>
                <c:pt idx="0">
                  <c:v> Windows 10 Build 1709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Worksheet!$B$14:$U$14</c:f>
              <c:numCache>
                <c:formatCode>_(* #,##0_);_(* \(#,##0\);_(* "-"??_);_(@_)</c:formatCode>
                <c:ptCount val="20"/>
                <c:pt idx="0">
                  <c:v>30937</c:v>
                </c:pt>
                <c:pt idx="1">
                  <c:v>30740</c:v>
                </c:pt>
                <c:pt idx="2">
                  <c:v>30660</c:v>
                </c:pt>
                <c:pt idx="3">
                  <c:v>30536</c:v>
                </c:pt>
                <c:pt idx="4">
                  <c:v>30536</c:v>
                </c:pt>
                <c:pt idx="5">
                  <c:v>30536</c:v>
                </c:pt>
                <c:pt idx="6">
                  <c:v>30536</c:v>
                </c:pt>
                <c:pt idx="7">
                  <c:v>30536</c:v>
                </c:pt>
                <c:pt idx="8">
                  <c:v>30536</c:v>
                </c:pt>
                <c:pt idx="9">
                  <c:v>30536</c:v>
                </c:pt>
                <c:pt idx="10">
                  <c:v>30536</c:v>
                </c:pt>
                <c:pt idx="11">
                  <c:v>30536</c:v>
                </c:pt>
                <c:pt idx="12">
                  <c:v>30536</c:v>
                </c:pt>
                <c:pt idx="13">
                  <c:v>30536</c:v>
                </c:pt>
                <c:pt idx="14">
                  <c:v>30536</c:v>
                </c:pt>
                <c:pt idx="15">
                  <c:v>30536</c:v>
                </c:pt>
                <c:pt idx="16">
                  <c:v>30536</c:v>
                </c:pt>
                <c:pt idx="17">
                  <c:v>30536</c:v>
                </c:pt>
                <c:pt idx="18">
                  <c:v>30536</c:v>
                </c:pt>
                <c:pt idx="19">
                  <c:v>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0-4561-8834-E396E410D72D}"/>
            </c:ext>
          </c:extLst>
        </c:ser>
        <c:ser>
          <c:idx val="5"/>
          <c:order val="5"/>
          <c:tx>
            <c:strRef>
              <c:f>Worksheet!$A$15</c:f>
              <c:strCache>
                <c:ptCount val="1"/>
                <c:pt idx="0">
                  <c:v> Windows 10 Build 1803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Worksheet!$B$15:$U$15</c:f>
              <c:numCache>
                <c:formatCode>_(* #,##0_);_(* \(#,##0\);_(* "-"??_);_(@_)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B0-4561-8834-E396E410D72D}"/>
            </c:ext>
          </c:extLst>
        </c:ser>
        <c:ser>
          <c:idx val="6"/>
          <c:order val="6"/>
          <c:tx>
            <c:strRef>
              <c:f>Worksheet!$A$16</c:f>
              <c:strCache>
                <c:ptCount val="1"/>
                <c:pt idx="0">
                  <c:v> Windows 10 Build 1809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Worksheet!$B$16:$U$16</c:f>
              <c:numCache>
                <c:formatCode>_(* #,##0_);_(* \(#,##0\);_(* "-"??_);_(@_)</c:formatCode>
                <c:ptCount val="20"/>
                <c:pt idx="0">
                  <c:v>5617</c:v>
                </c:pt>
                <c:pt idx="1">
                  <c:v>6474</c:v>
                </c:pt>
                <c:pt idx="2">
                  <c:v>6706</c:v>
                </c:pt>
                <c:pt idx="3">
                  <c:v>7079</c:v>
                </c:pt>
                <c:pt idx="4">
                  <c:v>7079</c:v>
                </c:pt>
                <c:pt idx="5">
                  <c:v>7079</c:v>
                </c:pt>
                <c:pt idx="6">
                  <c:v>7079</c:v>
                </c:pt>
                <c:pt idx="7">
                  <c:v>7079</c:v>
                </c:pt>
                <c:pt idx="8">
                  <c:v>7079</c:v>
                </c:pt>
                <c:pt idx="9">
                  <c:v>7079</c:v>
                </c:pt>
                <c:pt idx="10">
                  <c:v>7079</c:v>
                </c:pt>
                <c:pt idx="11">
                  <c:v>7079</c:v>
                </c:pt>
                <c:pt idx="12">
                  <c:v>7079</c:v>
                </c:pt>
                <c:pt idx="13">
                  <c:v>7079</c:v>
                </c:pt>
                <c:pt idx="14">
                  <c:v>7079</c:v>
                </c:pt>
                <c:pt idx="15">
                  <c:v>7079</c:v>
                </c:pt>
                <c:pt idx="16">
                  <c:v>7079</c:v>
                </c:pt>
                <c:pt idx="17">
                  <c:v>7079</c:v>
                </c:pt>
                <c:pt idx="18">
                  <c:v>7079</c:v>
                </c:pt>
                <c:pt idx="19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B0-4561-8834-E396E410D72D}"/>
            </c:ext>
          </c:extLst>
        </c:ser>
        <c:ser>
          <c:idx val="7"/>
          <c:order val="7"/>
          <c:tx>
            <c:strRef>
              <c:f>Worksheet!$A$17</c:f>
              <c:strCache>
                <c:ptCount val="1"/>
                <c:pt idx="0">
                  <c:v> Windows 10 Build 1903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Worksheet!$B$17:$U$17</c:f>
              <c:numCache>
                <c:formatCode>_(* #,##0_);_(* \(#,##0\);_(* "-"??_);_(@_)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B0-4561-8834-E396E410D72D}"/>
            </c:ext>
          </c:extLst>
        </c:ser>
        <c:ser>
          <c:idx val="8"/>
          <c:order val="8"/>
          <c:tx>
            <c:strRef>
              <c:f>Worksheet!$A$18</c:f>
              <c:strCache>
                <c:ptCount val="1"/>
                <c:pt idx="0">
                  <c:v> Windows 10 Build 1909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Worksheet!$B$18:$U$18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B0-4561-8834-E396E410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2928"/>
        <c:axId val="507880304"/>
      </c:lineChart>
      <c:catAx>
        <c:axId val="5078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0304"/>
        <c:crosses val="autoZero"/>
        <c:auto val="1"/>
        <c:lblAlgn val="ctr"/>
        <c:lblOffset val="100"/>
        <c:noMultiLvlLbl val="0"/>
      </c:catAx>
      <c:valAx>
        <c:axId val="5078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TermIDs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2</xdr:row>
      <xdr:rowOff>76199</xdr:rowOff>
    </xdr:from>
    <xdr:to>
      <xdr:col>21</xdr:col>
      <xdr:colOff>19049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/>
  </sheetViews>
  <sheetFormatPr defaultRowHeight="14.25" x14ac:dyDescent="0.2"/>
  <cols>
    <col min="1" max="1" width="17.625" bestFit="1" customWidth="1"/>
    <col min="2" max="2" width="14.125" bestFit="1" customWidth="1"/>
    <col min="3" max="3" width="5.875" bestFit="1" customWidth="1"/>
  </cols>
  <sheetData>
    <row r="1" spans="1:2" ht="15" x14ac:dyDescent="0.25">
      <c r="A1" s="23" t="s">
        <v>40</v>
      </c>
      <c r="B1" s="23" t="s">
        <v>41</v>
      </c>
    </row>
    <row r="2" spans="1:2" ht="15" x14ac:dyDescent="0.25">
      <c r="A2">
        <v>1507</v>
      </c>
      <c r="B2" s="25">
        <v>0</v>
      </c>
    </row>
    <row r="3" spans="1:2" ht="15" x14ac:dyDescent="0.25">
      <c r="A3">
        <v>1511</v>
      </c>
      <c r="B3" s="25">
        <v>0</v>
      </c>
    </row>
    <row r="4" spans="1:2" ht="15" x14ac:dyDescent="0.25">
      <c r="A4">
        <v>1607</v>
      </c>
      <c r="B4" s="25">
        <v>12</v>
      </c>
    </row>
    <row r="5" spans="1:2" ht="15" x14ac:dyDescent="0.25">
      <c r="A5">
        <v>1703</v>
      </c>
      <c r="B5" s="25">
        <v>429</v>
      </c>
    </row>
    <row r="6" spans="1:2" ht="15" x14ac:dyDescent="0.25">
      <c r="A6">
        <v>1709</v>
      </c>
      <c r="B6" s="25">
        <v>30937</v>
      </c>
    </row>
    <row r="7" spans="1:2" ht="15" x14ac:dyDescent="0.25">
      <c r="A7">
        <v>1803</v>
      </c>
      <c r="B7" s="25">
        <v>20</v>
      </c>
    </row>
    <row r="8" spans="1:2" ht="15" x14ac:dyDescent="0.25">
      <c r="A8">
        <v>1809</v>
      </c>
      <c r="B8" s="25">
        <v>5617</v>
      </c>
    </row>
    <row r="9" spans="1:2" ht="15" x14ac:dyDescent="0.25">
      <c r="A9">
        <v>1903</v>
      </c>
      <c r="B9" s="25">
        <v>5</v>
      </c>
    </row>
    <row r="10" spans="1:2" ht="15" x14ac:dyDescent="0.25">
      <c r="A10">
        <v>1909</v>
      </c>
      <c r="B10" s="25"/>
    </row>
    <row r="11" spans="1:2" ht="15" x14ac:dyDescent="0.25">
      <c r="A11">
        <v>2002</v>
      </c>
      <c r="B11" s="25"/>
    </row>
    <row r="12" spans="1:2" ht="15" x14ac:dyDescent="0.25">
      <c r="A12">
        <v>2009</v>
      </c>
      <c r="B12" s="25"/>
    </row>
    <row r="13" spans="1:2" ht="15" x14ac:dyDescent="0.25">
      <c r="A13">
        <v>2103</v>
      </c>
      <c r="B13" s="25"/>
    </row>
    <row r="14" spans="1:2" ht="15" x14ac:dyDescent="0.25">
      <c r="A14">
        <v>2109</v>
      </c>
      <c r="B14" s="25"/>
    </row>
    <row r="17" spans="1:2" ht="15" x14ac:dyDescent="0.25">
      <c r="A17" s="23" t="s">
        <v>0</v>
      </c>
      <c r="B17" s="24">
        <v>43752</v>
      </c>
    </row>
    <row r="18" spans="1:2" ht="15" x14ac:dyDescent="0.25">
      <c r="A18" s="23" t="s">
        <v>1</v>
      </c>
      <c r="B18" s="24">
        <v>43889</v>
      </c>
    </row>
    <row r="20" spans="1:2" ht="15" x14ac:dyDescent="0.25">
      <c r="A20" s="23" t="s">
        <v>2</v>
      </c>
    </row>
    <row r="21" spans="1:2" x14ac:dyDescent="0.2">
      <c r="A21" t="s">
        <v>3</v>
      </c>
      <c r="B21">
        <f>SUMIF(A2:A14,"&lt;" &amp;$B$30,B2:B14)</f>
        <v>31398</v>
      </c>
    </row>
    <row r="22" spans="1:2" x14ac:dyDescent="0.2">
      <c r="A22" t="s">
        <v>4</v>
      </c>
      <c r="B22">
        <f>ROUNDDOWN((DATEDIF($B$17,$B$18,"d") / 7), 0)</f>
        <v>19</v>
      </c>
    </row>
    <row r="23" spans="1:2" x14ac:dyDescent="0.2">
      <c r="A23" t="s">
        <v>5</v>
      </c>
      <c r="B23" s="1">
        <f>B21/B22</f>
        <v>1652.5263157894738</v>
      </c>
    </row>
    <row r="25" spans="1:2" x14ac:dyDescent="0.2">
      <c r="A25" t="s">
        <v>6</v>
      </c>
      <c r="B25" s="1">
        <f>B21*0.75</f>
        <v>23548.5</v>
      </c>
    </row>
    <row r="26" spans="1:2" x14ac:dyDescent="0.2">
      <c r="A26" t="s">
        <v>7</v>
      </c>
      <c r="B26">
        <f>B21*0.5</f>
        <v>15699</v>
      </c>
    </row>
    <row r="27" spans="1:2" x14ac:dyDescent="0.2">
      <c r="A27" t="s">
        <v>8</v>
      </c>
      <c r="B27" s="1">
        <f>B21*0.25</f>
        <v>7849.5</v>
      </c>
    </row>
    <row r="28" spans="1:2" x14ac:dyDescent="0.2">
      <c r="A28" t="s">
        <v>9</v>
      </c>
      <c r="B28">
        <f>B21*0</f>
        <v>0</v>
      </c>
    </row>
    <row r="30" spans="1:2" ht="15" x14ac:dyDescent="0.25">
      <c r="A30" s="23" t="s">
        <v>39</v>
      </c>
      <c r="B30" s="26">
        <v>1809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57"/>
  <sheetViews>
    <sheetView zoomScaleNormal="100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46" style="4" customWidth="1"/>
    <col min="2" max="2" width="9.625" style="4" bestFit="1" customWidth="1"/>
    <col min="3" max="4" width="10.25" style="4" bestFit="1" customWidth="1"/>
    <col min="5" max="5" width="10.875" style="4" bestFit="1" customWidth="1"/>
    <col min="6" max="6" width="10.25" style="4" bestFit="1" customWidth="1"/>
    <col min="7" max="7" width="10.625" style="4" bestFit="1" customWidth="1"/>
    <col min="8" max="8" width="10.5" style="4" bestFit="1" customWidth="1"/>
    <col min="9" max="9" width="10.25" style="4" bestFit="1" customWidth="1"/>
    <col min="10" max="10" width="10.5" style="4" bestFit="1" customWidth="1"/>
    <col min="11" max="11" width="10.25" style="4" bestFit="1" customWidth="1"/>
    <col min="12" max="12" width="10.625" style="4" bestFit="1" customWidth="1"/>
    <col min="13" max="14" width="10.5" style="4" bestFit="1" customWidth="1"/>
    <col min="15" max="21" width="10.625" style="4" bestFit="1" customWidth="1"/>
    <col min="22" max="23" width="10.25" style="4" bestFit="1" customWidth="1"/>
    <col min="24" max="24" width="10.625" style="4" bestFit="1" customWidth="1"/>
    <col min="25" max="26" width="10.5" style="4" bestFit="1" customWidth="1"/>
    <col min="27" max="41" width="10.625" style="4" bestFit="1" customWidth="1"/>
    <col min="42" max="42" width="10.5" style="4" bestFit="1" customWidth="1"/>
    <col min="43" max="43" width="10.625" style="4" bestFit="1" customWidth="1"/>
    <col min="44" max="44" width="10.25" style="4" bestFit="1" customWidth="1"/>
    <col min="45" max="45" width="10.625" style="4" bestFit="1" customWidth="1"/>
    <col min="46" max="46" width="10.25" style="4" bestFit="1" customWidth="1"/>
    <col min="47" max="62" width="10.625" style="4" bestFit="1" customWidth="1"/>
    <col min="63" max="65" width="11" style="4" bestFit="1" customWidth="1"/>
    <col min="66" max="68" width="11.375" style="4" bestFit="1" customWidth="1"/>
    <col min="69" max="69" width="11" style="4" bestFit="1" customWidth="1"/>
    <col min="70" max="70" width="10.625" style="4" bestFit="1" customWidth="1"/>
    <col min="71" max="71" width="11" style="4" bestFit="1" customWidth="1"/>
    <col min="72" max="72" width="10.625" style="4" bestFit="1" customWidth="1"/>
    <col min="73" max="76" width="11" style="4" bestFit="1" customWidth="1"/>
    <col min="77" max="77" width="11.375" style="4" bestFit="1" customWidth="1"/>
    <col min="78" max="78" width="11" style="4" bestFit="1" customWidth="1"/>
    <col min="79" max="81" width="11.375" style="4" bestFit="1" customWidth="1"/>
    <col min="82" max="82" width="10.625" style="4" bestFit="1" customWidth="1"/>
    <col min="83" max="83" width="11.375" style="4" bestFit="1" customWidth="1"/>
    <col min="84" max="84" width="11" style="4" bestFit="1" customWidth="1"/>
    <col min="85" max="87" width="11.375" style="4" bestFit="1" customWidth="1"/>
    <col min="88" max="88" width="11" style="4" bestFit="1" customWidth="1"/>
    <col min="89" max="93" width="11.375" style="4" bestFit="1" customWidth="1"/>
    <col min="94" max="95" width="11" style="4" bestFit="1" customWidth="1"/>
    <col min="96" max="97" width="11.375" style="4" bestFit="1" customWidth="1"/>
    <col min="98" max="98" width="11" style="4" bestFit="1" customWidth="1"/>
    <col min="99" max="99" width="11.375" style="4" bestFit="1" customWidth="1"/>
    <col min="100" max="100" width="11" style="4" bestFit="1" customWidth="1"/>
    <col min="101" max="101" width="10.625" style="4" bestFit="1" customWidth="1"/>
    <col min="102" max="102" width="11.375" style="4" bestFit="1" customWidth="1"/>
    <col min="103" max="103" width="11" style="4" bestFit="1" customWidth="1"/>
    <col min="104" max="105" width="11.375" style="4" bestFit="1" customWidth="1"/>
    <col min="106" max="106" width="11" style="4" bestFit="1" customWidth="1"/>
    <col min="107" max="111" width="11.375" style="4" bestFit="1" customWidth="1"/>
    <col min="112" max="112" width="11" style="4" bestFit="1" customWidth="1"/>
    <col min="113" max="116" width="11.375" style="4" bestFit="1" customWidth="1"/>
    <col min="117" max="118" width="11" style="4" bestFit="1" customWidth="1"/>
    <col min="119" max="120" width="11.375" style="4" bestFit="1" customWidth="1"/>
    <col min="121" max="121" width="10.625" style="4" bestFit="1" customWidth="1"/>
    <col min="122" max="122" width="11" style="4" bestFit="1" customWidth="1"/>
    <col min="123" max="123" width="11.375" style="4" bestFit="1" customWidth="1"/>
    <col min="124" max="124" width="10.625" style="4" bestFit="1" customWidth="1"/>
    <col min="125" max="125" width="11.375" style="4" bestFit="1" customWidth="1"/>
    <col min="126" max="128" width="11.75" style="4" bestFit="1" customWidth="1"/>
    <col min="129" max="129" width="11.375" style="4" bestFit="1" customWidth="1"/>
    <col min="130" max="130" width="11" style="4" bestFit="1" customWidth="1"/>
    <col min="131" max="132" width="11.375" style="4" bestFit="1" customWidth="1"/>
    <col min="133" max="133" width="11" style="4" bestFit="1" customWidth="1"/>
    <col min="134" max="135" width="11.375" style="4" bestFit="1" customWidth="1"/>
    <col min="136" max="136" width="11.75" style="4" bestFit="1" customWidth="1"/>
    <col min="137" max="137" width="11.375" style="4" bestFit="1" customWidth="1"/>
    <col min="138" max="139" width="11.75" style="4" bestFit="1" customWidth="1"/>
    <col min="140" max="140" width="9" style="4"/>
    <col min="141" max="141" width="5.5" style="4" bestFit="1" customWidth="1"/>
    <col min="142" max="16384" width="9" style="4"/>
  </cols>
  <sheetData>
    <row r="1" spans="1:141" x14ac:dyDescent="0.25">
      <c r="A1" s="2" t="s">
        <v>10</v>
      </c>
      <c r="B1" s="3" t="str">
        <f>TEXT(B3, "yyyy")</f>
        <v>2019</v>
      </c>
      <c r="C1" s="3" t="str">
        <f t="shared" ref="C1:BN1" si="0">TEXT(C3, "yyyy")</f>
        <v>2019</v>
      </c>
      <c r="D1" s="3" t="str">
        <f t="shared" si="0"/>
        <v>2019</v>
      </c>
      <c r="E1" s="3" t="str">
        <f t="shared" si="0"/>
        <v>2019</v>
      </c>
      <c r="F1" s="3" t="str">
        <f t="shared" si="0"/>
        <v>2019</v>
      </c>
      <c r="G1" s="3" t="str">
        <f t="shared" si="0"/>
        <v>2019</v>
      </c>
      <c r="H1" s="3" t="str">
        <f t="shared" si="0"/>
        <v>2019</v>
      </c>
      <c r="I1" s="3" t="str">
        <f t="shared" si="0"/>
        <v>2019</v>
      </c>
      <c r="J1" s="3" t="str">
        <f t="shared" si="0"/>
        <v>2019</v>
      </c>
      <c r="K1" s="3" t="str">
        <f t="shared" si="0"/>
        <v>2019</v>
      </c>
      <c r="L1" s="3" t="str">
        <f t="shared" si="0"/>
        <v>2019</v>
      </c>
      <c r="M1" s="3" t="str">
        <f t="shared" si="0"/>
        <v>2019</v>
      </c>
      <c r="N1" s="3" t="str">
        <f t="shared" si="0"/>
        <v>2020</v>
      </c>
      <c r="O1" s="3" t="str">
        <f t="shared" si="0"/>
        <v>2020</v>
      </c>
      <c r="P1" s="3" t="str">
        <f t="shared" si="0"/>
        <v>2020</v>
      </c>
      <c r="Q1" s="3" t="str">
        <f t="shared" si="0"/>
        <v>2020</v>
      </c>
      <c r="R1" s="3" t="str">
        <f t="shared" si="0"/>
        <v>2020</v>
      </c>
      <c r="S1" s="3" t="str">
        <f t="shared" si="0"/>
        <v>2020</v>
      </c>
      <c r="T1" s="3" t="str">
        <f t="shared" si="0"/>
        <v>2020</v>
      </c>
      <c r="U1" s="3" t="str">
        <f t="shared" si="0"/>
        <v>2020</v>
      </c>
      <c r="V1" s="3" t="str">
        <f t="shared" si="0"/>
        <v>2020</v>
      </c>
      <c r="W1" s="3" t="str">
        <f t="shared" si="0"/>
        <v>2020</v>
      </c>
      <c r="X1" s="3" t="str">
        <f t="shared" si="0"/>
        <v>2020</v>
      </c>
      <c r="Y1" s="3" t="str">
        <f t="shared" si="0"/>
        <v>2020</v>
      </c>
      <c r="Z1" s="3" t="str">
        <f t="shared" si="0"/>
        <v>2020</v>
      </c>
      <c r="AA1" s="3" t="str">
        <f t="shared" si="0"/>
        <v>2020</v>
      </c>
      <c r="AB1" s="3" t="str">
        <f t="shared" si="0"/>
        <v>2020</v>
      </c>
      <c r="AC1" s="3" t="str">
        <f t="shared" si="0"/>
        <v>2020</v>
      </c>
      <c r="AD1" s="3" t="str">
        <f t="shared" si="0"/>
        <v>2020</v>
      </c>
      <c r="AE1" s="3" t="str">
        <f t="shared" si="0"/>
        <v>2020</v>
      </c>
      <c r="AF1" s="3" t="str">
        <f t="shared" si="0"/>
        <v>2020</v>
      </c>
      <c r="AG1" s="3" t="str">
        <f t="shared" si="0"/>
        <v>2020</v>
      </c>
      <c r="AH1" s="3" t="str">
        <f t="shared" si="0"/>
        <v>2020</v>
      </c>
      <c r="AI1" s="3" t="str">
        <f t="shared" si="0"/>
        <v>2020</v>
      </c>
      <c r="AJ1" s="3" t="str">
        <f t="shared" si="0"/>
        <v>2020</v>
      </c>
      <c r="AK1" s="3" t="str">
        <f t="shared" si="0"/>
        <v>2020</v>
      </c>
      <c r="AL1" s="3" t="str">
        <f t="shared" si="0"/>
        <v>2020</v>
      </c>
      <c r="AM1" s="3" t="str">
        <f t="shared" si="0"/>
        <v>2020</v>
      </c>
      <c r="AN1" s="3" t="str">
        <f t="shared" si="0"/>
        <v>2020</v>
      </c>
      <c r="AO1" s="3" t="str">
        <f t="shared" si="0"/>
        <v>2020</v>
      </c>
      <c r="AP1" s="3" t="str">
        <f t="shared" si="0"/>
        <v>2020</v>
      </c>
      <c r="AQ1" s="3" t="str">
        <f t="shared" si="0"/>
        <v>2020</v>
      </c>
      <c r="AR1" s="3" t="str">
        <f t="shared" si="0"/>
        <v>2020</v>
      </c>
      <c r="AS1" s="3" t="str">
        <f t="shared" si="0"/>
        <v>2020</v>
      </c>
      <c r="AT1" s="3" t="str">
        <f t="shared" si="0"/>
        <v>2020</v>
      </c>
      <c r="AU1" s="3" t="str">
        <f t="shared" si="0"/>
        <v>2020</v>
      </c>
      <c r="AV1" s="3" t="str">
        <f t="shared" si="0"/>
        <v>2020</v>
      </c>
      <c r="AW1" s="3" t="str">
        <f t="shared" si="0"/>
        <v>2020</v>
      </c>
      <c r="AX1" s="3" t="str">
        <f t="shared" si="0"/>
        <v>2020</v>
      </c>
      <c r="AY1" s="3" t="str">
        <f t="shared" si="0"/>
        <v>2020</v>
      </c>
      <c r="AZ1" s="3" t="str">
        <f t="shared" si="0"/>
        <v>2020</v>
      </c>
      <c r="BA1" s="3" t="str">
        <f t="shared" si="0"/>
        <v>2020</v>
      </c>
      <c r="BB1" s="3" t="str">
        <f t="shared" si="0"/>
        <v>2020</v>
      </c>
      <c r="BC1" s="3" t="str">
        <f t="shared" si="0"/>
        <v>2020</v>
      </c>
      <c r="BD1" s="3" t="str">
        <f t="shared" si="0"/>
        <v>2020</v>
      </c>
      <c r="BE1" s="3" t="str">
        <f t="shared" si="0"/>
        <v>2020</v>
      </c>
      <c r="BF1" s="3" t="str">
        <f t="shared" si="0"/>
        <v>2020</v>
      </c>
      <c r="BG1" s="3" t="str">
        <f t="shared" si="0"/>
        <v>2020</v>
      </c>
      <c r="BH1" s="3" t="str">
        <f t="shared" si="0"/>
        <v>2020</v>
      </c>
      <c r="BI1" s="3" t="str">
        <f t="shared" si="0"/>
        <v>2020</v>
      </c>
      <c r="BJ1" s="3" t="str">
        <f t="shared" si="0"/>
        <v>2020</v>
      </c>
      <c r="BK1" s="3" t="str">
        <f t="shared" si="0"/>
        <v>2020</v>
      </c>
      <c r="BL1" s="3" t="str">
        <f t="shared" si="0"/>
        <v>2020</v>
      </c>
      <c r="BM1" s="3" t="str">
        <f t="shared" si="0"/>
        <v>2020</v>
      </c>
      <c r="BN1" s="3" t="str">
        <f t="shared" si="0"/>
        <v>2021</v>
      </c>
      <c r="BO1" s="3" t="str">
        <f t="shared" ref="BO1:DZ1" si="1">TEXT(BO3, "yyyy")</f>
        <v>2021</v>
      </c>
      <c r="BP1" s="3" t="str">
        <f t="shared" si="1"/>
        <v>2021</v>
      </c>
      <c r="BQ1" s="3" t="str">
        <f t="shared" si="1"/>
        <v>2021</v>
      </c>
      <c r="BR1" s="3" t="str">
        <f t="shared" si="1"/>
        <v>2021</v>
      </c>
      <c r="BS1" s="3" t="str">
        <f t="shared" si="1"/>
        <v>2021</v>
      </c>
      <c r="BT1" s="3" t="str">
        <f t="shared" si="1"/>
        <v>2021</v>
      </c>
      <c r="BU1" s="3" t="str">
        <f t="shared" si="1"/>
        <v>2021</v>
      </c>
      <c r="BV1" s="3" t="str">
        <f t="shared" si="1"/>
        <v>2021</v>
      </c>
      <c r="BW1" s="3" t="str">
        <f t="shared" si="1"/>
        <v>2021</v>
      </c>
      <c r="BX1" s="3" t="str">
        <f t="shared" si="1"/>
        <v>2021</v>
      </c>
      <c r="BY1" s="3" t="str">
        <f t="shared" si="1"/>
        <v>2021</v>
      </c>
      <c r="BZ1" s="3" t="str">
        <f t="shared" si="1"/>
        <v>2021</v>
      </c>
      <c r="CA1" s="3" t="str">
        <f t="shared" si="1"/>
        <v>2021</v>
      </c>
      <c r="CB1" s="3" t="str">
        <f t="shared" si="1"/>
        <v>2021</v>
      </c>
      <c r="CC1" s="3" t="str">
        <f t="shared" si="1"/>
        <v>2021</v>
      </c>
      <c r="CD1" s="3" t="str">
        <f t="shared" si="1"/>
        <v>2021</v>
      </c>
      <c r="CE1" s="3" t="str">
        <f t="shared" si="1"/>
        <v>2021</v>
      </c>
      <c r="CF1" s="3" t="str">
        <f t="shared" si="1"/>
        <v>2021</v>
      </c>
      <c r="CG1" s="3" t="str">
        <f t="shared" si="1"/>
        <v>2021</v>
      </c>
      <c r="CH1" s="3" t="str">
        <f t="shared" si="1"/>
        <v>2021</v>
      </c>
      <c r="CI1" s="3" t="str">
        <f t="shared" si="1"/>
        <v>2021</v>
      </c>
      <c r="CJ1" s="3" t="str">
        <f t="shared" si="1"/>
        <v>2021</v>
      </c>
      <c r="CK1" s="3" t="str">
        <f t="shared" si="1"/>
        <v>2021</v>
      </c>
      <c r="CL1" s="3" t="str">
        <f t="shared" si="1"/>
        <v>2021</v>
      </c>
      <c r="CM1" s="3" t="str">
        <f t="shared" si="1"/>
        <v>2021</v>
      </c>
      <c r="CN1" s="3" t="str">
        <f t="shared" si="1"/>
        <v>2021</v>
      </c>
      <c r="CO1" s="3" t="str">
        <f t="shared" si="1"/>
        <v>2021</v>
      </c>
      <c r="CP1" s="3" t="str">
        <f t="shared" si="1"/>
        <v>2021</v>
      </c>
      <c r="CQ1" s="3" t="str">
        <f t="shared" si="1"/>
        <v>2021</v>
      </c>
      <c r="CR1" s="3" t="str">
        <f t="shared" si="1"/>
        <v>2021</v>
      </c>
      <c r="CS1" s="3" t="str">
        <f t="shared" si="1"/>
        <v>2021</v>
      </c>
      <c r="CT1" s="3" t="str">
        <f t="shared" si="1"/>
        <v>2021</v>
      </c>
      <c r="CU1" s="3" t="str">
        <f t="shared" si="1"/>
        <v>2021</v>
      </c>
      <c r="CV1" s="3" t="str">
        <f t="shared" si="1"/>
        <v>2021</v>
      </c>
      <c r="CW1" s="3" t="str">
        <f t="shared" si="1"/>
        <v>2021</v>
      </c>
      <c r="CX1" s="3" t="str">
        <f t="shared" si="1"/>
        <v>2021</v>
      </c>
      <c r="CY1" s="3" t="str">
        <f t="shared" si="1"/>
        <v>2021</v>
      </c>
      <c r="CZ1" s="3" t="str">
        <f t="shared" si="1"/>
        <v>2021</v>
      </c>
      <c r="DA1" s="3" t="str">
        <f t="shared" si="1"/>
        <v>2021</v>
      </c>
      <c r="DB1" s="3" t="str">
        <f t="shared" si="1"/>
        <v>2021</v>
      </c>
      <c r="DC1" s="3" t="str">
        <f t="shared" si="1"/>
        <v>2021</v>
      </c>
      <c r="DD1" s="3" t="str">
        <f t="shared" si="1"/>
        <v>2021</v>
      </c>
      <c r="DE1" s="3" t="str">
        <f t="shared" si="1"/>
        <v>2021</v>
      </c>
      <c r="DF1" s="3" t="str">
        <f t="shared" si="1"/>
        <v>2021</v>
      </c>
      <c r="DG1" s="3" t="str">
        <f t="shared" si="1"/>
        <v>2021</v>
      </c>
      <c r="DH1" s="3" t="str">
        <f t="shared" si="1"/>
        <v>2021</v>
      </c>
      <c r="DI1" s="3" t="str">
        <f t="shared" si="1"/>
        <v>2021</v>
      </c>
      <c r="DJ1" s="3" t="str">
        <f t="shared" si="1"/>
        <v>2021</v>
      </c>
      <c r="DK1" s="3" t="str">
        <f t="shared" si="1"/>
        <v>2021</v>
      </c>
      <c r="DL1" s="3" t="str">
        <f t="shared" si="1"/>
        <v>2021</v>
      </c>
      <c r="DM1" s="3" t="str">
        <f t="shared" si="1"/>
        <v>2021</v>
      </c>
      <c r="DN1" s="3" t="str">
        <f t="shared" si="1"/>
        <v>2022</v>
      </c>
      <c r="DO1" s="3" t="str">
        <f t="shared" si="1"/>
        <v>2022</v>
      </c>
      <c r="DP1" s="3" t="str">
        <f t="shared" si="1"/>
        <v>2022</v>
      </c>
      <c r="DQ1" s="3" t="str">
        <f t="shared" si="1"/>
        <v>2022</v>
      </c>
      <c r="DR1" s="3" t="str">
        <f t="shared" si="1"/>
        <v>2022</v>
      </c>
      <c r="DS1" s="3" t="str">
        <f t="shared" si="1"/>
        <v>2022</v>
      </c>
      <c r="DT1" s="3" t="str">
        <f t="shared" si="1"/>
        <v>2022</v>
      </c>
      <c r="DU1" s="3" t="str">
        <f t="shared" si="1"/>
        <v>2022</v>
      </c>
      <c r="DV1" s="3" t="str">
        <f t="shared" si="1"/>
        <v>2022</v>
      </c>
      <c r="DW1" s="3" t="str">
        <f t="shared" si="1"/>
        <v>2022</v>
      </c>
      <c r="DX1" s="3" t="str">
        <f t="shared" si="1"/>
        <v>2022</v>
      </c>
      <c r="DY1" s="3" t="str">
        <f t="shared" si="1"/>
        <v>2022</v>
      </c>
      <c r="DZ1" s="3" t="str">
        <f t="shared" si="1"/>
        <v>2022</v>
      </c>
      <c r="EA1" s="3" t="str">
        <f t="shared" ref="EA1:EI1" si="2">TEXT(EA3, "yyyy")</f>
        <v>2022</v>
      </c>
      <c r="EB1" s="3" t="str">
        <f t="shared" si="2"/>
        <v>2022</v>
      </c>
      <c r="EC1" s="3" t="str">
        <f t="shared" si="2"/>
        <v>2022</v>
      </c>
      <c r="ED1" s="3" t="str">
        <f t="shared" si="2"/>
        <v>2022</v>
      </c>
      <c r="EE1" s="3" t="str">
        <f t="shared" si="2"/>
        <v>2022</v>
      </c>
      <c r="EF1" s="3" t="str">
        <f t="shared" si="2"/>
        <v>2022</v>
      </c>
      <c r="EG1" s="3" t="str">
        <f t="shared" si="2"/>
        <v>2022</v>
      </c>
      <c r="EH1" s="3" t="str">
        <f t="shared" si="2"/>
        <v>2022</v>
      </c>
      <c r="EI1" s="3" t="str">
        <f t="shared" si="2"/>
        <v>2022</v>
      </c>
    </row>
    <row r="2" spans="1:141" x14ac:dyDescent="0.25">
      <c r="A2" s="5" t="s">
        <v>11</v>
      </c>
      <c r="B2" s="6" t="str">
        <f>TEXT(B3, "mmm")</f>
        <v>Oct</v>
      </c>
      <c r="C2" s="6" t="str">
        <f t="shared" ref="C2:BN2" si="3">TEXT(C3, "mmm")</f>
        <v>Oct</v>
      </c>
      <c r="D2" s="6" t="str">
        <f t="shared" si="3"/>
        <v>Oct</v>
      </c>
      <c r="E2" s="6" t="str">
        <f t="shared" si="3"/>
        <v>Nov</v>
      </c>
      <c r="F2" s="6" t="str">
        <f t="shared" si="3"/>
        <v>Nov</v>
      </c>
      <c r="G2" s="6" t="str">
        <f t="shared" si="3"/>
        <v>Nov</v>
      </c>
      <c r="H2" s="6" t="str">
        <f t="shared" si="3"/>
        <v>Nov</v>
      </c>
      <c r="I2" s="6" t="str">
        <f t="shared" si="3"/>
        <v>Dec</v>
      </c>
      <c r="J2" s="6" t="str">
        <f t="shared" si="3"/>
        <v>Dec</v>
      </c>
      <c r="K2" s="6" t="str">
        <f t="shared" si="3"/>
        <v>Dec</v>
      </c>
      <c r="L2" s="6" t="str">
        <f t="shared" si="3"/>
        <v>Dec</v>
      </c>
      <c r="M2" s="6" t="str">
        <f t="shared" si="3"/>
        <v>Dec</v>
      </c>
      <c r="N2" s="6" t="str">
        <f t="shared" si="3"/>
        <v>Jan</v>
      </c>
      <c r="O2" s="6" t="str">
        <f t="shared" si="3"/>
        <v>Jan</v>
      </c>
      <c r="P2" s="6" t="str">
        <f t="shared" si="3"/>
        <v>Jan</v>
      </c>
      <c r="Q2" s="6" t="str">
        <f t="shared" si="3"/>
        <v>Jan</v>
      </c>
      <c r="R2" s="6" t="str">
        <f t="shared" si="3"/>
        <v>Feb</v>
      </c>
      <c r="S2" s="6" t="str">
        <f t="shared" si="3"/>
        <v>Feb</v>
      </c>
      <c r="T2" s="6" t="str">
        <f t="shared" si="3"/>
        <v>Feb</v>
      </c>
      <c r="U2" s="6" t="str">
        <f t="shared" si="3"/>
        <v>Feb</v>
      </c>
      <c r="V2" s="6" t="str">
        <f t="shared" si="3"/>
        <v>Mar</v>
      </c>
      <c r="W2" s="6" t="str">
        <f t="shared" si="3"/>
        <v>Mar</v>
      </c>
      <c r="X2" s="6" t="str">
        <f t="shared" si="3"/>
        <v>Mar</v>
      </c>
      <c r="Y2" s="6" t="str">
        <f t="shared" si="3"/>
        <v>Mar</v>
      </c>
      <c r="Z2" s="6" t="str">
        <f t="shared" si="3"/>
        <v>Mar</v>
      </c>
      <c r="AA2" s="6" t="str">
        <f t="shared" si="3"/>
        <v>Apr</v>
      </c>
      <c r="AB2" s="6" t="str">
        <f t="shared" si="3"/>
        <v>Apr</v>
      </c>
      <c r="AC2" s="6" t="str">
        <f t="shared" si="3"/>
        <v>Apr</v>
      </c>
      <c r="AD2" s="6" t="str">
        <f t="shared" si="3"/>
        <v>Apr</v>
      </c>
      <c r="AE2" s="6" t="str">
        <f t="shared" si="3"/>
        <v>May</v>
      </c>
      <c r="AF2" s="6" t="str">
        <f t="shared" si="3"/>
        <v>May</v>
      </c>
      <c r="AG2" s="6" t="str">
        <f t="shared" si="3"/>
        <v>May</v>
      </c>
      <c r="AH2" s="6" t="str">
        <f t="shared" si="3"/>
        <v>May</v>
      </c>
      <c r="AI2" s="6" t="str">
        <f t="shared" si="3"/>
        <v>Jun</v>
      </c>
      <c r="AJ2" s="6" t="str">
        <f t="shared" si="3"/>
        <v>Jun</v>
      </c>
      <c r="AK2" s="6" t="str">
        <f t="shared" si="3"/>
        <v>Jun</v>
      </c>
      <c r="AL2" s="6" t="str">
        <f t="shared" si="3"/>
        <v>Jun</v>
      </c>
      <c r="AM2" s="6" t="str">
        <f t="shared" si="3"/>
        <v>Jun</v>
      </c>
      <c r="AN2" s="6" t="str">
        <f t="shared" si="3"/>
        <v>Jul</v>
      </c>
      <c r="AO2" s="6" t="str">
        <f t="shared" si="3"/>
        <v>Jul</v>
      </c>
      <c r="AP2" s="6" t="str">
        <f t="shared" si="3"/>
        <v>Jul</v>
      </c>
      <c r="AQ2" s="6" t="str">
        <f t="shared" si="3"/>
        <v>Jul</v>
      </c>
      <c r="AR2" s="6" t="str">
        <f t="shared" si="3"/>
        <v>Aug</v>
      </c>
      <c r="AS2" s="6" t="str">
        <f t="shared" si="3"/>
        <v>Aug</v>
      </c>
      <c r="AT2" s="6" t="str">
        <f t="shared" si="3"/>
        <v>Aug</v>
      </c>
      <c r="AU2" s="6" t="str">
        <f t="shared" si="3"/>
        <v>Aug</v>
      </c>
      <c r="AV2" s="6" t="str">
        <f t="shared" si="3"/>
        <v>Aug</v>
      </c>
      <c r="AW2" s="6" t="str">
        <f t="shared" si="3"/>
        <v>Sep</v>
      </c>
      <c r="AX2" s="6" t="str">
        <f t="shared" si="3"/>
        <v>Sep</v>
      </c>
      <c r="AY2" s="6" t="str">
        <f t="shared" si="3"/>
        <v>Sep</v>
      </c>
      <c r="AZ2" s="6" t="str">
        <f t="shared" si="3"/>
        <v>Sep</v>
      </c>
      <c r="BA2" s="6" t="str">
        <f t="shared" si="3"/>
        <v>Oct</v>
      </c>
      <c r="BB2" s="6" t="str">
        <f t="shared" si="3"/>
        <v>Oct</v>
      </c>
      <c r="BC2" s="6" t="str">
        <f t="shared" si="3"/>
        <v>Oct</v>
      </c>
      <c r="BD2" s="6" t="str">
        <f t="shared" si="3"/>
        <v>Oct</v>
      </c>
      <c r="BE2" s="6" t="str">
        <f t="shared" si="3"/>
        <v>Nov</v>
      </c>
      <c r="BF2" s="6" t="str">
        <f t="shared" si="3"/>
        <v>Nov</v>
      </c>
      <c r="BG2" s="6" t="str">
        <f t="shared" si="3"/>
        <v>Nov</v>
      </c>
      <c r="BH2" s="6" t="str">
        <f t="shared" si="3"/>
        <v>Nov</v>
      </c>
      <c r="BI2" s="6" t="str">
        <f t="shared" si="3"/>
        <v>Nov</v>
      </c>
      <c r="BJ2" s="6" t="str">
        <f t="shared" si="3"/>
        <v>Dec</v>
      </c>
      <c r="BK2" s="6" t="str">
        <f t="shared" si="3"/>
        <v>Dec</v>
      </c>
      <c r="BL2" s="6" t="str">
        <f t="shared" si="3"/>
        <v>Dec</v>
      </c>
      <c r="BM2" s="6" t="str">
        <f t="shared" si="3"/>
        <v>Dec</v>
      </c>
      <c r="BN2" s="6" t="str">
        <f t="shared" si="3"/>
        <v>Jan</v>
      </c>
      <c r="BO2" s="6" t="str">
        <f t="shared" ref="BO2:DZ2" si="4">TEXT(BO3, "mmm")</f>
        <v>Jan</v>
      </c>
      <c r="BP2" s="6" t="str">
        <f t="shared" si="4"/>
        <v>Jan</v>
      </c>
      <c r="BQ2" s="6" t="str">
        <f t="shared" si="4"/>
        <v>Jan</v>
      </c>
      <c r="BR2" s="6" t="str">
        <f t="shared" si="4"/>
        <v>Feb</v>
      </c>
      <c r="BS2" s="6" t="str">
        <f t="shared" si="4"/>
        <v>Feb</v>
      </c>
      <c r="BT2" s="6" t="str">
        <f t="shared" si="4"/>
        <v>Feb</v>
      </c>
      <c r="BU2" s="6" t="str">
        <f t="shared" si="4"/>
        <v>Feb</v>
      </c>
      <c r="BV2" s="6" t="str">
        <f t="shared" si="4"/>
        <v>Mar</v>
      </c>
      <c r="BW2" s="6" t="str">
        <f t="shared" si="4"/>
        <v>Mar</v>
      </c>
      <c r="BX2" s="6" t="str">
        <f t="shared" si="4"/>
        <v>Mar</v>
      </c>
      <c r="BY2" s="6" t="str">
        <f t="shared" si="4"/>
        <v>Mar</v>
      </c>
      <c r="BZ2" s="6" t="str">
        <f t="shared" si="4"/>
        <v>Mar</v>
      </c>
      <c r="CA2" s="6" t="str">
        <f t="shared" si="4"/>
        <v>Apr</v>
      </c>
      <c r="CB2" s="6" t="str">
        <f t="shared" si="4"/>
        <v>Apr</v>
      </c>
      <c r="CC2" s="6" t="str">
        <f t="shared" si="4"/>
        <v>Apr</v>
      </c>
      <c r="CD2" s="6" t="str">
        <f t="shared" si="4"/>
        <v>Apr</v>
      </c>
      <c r="CE2" s="6" t="str">
        <f t="shared" si="4"/>
        <v>May</v>
      </c>
      <c r="CF2" s="6" t="str">
        <f t="shared" si="4"/>
        <v>May</v>
      </c>
      <c r="CG2" s="6" t="str">
        <f t="shared" si="4"/>
        <v>May</v>
      </c>
      <c r="CH2" s="6" t="str">
        <f t="shared" si="4"/>
        <v>May</v>
      </c>
      <c r="CI2" s="6" t="str">
        <f t="shared" si="4"/>
        <v>May</v>
      </c>
      <c r="CJ2" s="6" t="str">
        <f t="shared" si="4"/>
        <v>Jun</v>
      </c>
      <c r="CK2" s="6" t="str">
        <f t="shared" si="4"/>
        <v>Jun</v>
      </c>
      <c r="CL2" s="6" t="str">
        <f t="shared" si="4"/>
        <v>Jun</v>
      </c>
      <c r="CM2" s="6" t="str">
        <f t="shared" si="4"/>
        <v>Jun</v>
      </c>
      <c r="CN2" s="6" t="str">
        <f t="shared" si="4"/>
        <v>Jul</v>
      </c>
      <c r="CO2" s="6" t="str">
        <f t="shared" si="4"/>
        <v>Jul</v>
      </c>
      <c r="CP2" s="6" t="str">
        <f t="shared" si="4"/>
        <v>Jul</v>
      </c>
      <c r="CQ2" s="6" t="str">
        <f t="shared" si="4"/>
        <v>Jul</v>
      </c>
      <c r="CR2" s="6" t="str">
        <f t="shared" si="4"/>
        <v>Aug</v>
      </c>
      <c r="CS2" s="6" t="str">
        <f t="shared" si="4"/>
        <v>Aug</v>
      </c>
      <c r="CT2" s="6" t="str">
        <f t="shared" si="4"/>
        <v>Aug</v>
      </c>
      <c r="CU2" s="6" t="str">
        <f t="shared" si="4"/>
        <v>Aug</v>
      </c>
      <c r="CV2" s="6" t="str">
        <f t="shared" si="4"/>
        <v>Aug</v>
      </c>
      <c r="CW2" s="6" t="str">
        <f t="shared" si="4"/>
        <v>Sep</v>
      </c>
      <c r="CX2" s="6" t="str">
        <f t="shared" si="4"/>
        <v>Sep</v>
      </c>
      <c r="CY2" s="6" t="str">
        <f t="shared" si="4"/>
        <v>Sep</v>
      </c>
      <c r="CZ2" s="6" t="str">
        <f t="shared" si="4"/>
        <v>Sep</v>
      </c>
      <c r="DA2" s="6" t="str">
        <f t="shared" si="4"/>
        <v>Oct</v>
      </c>
      <c r="DB2" s="6" t="str">
        <f t="shared" si="4"/>
        <v>Oct</v>
      </c>
      <c r="DC2" s="6" t="str">
        <f t="shared" si="4"/>
        <v>Oct</v>
      </c>
      <c r="DD2" s="6" t="str">
        <f t="shared" si="4"/>
        <v>Oct</v>
      </c>
      <c r="DE2" s="6" t="str">
        <f t="shared" si="4"/>
        <v>Nov</v>
      </c>
      <c r="DF2" s="6" t="str">
        <f t="shared" si="4"/>
        <v>Nov</v>
      </c>
      <c r="DG2" s="6" t="str">
        <f t="shared" si="4"/>
        <v>Nov</v>
      </c>
      <c r="DH2" s="6" t="str">
        <f t="shared" si="4"/>
        <v>Nov</v>
      </c>
      <c r="DI2" s="6" t="str">
        <f t="shared" si="4"/>
        <v>Nov</v>
      </c>
      <c r="DJ2" s="6" t="str">
        <f t="shared" si="4"/>
        <v>Dec</v>
      </c>
      <c r="DK2" s="6" t="str">
        <f t="shared" si="4"/>
        <v>Dec</v>
      </c>
      <c r="DL2" s="6" t="str">
        <f t="shared" si="4"/>
        <v>Dec</v>
      </c>
      <c r="DM2" s="6" t="str">
        <f t="shared" si="4"/>
        <v>Dec</v>
      </c>
      <c r="DN2" s="6" t="str">
        <f t="shared" si="4"/>
        <v>Jan</v>
      </c>
      <c r="DO2" s="6" t="str">
        <f t="shared" si="4"/>
        <v>Jan</v>
      </c>
      <c r="DP2" s="6" t="str">
        <f t="shared" si="4"/>
        <v>Jan</v>
      </c>
      <c r="DQ2" s="6" t="str">
        <f t="shared" si="4"/>
        <v>Jan</v>
      </c>
      <c r="DR2" s="6" t="str">
        <f t="shared" si="4"/>
        <v>Jan</v>
      </c>
      <c r="DS2" s="6" t="str">
        <f t="shared" si="4"/>
        <v>Feb</v>
      </c>
      <c r="DT2" s="6" t="str">
        <f t="shared" si="4"/>
        <v>Feb</v>
      </c>
      <c r="DU2" s="6" t="str">
        <f t="shared" si="4"/>
        <v>Feb</v>
      </c>
      <c r="DV2" s="6" t="str">
        <f t="shared" si="4"/>
        <v>Feb</v>
      </c>
      <c r="DW2" s="6" t="str">
        <f t="shared" si="4"/>
        <v>Mar</v>
      </c>
      <c r="DX2" s="6" t="str">
        <f t="shared" si="4"/>
        <v>Mar</v>
      </c>
      <c r="DY2" s="6" t="str">
        <f t="shared" si="4"/>
        <v>Mar</v>
      </c>
      <c r="DZ2" s="6" t="str">
        <f t="shared" si="4"/>
        <v>Mar</v>
      </c>
      <c r="EA2" s="6" t="str">
        <f t="shared" ref="EA2:EI2" si="5">TEXT(EA3, "mmm")</f>
        <v>Apr</v>
      </c>
      <c r="EB2" s="6" t="str">
        <f t="shared" si="5"/>
        <v>Apr</v>
      </c>
      <c r="EC2" s="6" t="str">
        <f t="shared" si="5"/>
        <v>Apr</v>
      </c>
      <c r="ED2" s="6" t="str">
        <f t="shared" si="5"/>
        <v>Apr</v>
      </c>
      <c r="EE2" s="6" t="str">
        <f t="shared" si="5"/>
        <v>May</v>
      </c>
      <c r="EF2" s="6" t="str">
        <f t="shared" si="5"/>
        <v>May</v>
      </c>
      <c r="EG2" s="6" t="str">
        <f t="shared" si="5"/>
        <v>May</v>
      </c>
      <c r="EH2" s="6" t="str">
        <f t="shared" si="5"/>
        <v>May</v>
      </c>
      <c r="EI2" s="6" t="str">
        <f t="shared" si="5"/>
        <v>May</v>
      </c>
      <c r="EJ2" s="7"/>
    </row>
    <row r="3" spans="1:141" x14ac:dyDescent="0.25">
      <c r="A3" s="2" t="s">
        <v>12</v>
      </c>
      <c r="B3" s="8">
        <f>Variables!B17</f>
        <v>43752</v>
      </c>
      <c r="C3" s="8">
        <f>B3+7</f>
        <v>43759</v>
      </c>
      <c r="D3" s="8">
        <f t="shared" ref="D3:BO3" si="6">C3+7</f>
        <v>43766</v>
      </c>
      <c r="E3" s="8">
        <f t="shared" si="6"/>
        <v>43773</v>
      </c>
      <c r="F3" s="8">
        <f t="shared" si="6"/>
        <v>43780</v>
      </c>
      <c r="G3" s="8">
        <f t="shared" si="6"/>
        <v>43787</v>
      </c>
      <c r="H3" s="8">
        <f t="shared" si="6"/>
        <v>43794</v>
      </c>
      <c r="I3" s="8">
        <f t="shared" si="6"/>
        <v>43801</v>
      </c>
      <c r="J3" s="8">
        <f t="shared" si="6"/>
        <v>43808</v>
      </c>
      <c r="K3" s="8">
        <f t="shared" si="6"/>
        <v>43815</v>
      </c>
      <c r="L3" s="8">
        <f t="shared" si="6"/>
        <v>43822</v>
      </c>
      <c r="M3" s="8">
        <f t="shared" si="6"/>
        <v>43829</v>
      </c>
      <c r="N3" s="8">
        <f t="shared" si="6"/>
        <v>43836</v>
      </c>
      <c r="O3" s="8">
        <f t="shared" si="6"/>
        <v>43843</v>
      </c>
      <c r="P3" s="8">
        <f t="shared" si="6"/>
        <v>43850</v>
      </c>
      <c r="Q3" s="8">
        <f t="shared" si="6"/>
        <v>43857</v>
      </c>
      <c r="R3" s="8">
        <f t="shared" si="6"/>
        <v>43864</v>
      </c>
      <c r="S3" s="8">
        <f t="shared" si="6"/>
        <v>43871</v>
      </c>
      <c r="T3" s="8">
        <f t="shared" si="6"/>
        <v>43878</v>
      </c>
      <c r="U3" s="8">
        <f t="shared" si="6"/>
        <v>43885</v>
      </c>
      <c r="V3" s="8">
        <f t="shared" si="6"/>
        <v>43892</v>
      </c>
      <c r="W3" s="8">
        <f t="shared" si="6"/>
        <v>43899</v>
      </c>
      <c r="X3" s="8">
        <f t="shared" si="6"/>
        <v>43906</v>
      </c>
      <c r="Y3" s="8">
        <f t="shared" si="6"/>
        <v>43913</v>
      </c>
      <c r="Z3" s="8">
        <f t="shared" si="6"/>
        <v>43920</v>
      </c>
      <c r="AA3" s="8">
        <f t="shared" si="6"/>
        <v>43927</v>
      </c>
      <c r="AB3" s="8">
        <f t="shared" si="6"/>
        <v>43934</v>
      </c>
      <c r="AC3" s="8">
        <f t="shared" si="6"/>
        <v>43941</v>
      </c>
      <c r="AD3" s="8">
        <f t="shared" si="6"/>
        <v>43948</v>
      </c>
      <c r="AE3" s="8">
        <f t="shared" si="6"/>
        <v>43955</v>
      </c>
      <c r="AF3" s="8">
        <f t="shared" si="6"/>
        <v>43962</v>
      </c>
      <c r="AG3" s="8">
        <f t="shared" si="6"/>
        <v>43969</v>
      </c>
      <c r="AH3" s="8">
        <f t="shared" si="6"/>
        <v>43976</v>
      </c>
      <c r="AI3" s="8">
        <f t="shared" si="6"/>
        <v>43983</v>
      </c>
      <c r="AJ3" s="8">
        <f t="shared" si="6"/>
        <v>43990</v>
      </c>
      <c r="AK3" s="8">
        <f t="shared" si="6"/>
        <v>43997</v>
      </c>
      <c r="AL3" s="8">
        <f t="shared" si="6"/>
        <v>44004</v>
      </c>
      <c r="AM3" s="8">
        <f t="shared" si="6"/>
        <v>44011</v>
      </c>
      <c r="AN3" s="8">
        <f t="shared" si="6"/>
        <v>44018</v>
      </c>
      <c r="AO3" s="8">
        <f t="shared" si="6"/>
        <v>44025</v>
      </c>
      <c r="AP3" s="8">
        <f t="shared" si="6"/>
        <v>44032</v>
      </c>
      <c r="AQ3" s="8">
        <f t="shared" si="6"/>
        <v>44039</v>
      </c>
      <c r="AR3" s="8">
        <f t="shared" si="6"/>
        <v>44046</v>
      </c>
      <c r="AS3" s="8">
        <f t="shared" si="6"/>
        <v>44053</v>
      </c>
      <c r="AT3" s="8">
        <f t="shared" si="6"/>
        <v>44060</v>
      </c>
      <c r="AU3" s="8">
        <f t="shared" si="6"/>
        <v>44067</v>
      </c>
      <c r="AV3" s="8">
        <f t="shared" si="6"/>
        <v>44074</v>
      </c>
      <c r="AW3" s="8">
        <f t="shared" si="6"/>
        <v>44081</v>
      </c>
      <c r="AX3" s="8">
        <f t="shared" si="6"/>
        <v>44088</v>
      </c>
      <c r="AY3" s="8">
        <f t="shared" si="6"/>
        <v>44095</v>
      </c>
      <c r="AZ3" s="8">
        <f t="shared" si="6"/>
        <v>44102</v>
      </c>
      <c r="BA3" s="8">
        <f t="shared" si="6"/>
        <v>44109</v>
      </c>
      <c r="BB3" s="8">
        <f t="shared" si="6"/>
        <v>44116</v>
      </c>
      <c r="BC3" s="8">
        <f t="shared" si="6"/>
        <v>44123</v>
      </c>
      <c r="BD3" s="8">
        <f t="shared" si="6"/>
        <v>44130</v>
      </c>
      <c r="BE3" s="8">
        <f t="shared" si="6"/>
        <v>44137</v>
      </c>
      <c r="BF3" s="8">
        <f t="shared" si="6"/>
        <v>44144</v>
      </c>
      <c r="BG3" s="8">
        <f t="shared" si="6"/>
        <v>44151</v>
      </c>
      <c r="BH3" s="8">
        <f t="shared" si="6"/>
        <v>44158</v>
      </c>
      <c r="BI3" s="8">
        <f t="shared" si="6"/>
        <v>44165</v>
      </c>
      <c r="BJ3" s="8">
        <f t="shared" si="6"/>
        <v>44172</v>
      </c>
      <c r="BK3" s="8">
        <f t="shared" si="6"/>
        <v>44179</v>
      </c>
      <c r="BL3" s="8">
        <f t="shared" si="6"/>
        <v>44186</v>
      </c>
      <c r="BM3" s="8">
        <f t="shared" si="6"/>
        <v>44193</v>
      </c>
      <c r="BN3" s="8">
        <f t="shared" si="6"/>
        <v>44200</v>
      </c>
      <c r="BO3" s="8">
        <f t="shared" si="6"/>
        <v>44207</v>
      </c>
      <c r="BP3" s="8">
        <f t="shared" ref="BP3:EA3" si="7">BO3+7</f>
        <v>44214</v>
      </c>
      <c r="BQ3" s="8">
        <f t="shared" si="7"/>
        <v>44221</v>
      </c>
      <c r="BR3" s="8">
        <f t="shared" si="7"/>
        <v>44228</v>
      </c>
      <c r="BS3" s="8">
        <f t="shared" si="7"/>
        <v>44235</v>
      </c>
      <c r="BT3" s="8">
        <f t="shared" si="7"/>
        <v>44242</v>
      </c>
      <c r="BU3" s="8">
        <f t="shared" si="7"/>
        <v>44249</v>
      </c>
      <c r="BV3" s="8">
        <f t="shared" si="7"/>
        <v>44256</v>
      </c>
      <c r="BW3" s="8">
        <f t="shared" si="7"/>
        <v>44263</v>
      </c>
      <c r="BX3" s="8">
        <f t="shared" si="7"/>
        <v>44270</v>
      </c>
      <c r="BY3" s="8">
        <f t="shared" si="7"/>
        <v>44277</v>
      </c>
      <c r="BZ3" s="8">
        <f t="shared" si="7"/>
        <v>44284</v>
      </c>
      <c r="CA3" s="8">
        <f t="shared" si="7"/>
        <v>44291</v>
      </c>
      <c r="CB3" s="8">
        <f t="shared" si="7"/>
        <v>44298</v>
      </c>
      <c r="CC3" s="8">
        <f t="shared" si="7"/>
        <v>44305</v>
      </c>
      <c r="CD3" s="8">
        <f t="shared" si="7"/>
        <v>44312</v>
      </c>
      <c r="CE3" s="8">
        <f t="shared" si="7"/>
        <v>44319</v>
      </c>
      <c r="CF3" s="8">
        <f t="shared" si="7"/>
        <v>44326</v>
      </c>
      <c r="CG3" s="8">
        <f t="shared" si="7"/>
        <v>44333</v>
      </c>
      <c r="CH3" s="8">
        <f t="shared" si="7"/>
        <v>44340</v>
      </c>
      <c r="CI3" s="8">
        <f t="shared" si="7"/>
        <v>44347</v>
      </c>
      <c r="CJ3" s="8">
        <f t="shared" si="7"/>
        <v>44354</v>
      </c>
      <c r="CK3" s="8">
        <f t="shared" si="7"/>
        <v>44361</v>
      </c>
      <c r="CL3" s="8">
        <f t="shared" si="7"/>
        <v>44368</v>
      </c>
      <c r="CM3" s="8">
        <f t="shared" si="7"/>
        <v>44375</v>
      </c>
      <c r="CN3" s="8">
        <f t="shared" si="7"/>
        <v>44382</v>
      </c>
      <c r="CO3" s="8">
        <f t="shared" si="7"/>
        <v>44389</v>
      </c>
      <c r="CP3" s="8">
        <f t="shared" si="7"/>
        <v>44396</v>
      </c>
      <c r="CQ3" s="8">
        <f t="shared" si="7"/>
        <v>44403</v>
      </c>
      <c r="CR3" s="8">
        <f t="shared" si="7"/>
        <v>44410</v>
      </c>
      <c r="CS3" s="8">
        <f t="shared" si="7"/>
        <v>44417</v>
      </c>
      <c r="CT3" s="8">
        <f t="shared" si="7"/>
        <v>44424</v>
      </c>
      <c r="CU3" s="8">
        <f t="shared" si="7"/>
        <v>44431</v>
      </c>
      <c r="CV3" s="8">
        <f t="shared" si="7"/>
        <v>44438</v>
      </c>
      <c r="CW3" s="8">
        <f t="shared" si="7"/>
        <v>44445</v>
      </c>
      <c r="CX3" s="8">
        <f t="shared" si="7"/>
        <v>44452</v>
      </c>
      <c r="CY3" s="8">
        <f t="shared" si="7"/>
        <v>44459</v>
      </c>
      <c r="CZ3" s="8">
        <f t="shared" si="7"/>
        <v>44466</v>
      </c>
      <c r="DA3" s="8">
        <f t="shared" si="7"/>
        <v>44473</v>
      </c>
      <c r="DB3" s="8">
        <f t="shared" si="7"/>
        <v>44480</v>
      </c>
      <c r="DC3" s="8">
        <f t="shared" si="7"/>
        <v>44487</v>
      </c>
      <c r="DD3" s="8">
        <f t="shared" si="7"/>
        <v>44494</v>
      </c>
      <c r="DE3" s="8">
        <f t="shared" si="7"/>
        <v>44501</v>
      </c>
      <c r="DF3" s="8">
        <f t="shared" si="7"/>
        <v>44508</v>
      </c>
      <c r="DG3" s="8">
        <f t="shared" si="7"/>
        <v>44515</v>
      </c>
      <c r="DH3" s="8">
        <f t="shared" si="7"/>
        <v>44522</v>
      </c>
      <c r="DI3" s="8">
        <f t="shared" si="7"/>
        <v>44529</v>
      </c>
      <c r="DJ3" s="8">
        <f t="shared" si="7"/>
        <v>44536</v>
      </c>
      <c r="DK3" s="8">
        <f t="shared" si="7"/>
        <v>44543</v>
      </c>
      <c r="DL3" s="8">
        <f t="shared" si="7"/>
        <v>44550</v>
      </c>
      <c r="DM3" s="8">
        <f t="shared" si="7"/>
        <v>44557</v>
      </c>
      <c r="DN3" s="8">
        <f t="shared" si="7"/>
        <v>44564</v>
      </c>
      <c r="DO3" s="8">
        <f t="shared" si="7"/>
        <v>44571</v>
      </c>
      <c r="DP3" s="8">
        <f t="shared" si="7"/>
        <v>44578</v>
      </c>
      <c r="DQ3" s="8">
        <f t="shared" si="7"/>
        <v>44585</v>
      </c>
      <c r="DR3" s="8">
        <f t="shared" si="7"/>
        <v>44592</v>
      </c>
      <c r="DS3" s="8">
        <f t="shared" si="7"/>
        <v>44599</v>
      </c>
      <c r="DT3" s="8">
        <f t="shared" si="7"/>
        <v>44606</v>
      </c>
      <c r="DU3" s="8">
        <f t="shared" si="7"/>
        <v>44613</v>
      </c>
      <c r="DV3" s="8">
        <f t="shared" si="7"/>
        <v>44620</v>
      </c>
      <c r="DW3" s="8">
        <f t="shared" si="7"/>
        <v>44627</v>
      </c>
      <c r="DX3" s="8">
        <f t="shared" si="7"/>
        <v>44634</v>
      </c>
      <c r="DY3" s="8">
        <f t="shared" si="7"/>
        <v>44641</v>
      </c>
      <c r="DZ3" s="8">
        <f t="shared" si="7"/>
        <v>44648</v>
      </c>
      <c r="EA3" s="8">
        <f t="shared" si="7"/>
        <v>44655</v>
      </c>
      <c r="EB3" s="8">
        <f t="shared" ref="EB3:EI3" si="8">EA3+7</f>
        <v>44662</v>
      </c>
      <c r="EC3" s="8">
        <f t="shared" si="8"/>
        <v>44669</v>
      </c>
      <c r="ED3" s="8">
        <f t="shared" si="8"/>
        <v>44676</v>
      </c>
      <c r="EE3" s="8">
        <f t="shared" si="8"/>
        <v>44683</v>
      </c>
      <c r="EF3" s="8">
        <f t="shared" si="8"/>
        <v>44690</v>
      </c>
      <c r="EG3" s="8">
        <f t="shared" si="8"/>
        <v>44697</v>
      </c>
      <c r="EH3" s="8">
        <f t="shared" si="8"/>
        <v>44704</v>
      </c>
      <c r="EI3" s="8">
        <f t="shared" si="8"/>
        <v>44711</v>
      </c>
      <c r="EJ3" s="7"/>
    </row>
    <row r="4" spans="1:141" x14ac:dyDescent="0.25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7"/>
    </row>
    <row r="5" spans="1:141" x14ac:dyDescent="0.25">
      <c r="A5" s="4" t="s">
        <v>13</v>
      </c>
      <c r="B5" s="4">
        <f>ROUNDDOWN((DATEDIF(B$3,Variables!$B$18, "d") / 7), 0)</f>
        <v>19</v>
      </c>
      <c r="C5" s="4">
        <f>ROUNDDOWN((DATEDIF(C$3,Variables!$B$18, "d") / 7), 0)</f>
        <v>18</v>
      </c>
      <c r="D5" s="4">
        <f>ROUNDDOWN((DATEDIF(D$3,Variables!$B$18, "d") / 7), 0)</f>
        <v>17</v>
      </c>
      <c r="E5" s="4">
        <f>ROUNDDOWN((DATEDIF(E$3,Variables!$B$18, "d") / 7), 0)</f>
        <v>16</v>
      </c>
      <c r="F5" s="4">
        <f>ROUNDDOWN((DATEDIF(F$3,Variables!$B$18, "d") / 7), 0)</f>
        <v>15</v>
      </c>
      <c r="G5" s="4">
        <f>ROUNDDOWN((DATEDIF(G$3,Variables!$B$18, "d") / 7), 0)</f>
        <v>14</v>
      </c>
      <c r="H5" s="4">
        <f>ROUNDDOWN((DATEDIF(H$3,Variables!$B$18, "d") / 7), 0)</f>
        <v>13</v>
      </c>
      <c r="I5" s="4">
        <f>ROUNDDOWN((DATEDIF(I$3,Variables!$B$18, "d") / 7), 0)</f>
        <v>12</v>
      </c>
      <c r="J5" s="4">
        <f>ROUNDDOWN((DATEDIF(J$3,Variables!$B$18, "d") / 7), 0)</f>
        <v>11</v>
      </c>
      <c r="K5" s="4">
        <f>ROUNDDOWN((DATEDIF(K$3,Variables!$B$18, "d") / 7), 0)</f>
        <v>10</v>
      </c>
      <c r="L5" s="4">
        <f>ROUNDDOWN((DATEDIF(L$3,Variables!$B$18, "d") / 7), 0)</f>
        <v>9</v>
      </c>
      <c r="M5" s="4">
        <f>ROUNDDOWN((DATEDIF(M$3,Variables!$B$18, "d") / 7), 0)</f>
        <v>8</v>
      </c>
      <c r="N5" s="4">
        <f>ROUNDDOWN((DATEDIF(N$3,Variables!$B$18, "d") / 7), 0)</f>
        <v>7</v>
      </c>
      <c r="O5" s="4">
        <f>ROUNDDOWN((DATEDIF(O$3,Variables!$B$18, "d") / 7), 0)</f>
        <v>6</v>
      </c>
      <c r="P5" s="4">
        <f>ROUNDDOWN((DATEDIF(P$3,Variables!$B$18, "d") / 7), 0)</f>
        <v>5</v>
      </c>
      <c r="Q5" s="4">
        <f>ROUNDDOWN((DATEDIF(Q$3,Variables!$B$18, "d") / 7), 0)</f>
        <v>4</v>
      </c>
      <c r="R5" s="4">
        <f>ROUNDDOWN((DATEDIF(R$3,Variables!$B$18, "d") / 7), 0)</f>
        <v>3</v>
      </c>
      <c r="S5" s="4">
        <f>ROUNDDOWN((DATEDIF(S$3,Variables!$B$18, "d") / 7), 0)</f>
        <v>2</v>
      </c>
      <c r="T5" s="4">
        <f>ROUNDDOWN((DATEDIF(T$3,Variables!$B$18, "d") / 7), 0)</f>
        <v>1</v>
      </c>
      <c r="U5" s="4">
        <f>ROUNDDOWN((DATEDIF(U$3,Variables!$B$18, "d") / 7), 0)</f>
        <v>0</v>
      </c>
      <c r="V5" s="4" t="e">
        <f>ROUNDDOWN((DATEDIF(V$3,Variables!$B$18, "d") / 7), 0)</f>
        <v>#NUM!</v>
      </c>
      <c r="W5" s="4" t="e">
        <f>ROUNDDOWN((DATEDIF(W$3,Variables!$B$18, "d") / 7), 0)</f>
        <v>#NUM!</v>
      </c>
      <c r="X5" s="4" t="e">
        <f>ROUNDDOWN((DATEDIF(X$3,Variables!$B$18, "d") / 7), 0)</f>
        <v>#NUM!</v>
      </c>
      <c r="Y5" s="4" t="e">
        <f>ROUNDDOWN((DATEDIF(Y$3,Variables!$B$18, "d") / 7), 0)</f>
        <v>#NUM!</v>
      </c>
      <c r="Z5" s="4" t="e">
        <f>ROUNDDOWN((DATEDIF(Z$3,Variables!$B$18, "d") / 7), 0)</f>
        <v>#NUM!</v>
      </c>
      <c r="AA5" s="4" t="e">
        <f>ROUNDDOWN((DATEDIF(AA$3,Variables!$B$18, "d") / 7), 0)</f>
        <v>#NUM!</v>
      </c>
      <c r="AB5" s="4" t="e">
        <f>ROUNDDOWN((DATEDIF(AB$3,Variables!$B$18, "d") / 7), 0)</f>
        <v>#NUM!</v>
      </c>
      <c r="AC5" s="4" t="e">
        <f>ROUNDDOWN((DATEDIF(AC$3,Variables!$B$18, "d") / 7), 0)</f>
        <v>#NUM!</v>
      </c>
      <c r="AD5" s="4" t="e">
        <f>ROUNDDOWN((DATEDIF(AD$3,Variables!$B$18, "d") / 7), 0)</f>
        <v>#NUM!</v>
      </c>
      <c r="AE5" s="4" t="e">
        <f>ROUNDDOWN((DATEDIF(AE$3,Variables!$B$18, "d") / 7), 0)</f>
        <v>#NUM!</v>
      </c>
      <c r="AF5" s="4" t="e">
        <f>ROUNDDOWN((DATEDIF(AF$3,Variables!$B$18, "d") / 7), 0)</f>
        <v>#NUM!</v>
      </c>
      <c r="AG5" s="4" t="e">
        <f>ROUNDDOWN((DATEDIF(AG$3,Variables!$B$18, "d") / 7), 0)</f>
        <v>#NUM!</v>
      </c>
      <c r="AH5" s="4" t="e">
        <f>ROUNDDOWN((DATEDIF(AH$3,Variables!$B$18, "d") / 7), 0)</f>
        <v>#NUM!</v>
      </c>
      <c r="AI5" s="4" t="e">
        <f>ROUNDDOWN((DATEDIF(AI$3,Variables!$B$18, "d") / 7), 0)</f>
        <v>#NUM!</v>
      </c>
      <c r="AJ5" s="4" t="e">
        <f>ROUNDDOWN((DATEDIF(AJ$3,Variables!$B$18, "d") / 7), 0)</f>
        <v>#NUM!</v>
      </c>
      <c r="AK5" s="4" t="e">
        <f>ROUNDDOWN((DATEDIF(AK$3,Variables!$B$18, "d") / 7), 0)</f>
        <v>#NUM!</v>
      </c>
      <c r="AL5" s="4" t="e">
        <f>ROUNDDOWN((DATEDIF(AL$3,Variables!$B$18, "d") / 7), 0)</f>
        <v>#NUM!</v>
      </c>
      <c r="AM5" s="4" t="e">
        <f>ROUNDDOWN((DATEDIF(AM$3,Variables!$B$18, "d") / 7), 0)</f>
        <v>#NUM!</v>
      </c>
      <c r="AN5" s="4" t="e">
        <f>ROUNDDOWN((DATEDIF(AN$3,Variables!$B$18, "d") / 7), 0)</f>
        <v>#NUM!</v>
      </c>
      <c r="AO5" s="4" t="e">
        <f>ROUNDDOWN((DATEDIF(AO$3,Variables!$B$18, "d") / 7), 0)</f>
        <v>#NUM!</v>
      </c>
      <c r="AP5" s="4" t="e">
        <f>ROUNDDOWN((DATEDIF(AP$3,Variables!$B$18, "d") / 7), 0)</f>
        <v>#NUM!</v>
      </c>
      <c r="AQ5" s="4" t="e">
        <f>ROUNDDOWN((DATEDIF(AQ$3,Variables!$B$18, "d") / 7), 0)</f>
        <v>#NUM!</v>
      </c>
      <c r="AR5" s="4" t="e">
        <f>ROUNDDOWN((DATEDIF(AR$3,Variables!$B$18, "d") / 7), 0)</f>
        <v>#NUM!</v>
      </c>
      <c r="AS5" s="4" t="e">
        <f>ROUNDDOWN((DATEDIF(AS$3,Variables!$B$18, "d") / 7), 0)</f>
        <v>#NUM!</v>
      </c>
      <c r="AT5" s="4" t="e">
        <f>ROUNDDOWN((DATEDIF(AT$3,Variables!$B$18, "d") / 7), 0)</f>
        <v>#NUM!</v>
      </c>
      <c r="AU5" s="4" t="e">
        <f>ROUNDDOWN((DATEDIF(AU$3,Variables!$B$18, "d") / 7), 0)</f>
        <v>#NUM!</v>
      </c>
      <c r="AV5" s="4" t="e">
        <f>ROUNDDOWN((DATEDIF(AV$3,Variables!$B$18, "d") / 7), 0)</f>
        <v>#NUM!</v>
      </c>
      <c r="AW5" s="4" t="e">
        <f>ROUNDDOWN((DATEDIF(AW$3,Variables!$B$18, "d") / 7), 0)</f>
        <v>#NUM!</v>
      </c>
      <c r="AX5" s="4" t="e">
        <f>ROUNDDOWN((DATEDIF(AX$3,Variables!$B$18, "d") / 7), 0)</f>
        <v>#NUM!</v>
      </c>
      <c r="AY5" s="4" t="e">
        <f>ROUNDDOWN((DATEDIF(AY$3,Variables!$B$18, "d") / 7), 0)</f>
        <v>#NUM!</v>
      </c>
      <c r="AZ5" s="4" t="e">
        <f>ROUNDDOWN((DATEDIF(AZ$3,Variables!$B$18, "d") / 7), 0)</f>
        <v>#NUM!</v>
      </c>
      <c r="BA5" s="4" t="e">
        <f>ROUNDDOWN((DATEDIF(BA$3,Variables!$B$18, "d") / 7), 0)</f>
        <v>#NUM!</v>
      </c>
      <c r="BB5" s="4" t="e">
        <f>ROUNDDOWN((DATEDIF(BB$3,Variables!$B$18, "d") / 7), 0)</f>
        <v>#NUM!</v>
      </c>
      <c r="BC5" s="4" t="e">
        <f>ROUNDDOWN((DATEDIF(BC$3,Variables!$B$18, "d") / 7), 0)</f>
        <v>#NUM!</v>
      </c>
      <c r="BD5" s="4" t="e">
        <f>ROUNDDOWN((DATEDIF(BD$3,Variables!$B$18, "d") / 7), 0)</f>
        <v>#NUM!</v>
      </c>
      <c r="BE5" s="4" t="e">
        <f>ROUNDDOWN((DATEDIF(BE$3,Variables!$B$18, "d") / 7), 0)</f>
        <v>#NUM!</v>
      </c>
      <c r="BF5" s="4" t="e">
        <f>ROUNDDOWN((DATEDIF(BF$3,Variables!$B$18, "d") / 7), 0)</f>
        <v>#NUM!</v>
      </c>
      <c r="BG5" s="4" t="e">
        <f>ROUNDDOWN((DATEDIF(BG$3,Variables!$B$18, "d") / 7), 0)</f>
        <v>#NUM!</v>
      </c>
      <c r="BH5" s="4" t="e">
        <f>ROUNDDOWN((DATEDIF(BH$3,Variables!$B$18, "d") / 7), 0)</f>
        <v>#NUM!</v>
      </c>
      <c r="BI5" s="4" t="e">
        <f>ROUNDDOWN((DATEDIF(BI$3,Variables!$B$18, "d") / 7), 0)</f>
        <v>#NUM!</v>
      </c>
      <c r="BJ5" s="4" t="e">
        <f>ROUNDDOWN((DATEDIF(BJ$3,Variables!$B$18, "d") / 7), 0)</f>
        <v>#NUM!</v>
      </c>
      <c r="BK5" s="4" t="e">
        <f>ROUNDDOWN((DATEDIF(BK$3,Variables!$B$18, "d") / 7), 0)</f>
        <v>#NUM!</v>
      </c>
      <c r="BL5" s="4" t="e">
        <f>ROUNDDOWN((DATEDIF(BL$3,Variables!$B$18, "d") / 7), 0)</f>
        <v>#NUM!</v>
      </c>
      <c r="BM5" s="4" t="e">
        <f>ROUNDDOWN((DATEDIF(BM$3,Variables!$B$18, "d") / 7), 0)</f>
        <v>#NUM!</v>
      </c>
      <c r="BN5" s="4" t="e">
        <f>ROUNDDOWN((DATEDIF(BN$3,Variables!$B$18, "d") / 7), 0)</f>
        <v>#NUM!</v>
      </c>
      <c r="BO5" s="4" t="e">
        <f>ROUNDDOWN((DATEDIF(BO$3,Variables!$B$18, "d") / 7), 0)</f>
        <v>#NUM!</v>
      </c>
      <c r="BP5" s="4" t="e">
        <f>ROUNDDOWN((DATEDIF(BP$3,Variables!$B$18, "d") / 7), 0)</f>
        <v>#NUM!</v>
      </c>
      <c r="BQ5" s="4" t="e">
        <f>ROUNDDOWN((DATEDIF(BQ$3,Variables!$B$18, "d") / 7), 0)</f>
        <v>#NUM!</v>
      </c>
      <c r="BR5" s="4" t="e">
        <f>ROUNDDOWN((DATEDIF(BR$3,Variables!$B$18, "d") / 7), 0)</f>
        <v>#NUM!</v>
      </c>
      <c r="BS5" s="4" t="e">
        <f>ROUNDDOWN((DATEDIF(BS$3,Variables!$B$18, "d") / 7), 0)</f>
        <v>#NUM!</v>
      </c>
      <c r="BT5" s="4" t="e">
        <f>ROUNDDOWN((DATEDIF(BT$3,Variables!$B$18, "d") / 7), 0)</f>
        <v>#NUM!</v>
      </c>
      <c r="BU5" s="4" t="e">
        <f>ROUNDDOWN((DATEDIF(BU$3,Variables!$B$18, "d") / 7), 0)</f>
        <v>#NUM!</v>
      </c>
      <c r="BV5" s="4" t="e">
        <f>ROUNDDOWN((DATEDIF(BV$3,Variables!$B$18, "d") / 7), 0)</f>
        <v>#NUM!</v>
      </c>
      <c r="BW5" s="4" t="e">
        <f>ROUNDDOWN((DATEDIF(BW$3,Variables!$B$18, "d") / 7), 0)</f>
        <v>#NUM!</v>
      </c>
      <c r="BX5" s="4" t="e">
        <f>ROUNDDOWN((DATEDIF(BX$3,Variables!$B$18, "d") / 7), 0)</f>
        <v>#NUM!</v>
      </c>
      <c r="BY5" s="4" t="e">
        <f>ROUNDDOWN((DATEDIF(BY$3,Variables!$B$18, "d") / 7), 0)</f>
        <v>#NUM!</v>
      </c>
      <c r="BZ5" s="4" t="e">
        <f>ROUNDDOWN((DATEDIF(BZ$3,Variables!$B$18, "d") / 7), 0)</f>
        <v>#NUM!</v>
      </c>
      <c r="CA5" s="4" t="e">
        <f>ROUNDDOWN((DATEDIF(CA$3,Variables!$B$18, "d") / 7), 0)</f>
        <v>#NUM!</v>
      </c>
      <c r="CB5" s="4" t="e">
        <f>ROUNDDOWN((DATEDIF(CB$3,Variables!$B$18, "d") / 7), 0)</f>
        <v>#NUM!</v>
      </c>
      <c r="CC5" s="4" t="e">
        <f>ROUNDDOWN((DATEDIF(CC$3,Variables!$B$18, "d") / 7), 0)</f>
        <v>#NUM!</v>
      </c>
      <c r="CD5" s="4" t="e">
        <f>ROUNDDOWN((DATEDIF(CD$3,Variables!$B$18, "d") / 7), 0)</f>
        <v>#NUM!</v>
      </c>
      <c r="CE5" s="4" t="e">
        <f>ROUNDDOWN((DATEDIF(CE$3,Variables!$B$18, "d") / 7), 0)</f>
        <v>#NUM!</v>
      </c>
      <c r="CF5" s="4" t="e">
        <f>ROUNDDOWN((DATEDIF(CF$3,Variables!$B$18, "d") / 7), 0)</f>
        <v>#NUM!</v>
      </c>
      <c r="CG5" s="4" t="e">
        <f>ROUNDDOWN((DATEDIF(CG$3,Variables!$B$18, "d") / 7), 0)</f>
        <v>#NUM!</v>
      </c>
      <c r="CH5" s="4" t="e">
        <f>ROUNDDOWN((DATEDIF(CH$3,Variables!$B$18, "d") / 7), 0)</f>
        <v>#NUM!</v>
      </c>
      <c r="CI5" s="4" t="e">
        <f>ROUNDDOWN((DATEDIF(CI$3,Variables!$B$18, "d") / 7), 0)</f>
        <v>#NUM!</v>
      </c>
      <c r="CJ5" s="4" t="e">
        <f>ROUNDDOWN((DATEDIF(CJ$3,Variables!$B$18, "d") / 7), 0)</f>
        <v>#NUM!</v>
      </c>
      <c r="CK5" s="4" t="e">
        <f>ROUNDDOWN((DATEDIF(CK$3,Variables!$B$18, "d") / 7), 0)</f>
        <v>#NUM!</v>
      </c>
      <c r="CL5" s="4" t="e">
        <f>ROUNDDOWN((DATEDIF(CL$3,Variables!$B$18, "d") / 7), 0)</f>
        <v>#NUM!</v>
      </c>
      <c r="CM5" s="4" t="e">
        <f>ROUNDDOWN((DATEDIF(CM$3,Variables!$B$18, "d") / 7), 0)</f>
        <v>#NUM!</v>
      </c>
      <c r="CN5" s="4" t="e">
        <f>ROUNDDOWN((DATEDIF(CN$3,Variables!$B$18, "d") / 7), 0)</f>
        <v>#NUM!</v>
      </c>
      <c r="CO5" s="4" t="e">
        <f>ROUNDDOWN((DATEDIF(CO$3,Variables!$B$18, "d") / 7), 0)</f>
        <v>#NUM!</v>
      </c>
      <c r="CP5" s="4" t="e">
        <f>ROUNDDOWN((DATEDIF(CP$3,Variables!$B$18, "d") / 7), 0)</f>
        <v>#NUM!</v>
      </c>
      <c r="CQ5" s="4" t="e">
        <f>ROUNDDOWN((DATEDIF(CQ$3,Variables!$B$18, "d") / 7), 0)</f>
        <v>#NUM!</v>
      </c>
      <c r="CR5" s="4" t="e">
        <f>ROUNDDOWN((DATEDIF(CR$3,Variables!$B$18, "d") / 7), 0)</f>
        <v>#NUM!</v>
      </c>
      <c r="CS5" s="4" t="e">
        <f>ROUNDDOWN((DATEDIF(CS$3,Variables!$B$18, "d") / 7), 0)</f>
        <v>#NUM!</v>
      </c>
      <c r="CT5" s="4" t="e">
        <f>ROUNDDOWN((DATEDIF(CT$3,Variables!$B$18, "d") / 7), 0)</f>
        <v>#NUM!</v>
      </c>
      <c r="CU5" s="4" t="e">
        <f>ROUNDDOWN((DATEDIF(CU$3,Variables!$B$18, "d") / 7), 0)</f>
        <v>#NUM!</v>
      </c>
      <c r="CV5" s="4" t="e">
        <f>ROUNDDOWN((DATEDIF(CV$3,Variables!$B$18, "d") / 7), 0)</f>
        <v>#NUM!</v>
      </c>
      <c r="CW5" s="4" t="e">
        <f>ROUNDDOWN((DATEDIF(CW$3,Variables!$B$18, "d") / 7), 0)</f>
        <v>#NUM!</v>
      </c>
      <c r="CX5" s="4" t="e">
        <f>ROUNDDOWN((DATEDIF(CX$3,Variables!$B$18, "d") / 7), 0)</f>
        <v>#NUM!</v>
      </c>
      <c r="CY5" s="4" t="e">
        <f>ROUNDDOWN((DATEDIF(CY$3,Variables!$B$18, "d") / 7), 0)</f>
        <v>#NUM!</v>
      </c>
      <c r="CZ5" s="4" t="e">
        <f>ROUNDDOWN((DATEDIF(CZ$3,Variables!$B$18, "d") / 7), 0)</f>
        <v>#NUM!</v>
      </c>
      <c r="DA5" s="4" t="e">
        <f>ROUNDDOWN((DATEDIF(DA$3,Variables!$B$18, "d") / 7), 0)</f>
        <v>#NUM!</v>
      </c>
      <c r="DB5" s="4" t="e">
        <f>ROUNDDOWN((DATEDIF(DB$3,Variables!$B$18, "d") / 7), 0)</f>
        <v>#NUM!</v>
      </c>
      <c r="DC5" s="4" t="e">
        <f>ROUNDDOWN((DATEDIF(DC$3,Variables!$B$18, "d") / 7), 0)</f>
        <v>#NUM!</v>
      </c>
      <c r="DD5" s="4" t="e">
        <f>ROUNDDOWN((DATEDIF(DD$3,Variables!$B$18, "d") / 7), 0)</f>
        <v>#NUM!</v>
      </c>
      <c r="DE5" s="4" t="e">
        <f>ROUNDDOWN((DATEDIF(DE$3,Variables!$B$18, "d") / 7), 0)</f>
        <v>#NUM!</v>
      </c>
      <c r="DF5" s="4" t="e">
        <f>ROUNDDOWN((DATEDIF(DF$3,Variables!$B$18, "d") / 7), 0)</f>
        <v>#NUM!</v>
      </c>
      <c r="DG5" s="4" t="e">
        <f>ROUNDDOWN((DATEDIF(DG$3,Variables!$B$18, "d") / 7), 0)</f>
        <v>#NUM!</v>
      </c>
      <c r="DH5" s="4" t="e">
        <f>ROUNDDOWN((DATEDIF(DH$3,Variables!$B$18, "d") / 7), 0)</f>
        <v>#NUM!</v>
      </c>
      <c r="DI5" s="4" t="e">
        <f>ROUNDDOWN((DATEDIF(DI$3,Variables!$B$18, "d") / 7), 0)</f>
        <v>#NUM!</v>
      </c>
      <c r="DJ5" s="4" t="e">
        <f>ROUNDDOWN((DATEDIF(DJ$3,Variables!$B$18, "d") / 7), 0)</f>
        <v>#NUM!</v>
      </c>
      <c r="DK5" s="4" t="e">
        <f>ROUNDDOWN((DATEDIF(DK$3,Variables!$B$18, "d") / 7), 0)</f>
        <v>#NUM!</v>
      </c>
      <c r="DL5" s="4" t="e">
        <f>ROUNDDOWN((DATEDIF(DL$3,Variables!$B$18, "d") / 7), 0)</f>
        <v>#NUM!</v>
      </c>
      <c r="DM5" s="4" t="e">
        <f>ROUNDDOWN((DATEDIF(DM$3,Variables!$B$18, "d") / 7), 0)</f>
        <v>#NUM!</v>
      </c>
      <c r="DN5" s="4" t="e">
        <f>ROUNDDOWN((DATEDIF(DN$3,Variables!$B$18, "d") / 7), 0)</f>
        <v>#NUM!</v>
      </c>
      <c r="DO5" s="4" t="e">
        <f>ROUNDDOWN((DATEDIF(DO$3,Variables!$B$18, "d") / 7), 0)</f>
        <v>#NUM!</v>
      </c>
      <c r="DP5" s="4" t="e">
        <f>ROUNDDOWN((DATEDIF(DP$3,Variables!$B$18, "d") / 7), 0)</f>
        <v>#NUM!</v>
      </c>
      <c r="DQ5" s="4" t="e">
        <f>ROUNDDOWN((DATEDIF(DQ$3,Variables!$B$18, "d") / 7), 0)</f>
        <v>#NUM!</v>
      </c>
      <c r="DR5" s="4" t="e">
        <f>ROUNDDOWN((DATEDIF(DR$3,Variables!$B$18, "d") / 7), 0)</f>
        <v>#NUM!</v>
      </c>
      <c r="DS5" s="4" t="e">
        <f>ROUNDDOWN((DATEDIF(DS$3,Variables!$B$18, "d") / 7), 0)</f>
        <v>#NUM!</v>
      </c>
      <c r="DT5" s="4" t="e">
        <f>ROUNDDOWN((DATEDIF(DT$3,Variables!$B$18, "d") / 7), 0)</f>
        <v>#NUM!</v>
      </c>
      <c r="DU5" s="4" t="e">
        <f>ROUNDDOWN((DATEDIF(DU$3,Variables!$B$18, "d") / 7), 0)</f>
        <v>#NUM!</v>
      </c>
      <c r="DV5" s="4" t="e">
        <f>ROUNDDOWN((DATEDIF(DV$3,Variables!$B$18, "d") / 7), 0)</f>
        <v>#NUM!</v>
      </c>
      <c r="DW5" s="4" t="e">
        <f>ROUNDDOWN((DATEDIF(DW$3,Variables!$B$18, "d") / 7), 0)</f>
        <v>#NUM!</v>
      </c>
      <c r="DX5" s="4" t="e">
        <f>ROUNDDOWN((DATEDIF(DX$3,Variables!$B$18, "d") / 7), 0)</f>
        <v>#NUM!</v>
      </c>
      <c r="DY5" s="4" t="e">
        <f>ROUNDDOWN((DATEDIF(DY$3,Variables!$B$18, "d") / 7), 0)</f>
        <v>#NUM!</v>
      </c>
      <c r="DZ5" s="4" t="e">
        <f>ROUNDDOWN((DATEDIF(DZ$3,Variables!$B$18, "d") / 7), 0)</f>
        <v>#NUM!</v>
      </c>
      <c r="EA5" s="4" t="e">
        <f>ROUNDDOWN((DATEDIF(EA$3,Variables!$B$18, "d") / 7), 0)</f>
        <v>#NUM!</v>
      </c>
      <c r="EB5" s="4" t="e">
        <f>ROUNDDOWN((DATEDIF(EB$3,Variables!$B$18, "d") / 7), 0)</f>
        <v>#NUM!</v>
      </c>
      <c r="EC5" s="4" t="e">
        <f>ROUNDDOWN((DATEDIF(EC$3,Variables!$B$18, "d") / 7), 0)</f>
        <v>#NUM!</v>
      </c>
      <c r="ED5" s="4" t="e">
        <f>ROUNDDOWN((DATEDIF(ED$3,Variables!$B$18, "d") / 7), 0)</f>
        <v>#NUM!</v>
      </c>
      <c r="EE5" s="4" t="e">
        <f>ROUNDDOWN((DATEDIF(EE$3,Variables!$B$18, "d") / 7), 0)</f>
        <v>#NUM!</v>
      </c>
      <c r="EF5" s="4" t="e">
        <f>ROUNDDOWN((DATEDIF(EF$3,Variables!$B$18, "d") / 7), 0)</f>
        <v>#NUM!</v>
      </c>
      <c r="EG5" s="4" t="e">
        <f>ROUNDDOWN((DATEDIF(EG$3,Variables!$B$18, "d") / 7), 0)</f>
        <v>#NUM!</v>
      </c>
      <c r="EH5" s="4" t="e">
        <f>ROUNDDOWN((DATEDIF(EH$3,Variables!$B$18, "d") / 7), 0)</f>
        <v>#NUM!</v>
      </c>
      <c r="EI5" s="4" t="e">
        <f>ROUNDDOWN((DATEDIF(EI$3,Variables!$B$18, "d") / 7), 0)</f>
        <v>#NUM!</v>
      </c>
      <c r="EJ5" s="7"/>
    </row>
    <row r="6" spans="1:141" x14ac:dyDescent="0.25">
      <c r="A6" s="4" t="s">
        <v>14</v>
      </c>
      <c r="B6" s="10">
        <f>(YEAR(Variables!$B$18)-YEAR(B$3))*12+MONTH(Variables!$B$18)-MONTH(B$3)</f>
        <v>4</v>
      </c>
      <c r="C6" s="10">
        <f>(YEAR(Variables!$B$18)-YEAR(C$3))*12+MONTH(Variables!$B$18)-MONTH(C$3)</f>
        <v>4</v>
      </c>
      <c r="D6" s="10">
        <f>(YEAR(Variables!$B$18)-YEAR(D$3))*12+MONTH(Variables!$B$18)-MONTH(D$3)</f>
        <v>4</v>
      </c>
      <c r="E6" s="10">
        <f>(YEAR(Variables!$B$18)-YEAR(E$3))*12+MONTH(Variables!$B$18)-MONTH(E$3)</f>
        <v>3</v>
      </c>
      <c r="F6" s="10">
        <f>(YEAR(Variables!$B$18)-YEAR(F$3))*12+MONTH(Variables!$B$18)-MONTH(F$3)</f>
        <v>3</v>
      </c>
      <c r="G6" s="10">
        <f>(YEAR(Variables!$B$18)-YEAR(G$3))*12+MONTH(Variables!$B$18)-MONTH(G$3)</f>
        <v>3</v>
      </c>
      <c r="H6" s="10">
        <f>(YEAR(Variables!$B$18)-YEAR(H$3))*12+MONTH(Variables!$B$18)-MONTH(H$3)</f>
        <v>3</v>
      </c>
      <c r="I6" s="10">
        <f>(YEAR(Variables!$B$18)-YEAR(I$3))*12+MONTH(Variables!$B$18)-MONTH(I$3)</f>
        <v>2</v>
      </c>
      <c r="J6" s="10">
        <f>(YEAR(Variables!$B$18)-YEAR(J$3))*12+MONTH(Variables!$B$18)-MONTH(J$3)</f>
        <v>2</v>
      </c>
      <c r="K6" s="10">
        <f>(YEAR(Variables!$B$18)-YEAR(K$3))*12+MONTH(Variables!$B$18)-MONTH(K$3)</f>
        <v>2</v>
      </c>
      <c r="L6" s="10">
        <f>(YEAR(Variables!$B$18)-YEAR(L$3))*12+MONTH(Variables!$B$18)-MONTH(L$3)</f>
        <v>2</v>
      </c>
      <c r="M6" s="10">
        <f>(YEAR(Variables!$B$18)-YEAR(M$3))*12+MONTH(Variables!$B$18)-MONTH(M$3)</f>
        <v>2</v>
      </c>
      <c r="N6" s="10">
        <f>(YEAR(Variables!$B$18)-YEAR(N$3))*12+MONTH(Variables!$B$18)-MONTH(N$3)</f>
        <v>1</v>
      </c>
      <c r="O6" s="10">
        <f>(YEAR(Variables!$B$18)-YEAR(O$3))*12+MONTH(Variables!$B$18)-MONTH(O$3)</f>
        <v>1</v>
      </c>
      <c r="P6" s="10">
        <f>(YEAR(Variables!$B$18)-YEAR(P$3))*12+MONTH(Variables!$B$18)-MONTH(P$3)</f>
        <v>1</v>
      </c>
      <c r="Q6" s="10">
        <f>(YEAR(Variables!$B$18)-YEAR(Q$3))*12+MONTH(Variables!$B$18)-MONTH(Q$3)</f>
        <v>1</v>
      </c>
      <c r="R6" s="10">
        <f>(YEAR(Variables!$B$18)-YEAR(R$3))*12+MONTH(Variables!$B$18)-MONTH(R$3)</f>
        <v>0</v>
      </c>
      <c r="S6" s="10">
        <f>(YEAR(Variables!$B$18)-YEAR(S$3))*12+MONTH(Variables!$B$18)-MONTH(S$3)</f>
        <v>0</v>
      </c>
      <c r="T6" s="10">
        <f>(YEAR(Variables!$B$18)-YEAR(T$3))*12+MONTH(Variables!$B$18)-MONTH(T$3)</f>
        <v>0</v>
      </c>
      <c r="U6" s="10">
        <f>(YEAR(Variables!$B$18)-YEAR(U$3))*12+MONTH(Variables!$B$18)-MONTH(U$3)</f>
        <v>0</v>
      </c>
      <c r="V6" s="10">
        <f>(YEAR(Variables!$B$18)-YEAR(V$3))*12+MONTH(Variables!$B$18)-MONTH(V$3)</f>
        <v>-1</v>
      </c>
      <c r="W6" s="10">
        <f>(YEAR(Variables!$B$18)-YEAR(W$3))*12+MONTH(Variables!$B$18)-MONTH(W$3)</f>
        <v>-1</v>
      </c>
      <c r="X6" s="10">
        <f>(YEAR(Variables!$B$18)-YEAR(X$3))*12+MONTH(Variables!$B$18)-MONTH(X$3)</f>
        <v>-1</v>
      </c>
      <c r="Y6" s="10">
        <f>(YEAR(Variables!$B$18)-YEAR(Y$3))*12+MONTH(Variables!$B$18)-MONTH(Y$3)</f>
        <v>-1</v>
      </c>
      <c r="Z6" s="10">
        <f>(YEAR(Variables!$B$18)-YEAR(Z$3))*12+MONTH(Variables!$B$18)-MONTH(Z$3)</f>
        <v>-1</v>
      </c>
      <c r="AA6" s="10">
        <f>(YEAR(Variables!$B$18)-YEAR(AA$3))*12+MONTH(Variables!$B$18)-MONTH(AA$3)</f>
        <v>-2</v>
      </c>
      <c r="AB6" s="10">
        <f>(YEAR(Variables!$B$18)-YEAR(AB$3))*12+MONTH(Variables!$B$18)-MONTH(AB$3)</f>
        <v>-2</v>
      </c>
      <c r="AC6" s="10">
        <f>(YEAR(Variables!$B$18)-YEAR(AC$3))*12+MONTH(Variables!$B$18)-MONTH(AC$3)</f>
        <v>-2</v>
      </c>
      <c r="AD6" s="10">
        <f>(YEAR(Variables!$B$18)-YEAR(AD$3))*12+MONTH(Variables!$B$18)-MONTH(AD$3)</f>
        <v>-2</v>
      </c>
      <c r="AE6" s="10">
        <f>(YEAR(Variables!$B$18)-YEAR(AE$3))*12+MONTH(Variables!$B$18)-MONTH(AE$3)</f>
        <v>-3</v>
      </c>
      <c r="AF6" s="10">
        <f>(YEAR(Variables!$B$18)-YEAR(AF$3))*12+MONTH(Variables!$B$18)-MONTH(AF$3)</f>
        <v>-3</v>
      </c>
      <c r="AG6" s="10">
        <f>(YEAR(Variables!$B$18)-YEAR(AG$3))*12+MONTH(Variables!$B$18)-MONTH(AG$3)</f>
        <v>-3</v>
      </c>
      <c r="AH6" s="10">
        <f>(YEAR(Variables!$B$18)-YEAR(AH$3))*12+MONTH(Variables!$B$18)-MONTH(AH$3)</f>
        <v>-3</v>
      </c>
      <c r="AI6" s="10">
        <f>(YEAR(Variables!$B$18)-YEAR(AI$3))*12+MONTH(Variables!$B$18)-MONTH(AI$3)</f>
        <v>-4</v>
      </c>
      <c r="AJ6" s="10">
        <f>(YEAR(Variables!$B$18)-YEAR(AJ$3))*12+MONTH(Variables!$B$18)-MONTH(AJ$3)</f>
        <v>-4</v>
      </c>
      <c r="AK6" s="10">
        <f>(YEAR(Variables!$B$18)-YEAR(AK$3))*12+MONTH(Variables!$B$18)-MONTH(AK$3)</f>
        <v>-4</v>
      </c>
      <c r="AL6" s="10">
        <f>(YEAR(Variables!$B$18)-YEAR(AL$3))*12+MONTH(Variables!$B$18)-MONTH(AL$3)</f>
        <v>-4</v>
      </c>
      <c r="AM6" s="10">
        <f>(YEAR(Variables!$B$18)-YEAR(AM$3))*12+MONTH(Variables!$B$18)-MONTH(AM$3)</f>
        <v>-4</v>
      </c>
      <c r="AN6" s="10">
        <f>(YEAR(Variables!$B$18)-YEAR(AN$3))*12+MONTH(Variables!$B$18)-MONTH(AN$3)</f>
        <v>-5</v>
      </c>
      <c r="AO6" s="10">
        <f>(YEAR(Variables!$B$18)-YEAR(AO$3))*12+MONTH(Variables!$B$18)-MONTH(AO$3)</f>
        <v>-5</v>
      </c>
      <c r="AP6" s="10">
        <f>(YEAR(Variables!$B$18)-YEAR(AP$3))*12+MONTH(Variables!$B$18)-MONTH(AP$3)</f>
        <v>-5</v>
      </c>
      <c r="AQ6" s="10">
        <f>(YEAR(Variables!$B$18)-YEAR(AQ$3))*12+MONTH(Variables!$B$18)-MONTH(AQ$3)</f>
        <v>-5</v>
      </c>
      <c r="AR6" s="10">
        <f>(YEAR(Variables!$B$18)-YEAR(AR$3))*12+MONTH(Variables!$B$18)-MONTH(AR$3)</f>
        <v>-6</v>
      </c>
      <c r="AS6" s="10">
        <f>(YEAR(Variables!$B$18)-YEAR(AS$3))*12+MONTH(Variables!$B$18)-MONTH(AS$3)</f>
        <v>-6</v>
      </c>
      <c r="AT6" s="10">
        <f>(YEAR(Variables!$B$18)-YEAR(AT$3))*12+MONTH(Variables!$B$18)-MONTH(AT$3)</f>
        <v>-6</v>
      </c>
      <c r="AU6" s="10">
        <f>(YEAR(Variables!$B$18)-YEAR(AU$3))*12+MONTH(Variables!$B$18)-MONTH(AU$3)</f>
        <v>-6</v>
      </c>
      <c r="AV6" s="10">
        <f>(YEAR(Variables!$B$18)-YEAR(AV$3))*12+MONTH(Variables!$B$18)-MONTH(AV$3)</f>
        <v>-6</v>
      </c>
      <c r="AW6" s="10">
        <f>(YEAR(Variables!$B$18)-YEAR(AW$3))*12+MONTH(Variables!$B$18)-MONTH(AW$3)</f>
        <v>-7</v>
      </c>
      <c r="AX6" s="10">
        <f>(YEAR(Variables!$B$18)-YEAR(AX$3))*12+MONTH(Variables!$B$18)-MONTH(AX$3)</f>
        <v>-7</v>
      </c>
      <c r="AY6" s="10">
        <f>(YEAR(Variables!$B$18)-YEAR(AY$3))*12+MONTH(Variables!$B$18)-MONTH(AY$3)</f>
        <v>-7</v>
      </c>
      <c r="AZ6" s="10">
        <f>(YEAR(Variables!$B$18)-YEAR(AZ$3))*12+MONTH(Variables!$B$18)-MONTH(AZ$3)</f>
        <v>-7</v>
      </c>
      <c r="BA6" s="10">
        <f>(YEAR(Variables!$B$18)-YEAR(BA$3))*12+MONTH(Variables!$B$18)-MONTH(BA$3)</f>
        <v>-8</v>
      </c>
      <c r="BB6" s="10">
        <f>(YEAR(Variables!$B$18)-YEAR(BB$3))*12+MONTH(Variables!$B$18)-MONTH(BB$3)</f>
        <v>-8</v>
      </c>
      <c r="BC6" s="10">
        <f>(YEAR(Variables!$B$18)-YEAR(BC$3))*12+MONTH(Variables!$B$18)-MONTH(BC$3)</f>
        <v>-8</v>
      </c>
      <c r="BD6" s="10">
        <f>(YEAR(Variables!$B$18)-YEAR(BD$3))*12+MONTH(Variables!$B$18)-MONTH(BD$3)</f>
        <v>-8</v>
      </c>
      <c r="BE6" s="10">
        <f>(YEAR(Variables!$B$18)-YEAR(BE$3))*12+MONTH(Variables!$B$18)-MONTH(BE$3)</f>
        <v>-9</v>
      </c>
      <c r="BF6" s="10">
        <f>(YEAR(Variables!$B$18)-YEAR(BF$3))*12+MONTH(Variables!$B$18)-MONTH(BF$3)</f>
        <v>-9</v>
      </c>
      <c r="BG6" s="10">
        <f>(YEAR(Variables!$B$18)-YEAR(BG$3))*12+MONTH(Variables!$B$18)-MONTH(BG$3)</f>
        <v>-9</v>
      </c>
      <c r="BH6" s="10">
        <f>(YEAR(Variables!$B$18)-YEAR(BH$3))*12+MONTH(Variables!$B$18)-MONTH(BH$3)</f>
        <v>-9</v>
      </c>
      <c r="BI6" s="10">
        <f>(YEAR(Variables!$B$18)-YEAR(BI$3))*12+MONTH(Variables!$B$18)-MONTH(BI$3)</f>
        <v>-9</v>
      </c>
      <c r="BJ6" s="10">
        <f>(YEAR(Variables!$B$18)-YEAR(BJ$3))*12+MONTH(Variables!$B$18)-MONTH(BJ$3)</f>
        <v>-10</v>
      </c>
      <c r="BK6" s="10">
        <f>(YEAR(Variables!$B$18)-YEAR(BK$3))*12+MONTH(Variables!$B$18)-MONTH(BK$3)</f>
        <v>-10</v>
      </c>
      <c r="BL6" s="10">
        <f>(YEAR(Variables!$B$18)-YEAR(BL$3))*12+MONTH(Variables!$B$18)-MONTH(BL$3)</f>
        <v>-10</v>
      </c>
      <c r="BM6" s="10">
        <f>(YEAR(Variables!$B$18)-YEAR(BM$3))*12+MONTH(Variables!$B$18)-MONTH(BM$3)</f>
        <v>-10</v>
      </c>
      <c r="BN6" s="10">
        <f>(YEAR(Variables!$B$18)-YEAR(BN$3))*12+MONTH(Variables!$B$18)-MONTH(BN$3)</f>
        <v>-11</v>
      </c>
      <c r="BO6" s="10">
        <f>(YEAR(Variables!$B$18)-YEAR(BO$3))*12+MONTH(Variables!$B$18)-MONTH(BO$3)</f>
        <v>-11</v>
      </c>
      <c r="BP6" s="10">
        <f>(YEAR(Variables!$B$18)-YEAR(BP$3))*12+MONTH(Variables!$B$18)-MONTH(BP$3)</f>
        <v>-11</v>
      </c>
      <c r="BQ6" s="10">
        <f>(YEAR(Variables!$B$18)-YEAR(BQ$3))*12+MONTH(Variables!$B$18)-MONTH(BQ$3)</f>
        <v>-11</v>
      </c>
      <c r="BR6" s="10">
        <f>(YEAR(Variables!$B$18)-YEAR(BR$3))*12+MONTH(Variables!$B$18)-MONTH(BR$3)</f>
        <v>-12</v>
      </c>
      <c r="BS6" s="10">
        <f>(YEAR(Variables!$B$18)-YEAR(BS$3))*12+MONTH(Variables!$B$18)-MONTH(BS$3)</f>
        <v>-12</v>
      </c>
      <c r="BT6" s="10">
        <f>(YEAR(Variables!$B$18)-YEAR(BT$3))*12+MONTH(Variables!$B$18)-MONTH(BT$3)</f>
        <v>-12</v>
      </c>
      <c r="BU6" s="10">
        <f>(YEAR(Variables!$B$18)-YEAR(BU$3))*12+MONTH(Variables!$B$18)-MONTH(BU$3)</f>
        <v>-12</v>
      </c>
      <c r="BV6" s="10">
        <f>(YEAR(Variables!$B$18)-YEAR(BV$3))*12+MONTH(Variables!$B$18)-MONTH(BV$3)</f>
        <v>-13</v>
      </c>
      <c r="BW6" s="10">
        <f>(YEAR(Variables!$B$18)-YEAR(BW$3))*12+MONTH(Variables!$B$18)-MONTH(BW$3)</f>
        <v>-13</v>
      </c>
      <c r="BX6" s="10">
        <f>(YEAR(Variables!$B$18)-YEAR(BX$3))*12+MONTH(Variables!$B$18)-MONTH(BX$3)</f>
        <v>-13</v>
      </c>
      <c r="BY6" s="10">
        <f>(YEAR(Variables!$B$18)-YEAR(BY$3))*12+MONTH(Variables!$B$18)-MONTH(BY$3)</f>
        <v>-13</v>
      </c>
      <c r="BZ6" s="10">
        <f>(YEAR(Variables!$B$18)-YEAR(BZ$3))*12+MONTH(Variables!$B$18)-MONTH(BZ$3)</f>
        <v>-13</v>
      </c>
      <c r="CA6" s="10">
        <f>(YEAR(Variables!$B$18)-YEAR(CA$3))*12+MONTH(Variables!$B$18)-MONTH(CA$3)</f>
        <v>-14</v>
      </c>
      <c r="CB6" s="10">
        <f>(YEAR(Variables!$B$18)-YEAR(CB$3))*12+MONTH(Variables!$B$18)-MONTH(CB$3)</f>
        <v>-14</v>
      </c>
      <c r="CC6" s="10">
        <f>(YEAR(Variables!$B$18)-YEAR(CC$3))*12+MONTH(Variables!$B$18)-MONTH(CC$3)</f>
        <v>-14</v>
      </c>
      <c r="CD6" s="10">
        <f>(YEAR(Variables!$B$18)-YEAR(CD$3))*12+MONTH(Variables!$B$18)-MONTH(CD$3)</f>
        <v>-14</v>
      </c>
      <c r="CE6" s="10">
        <f>(YEAR(Variables!$B$18)-YEAR(CE$3))*12+MONTH(Variables!$B$18)-MONTH(CE$3)</f>
        <v>-15</v>
      </c>
      <c r="CF6" s="10">
        <f>(YEAR(Variables!$B$18)-YEAR(CF$3))*12+MONTH(Variables!$B$18)-MONTH(CF$3)</f>
        <v>-15</v>
      </c>
      <c r="CG6" s="10">
        <f>(YEAR(Variables!$B$18)-YEAR(CG$3))*12+MONTH(Variables!$B$18)-MONTH(CG$3)</f>
        <v>-15</v>
      </c>
      <c r="CH6" s="10">
        <f>(YEAR(Variables!$B$18)-YEAR(CH$3))*12+MONTH(Variables!$B$18)-MONTH(CH$3)</f>
        <v>-15</v>
      </c>
      <c r="CI6" s="10">
        <f>(YEAR(Variables!$B$18)-YEAR(CI$3))*12+MONTH(Variables!$B$18)-MONTH(CI$3)</f>
        <v>-15</v>
      </c>
      <c r="CJ6" s="10">
        <f>(YEAR(Variables!$B$18)-YEAR(CJ$3))*12+MONTH(Variables!$B$18)-MONTH(CJ$3)</f>
        <v>-16</v>
      </c>
      <c r="CK6" s="10">
        <f>(YEAR(Variables!$B$18)-YEAR(CK$3))*12+MONTH(Variables!$B$18)-MONTH(CK$3)</f>
        <v>-16</v>
      </c>
      <c r="CL6" s="10">
        <f>(YEAR(Variables!$B$18)-YEAR(CL$3))*12+MONTH(Variables!$B$18)-MONTH(CL$3)</f>
        <v>-16</v>
      </c>
      <c r="CM6" s="10">
        <f>(YEAR(Variables!$B$18)-YEAR(CM$3))*12+MONTH(Variables!$B$18)-MONTH(CM$3)</f>
        <v>-16</v>
      </c>
      <c r="CN6" s="10">
        <f>(YEAR(Variables!$B$18)-YEAR(CN$3))*12+MONTH(Variables!$B$18)-MONTH(CN$3)</f>
        <v>-17</v>
      </c>
      <c r="CO6" s="10">
        <f>(YEAR(Variables!$B$18)-YEAR(CO$3))*12+MONTH(Variables!$B$18)-MONTH(CO$3)</f>
        <v>-17</v>
      </c>
      <c r="CP6" s="10">
        <f>(YEAR(Variables!$B$18)-YEAR(CP$3))*12+MONTH(Variables!$B$18)-MONTH(CP$3)</f>
        <v>-17</v>
      </c>
      <c r="CQ6" s="10">
        <f>(YEAR(Variables!$B$18)-YEAR(CQ$3))*12+MONTH(Variables!$B$18)-MONTH(CQ$3)</f>
        <v>-17</v>
      </c>
      <c r="CR6" s="10">
        <f>(YEAR(Variables!$B$18)-YEAR(CR$3))*12+MONTH(Variables!$B$18)-MONTH(CR$3)</f>
        <v>-18</v>
      </c>
      <c r="CS6" s="10">
        <f>(YEAR(Variables!$B$18)-YEAR(CS$3))*12+MONTH(Variables!$B$18)-MONTH(CS$3)</f>
        <v>-18</v>
      </c>
      <c r="CT6" s="10">
        <f>(YEAR(Variables!$B$18)-YEAR(CT$3))*12+MONTH(Variables!$B$18)-MONTH(CT$3)</f>
        <v>-18</v>
      </c>
      <c r="CU6" s="10">
        <f>(YEAR(Variables!$B$18)-YEAR(CU$3))*12+MONTH(Variables!$B$18)-MONTH(CU$3)</f>
        <v>-18</v>
      </c>
      <c r="CV6" s="10">
        <f>(YEAR(Variables!$B$18)-YEAR(CV$3))*12+MONTH(Variables!$B$18)-MONTH(CV$3)</f>
        <v>-18</v>
      </c>
      <c r="CW6" s="10">
        <f>(YEAR(Variables!$B$18)-YEAR(CW$3))*12+MONTH(Variables!$B$18)-MONTH(CW$3)</f>
        <v>-19</v>
      </c>
      <c r="CX6" s="10">
        <f>(YEAR(Variables!$B$18)-YEAR(CX$3))*12+MONTH(Variables!$B$18)-MONTH(CX$3)</f>
        <v>-19</v>
      </c>
      <c r="CY6" s="10">
        <f>(YEAR(Variables!$B$18)-YEAR(CY$3))*12+MONTH(Variables!$B$18)-MONTH(CY$3)</f>
        <v>-19</v>
      </c>
      <c r="CZ6" s="10">
        <f>(YEAR(Variables!$B$18)-YEAR(CZ$3))*12+MONTH(Variables!$B$18)-MONTH(CZ$3)</f>
        <v>-19</v>
      </c>
      <c r="DA6" s="10">
        <f>(YEAR(Variables!$B$18)-YEAR(DA$3))*12+MONTH(Variables!$B$18)-MONTH(DA$3)</f>
        <v>-20</v>
      </c>
      <c r="DB6" s="10">
        <f>(YEAR(Variables!$B$18)-YEAR(DB$3))*12+MONTH(Variables!$B$18)-MONTH(DB$3)</f>
        <v>-20</v>
      </c>
      <c r="DC6" s="10">
        <f>(YEAR(Variables!$B$18)-YEAR(DC$3))*12+MONTH(Variables!$B$18)-MONTH(DC$3)</f>
        <v>-20</v>
      </c>
      <c r="DD6" s="10">
        <f>(YEAR(Variables!$B$18)-YEAR(DD$3))*12+MONTH(Variables!$B$18)-MONTH(DD$3)</f>
        <v>-20</v>
      </c>
      <c r="DE6" s="10">
        <f>(YEAR(Variables!$B$18)-YEAR(DE$3))*12+MONTH(Variables!$B$18)-MONTH(DE$3)</f>
        <v>-21</v>
      </c>
      <c r="DF6" s="10">
        <f>(YEAR(Variables!$B$18)-YEAR(DF$3))*12+MONTH(Variables!$B$18)-MONTH(DF$3)</f>
        <v>-21</v>
      </c>
      <c r="DG6" s="10">
        <f>(YEAR(Variables!$B$18)-YEAR(DG$3))*12+MONTH(Variables!$B$18)-MONTH(DG$3)</f>
        <v>-21</v>
      </c>
      <c r="DH6" s="10">
        <f>(YEAR(Variables!$B$18)-YEAR(DH$3))*12+MONTH(Variables!$B$18)-MONTH(DH$3)</f>
        <v>-21</v>
      </c>
      <c r="DI6" s="10">
        <f>(YEAR(Variables!$B$18)-YEAR(DI$3))*12+MONTH(Variables!$B$18)-MONTH(DI$3)</f>
        <v>-21</v>
      </c>
      <c r="DJ6" s="10">
        <f>(YEAR(Variables!$B$18)-YEAR(DJ$3))*12+MONTH(Variables!$B$18)-MONTH(DJ$3)</f>
        <v>-22</v>
      </c>
      <c r="DK6" s="10">
        <f>(YEAR(Variables!$B$18)-YEAR(DK$3))*12+MONTH(Variables!$B$18)-MONTH(DK$3)</f>
        <v>-22</v>
      </c>
      <c r="DL6" s="10">
        <f>(YEAR(Variables!$B$18)-YEAR(DL$3))*12+MONTH(Variables!$B$18)-MONTH(DL$3)</f>
        <v>-22</v>
      </c>
      <c r="DM6" s="10">
        <f>(YEAR(Variables!$B$18)-YEAR(DM$3))*12+MONTH(Variables!$B$18)-MONTH(DM$3)</f>
        <v>-22</v>
      </c>
      <c r="DN6" s="10">
        <f>(YEAR(Variables!$B$18)-YEAR(DN$3))*12+MONTH(Variables!$B$18)-MONTH(DN$3)</f>
        <v>-23</v>
      </c>
      <c r="DO6" s="10">
        <f>(YEAR(Variables!$B$18)-YEAR(DO$3))*12+MONTH(Variables!$B$18)-MONTH(DO$3)</f>
        <v>-23</v>
      </c>
      <c r="DP6" s="10">
        <f>(YEAR(Variables!$B$18)-YEAR(DP$3))*12+MONTH(Variables!$B$18)-MONTH(DP$3)</f>
        <v>-23</v>
      </c>
      <c r="DQ6" s="10">
        <f>(YEAR(Variables!$B$18)-YEAR(DQ$3))*12+MONTH(Variables!$B$18)-MONTH(DQ$3)</f>
        <v>-23</v>
      </c>
      <c r="DR6" s="10">
        <f>(YEAR(Variables!$B$18)-YEAR(DR$3))*12+MONTH(Variables!$B$18)-MONTH(DR$3)</f>
        <v>-23</v>
      </c>
      <c r="DS6" s="10">
        <f>(YEAR(Variables!$B$18)-YEAR(DS$3))*12+MONTH(Variables!$B$18)-MONTH(DS$3)</f>
        <v>-24</v>
      </c>
      <c r="DT6" s="10">
        <f>(YEAR(Variables!$B$18)-YEAR(DT$3))*12+MONTH(Variables!$B$18)-MONTH(DT$3)</f>
        <v>-24</v>
      </c>
      <c r="DU6" s="10">
        <f>(YEAR(Variables!$B$18)-YEAR(DU$3))*12+MONTH(Variables!$B$18)-MONTH(DU$3)</f>
        <v>-24</v>
      </c>
      <c r="DV6" s="10">
        <f>(YEAR(Variables!$B$18)-YEAR(DV$3))*12+MONTH(Variables!$B$18)-MONTH(DV$3)</f>
        <v>-24</v>
      </c>
      <c r="DW6" s="10">
        <f>(YEAR(Variables!$B$18)-YEAR(DW$3))*12+MONTH(Variables!$B$18)-MONTH(DW$3)</f>
        <v>-25</v>
      </c>
      <c r="DX6" s="10">
        <f>(YEAR(Variables!$B$18)-YEAR(DX$3))*12+MONTH(Variables!$B$18)-MONTH(DX$3)</f>
        <v>-25</v>
      </c>
      <c r="DY6" s="10">
        <f>(YEAR(Variables!$B$18)-YEAR(DY$3))*12+MONTH(Variables!$B$18)-MONTH(DY$3)</f>
        <v>-25</v>
      </c>
      <c r="DZ6" s="10">
        <f>(YEAR(Variables!$B$18)-YEAR(DZ$3))*12+MONTH(Variables!$B$18)-MONTH(DZ$3)</f>
        <v>-25</v>
      </c>
      <c r="EA6" s="10">
        <f>(YEAR(Variables!$B$18)-YEAR(EA$3))*12+MONTH(Variables!$B$18)-MONTH(EA$3)</f>
        <v>-26</v>
      </c>
      <c r="EB6" s="10">
        <f>(YEAR(Variables!$B$18)-YEAR(EB$3))*12+MONTH(Variables!$B$18)-MONTH(EB$3)</f>
        <v>-26</v>
      </c>
      <c r="EC6" s="10">
        <f>(YEAR(Variables!$B$18)-YEAR(EC$3))*12+MONTH(Variables!$B$18)-MONTH(EC$3)</f>
        <v>-26</v>
      </c>
      <c r="ED6" s="10">
        <f>(YEAR(Variables!$B$18)-YEAR(ED$3))*12+MONTH(Variables!$B$18)-MONTH(ED$3)</f>
        <v>-26</v>
      </c>
      <c r="EE6" s="10">
        <f>(YEAR(Variables!$B$18)-YEAR(EE$3))*12+MONTH(Variables!$B$18)-MONTH(EE$3)</f>
        <v>-27</v>
      </c>
      <c r="EF6" s="10">
        <f>(YEAR(Variables!$B$18)-YEAR(EF$3))*12+MONTH(Variables!$B$18)-MONTH(EF$3)</f>
        <v>-27</v>
      </c>
      <c r="EG6" s="10">
        <f>(YEAR(Variables!$B$18)-YEAR(EG$3))*12+MONTH(Variables!$B$18)-MONTH(EG$3)</f>
        <v>-27</v>
      </c>
      <c r="EH6" s="10">
        <f>(YEAR(Variables!$B$18)-YEAR(EH$3))*12+MONTH(Variables!$B$18)-MONTH(EH$3)</f>
        <v>-27</v>
      </c>
      <c r="EI6" s="10">
        <f>(YEAR(Variables!$B$18)-YEAR(EI$3))*12+MONTH(Variables!$B$18)-MONTH(EI$3)</f>
        <v>-27</v>
      </c>
      <c r="EJ6" s="7"/>
    </row>
    <row r="7" spans="1:141" x14ac:dyDescent="0.25">
      <c r="EJ7" s="7"/>
    </row>
    <row r="8" spans="1:141" x14ac:dyDescent="0.25">
      <c r="A8" s="11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1" x14ac:dyDescent="0.25">
      <c r="A9" s="11" t="s">
        <v>15</v>
      </c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1" s="15" customFormat="1" x14ac:dyDescent="0.25">
      <c r="A10" s="15" t="s">
        <v>16</v>
      </c>
      <c r="B10" s="15">
        <f>Variables!B2</f>
        <v>0</v>
      </c>
      <c r="C10" s="15">
        <v>0</v>
      </c>
      <c r="D10" s="15">
        <v>0</v>
      </c>
      <c r="E10" s="15">
        <v>0</v>
      </c>
      <c r="F10" s="15">
        <f t="shared" ref="F10:BO11" si="9">E10</f>
        <v>0</v>
      </c>
      <c r="G10" s="15">
        <f t="shared" si="9"/>
        <v>0</v>
      </c>
      <c r="H10" s="15">
        <f t="shared" si="9"/>
        <v>0</v>
      </c>
      <c r="I10" s="15">
        <f t="shared" si="9"/>
        <v>0</v>
      </c>
      <c r="J10" s="15">
        <f t="shared" si="9"/>
        <v>0</v>
      </c>
      <c r="K10" s="15">
        <f t="shared" si="9"/>
        <v>0</v>
      </c>
      <c r="L10" s="15">
        <f t="shared" si="9"/>
        <v>0</v>
      </c>
      <c r="M10" s="15">
        <f t="shared" si="9"/>
        <v>0</v>
      </c>
      <c r="N10" s="15">
        <f t="shared" si="9"/>
        <v>0</v>
      </c>
      <c r="O10" s="15">
        <f t="shared" si="9"/>
        <v>0</v>
      </c>
      <c r="P10" s="15">
        <f t="shared" si="9"/>
        <v>0</v>
      </c>
      <c r="Q10" s="15">
        <f t="shared" si="9"/>
        <v>0</v>
      </c>
      <c r="R10" s="15">
        <f t="shared" si="9"/>
        <v>0</v>
      </c>
      <c r="S10" s="15">
        <f t="shared" si="9"/>
        <v>0</v>
      </c>
      <c r="T10" s="15">
        <f t="shared" si="9"/>
        <v>0</v>
      </c>
      <c r="U10" s="15">
        <f t="shared" si="9"/>
        <v>0</v>
      </c>
      <c r="V10" s="15">
        <f t="shared" si="9"/>
        <v>0</v>
      </c>
      <c r="W10" s="15">
        <f t="shared" si="9"/>
        <v>0</v>
      </c>
      <c r="X10" s="15">
        <f t="shared" si="9"/>
        <v>0</v>
      </c>
      <c r="Y10" s="15">
        <f t="shared" si="9"/>
        <v>0</v>
      </c>
      <c r="Z10" s="15">
        <f t="shared" si="9"/>
        <v>0</v>
      </c>
      <c r="AA10" s="15">
        <f t="shared" si="9"/>
        <v>0</v>
      </c>
      <c r="AB10" s="15">
        <f t="shared" si="9"/>
        <v>0</v>
      </c>
      <c r="AC10" s="15">
        <f t="shared" si="9"/>
        <v>0</v>
      </c>
      <c r="AD10" s="15">
        <f t="shared" si="9"/>
        <v>0</v>
      </c>
      <c r="AE10" s="15">
        <f t="shared" si="9"/>
        <v>0</v>
      </c>
      <c r="AF10" s="15">
        <f t="shared" si="9"/>
        <v>0</v>
      </c>
      <c r="AG10" s="15">
        <f t="shared" si="9"/>
        <v>0</v>
      </c>
      <c r="AH10" s="15">
        <f t="shared" si="9"/>
        <v>0</v>
      </c>
      <c r="AI10" s="15">
        <f t="shared" si="9"/>
        <v>0</v>
      </c>
      <c r="AJ10" s="15">
        <f t="shared" si="9"/>
        <v>0</v>
      </c>
      <c r="AK10" s="15">
        <f t="shared" si="9"/>
        <v>0</v>
      </c>
      <c r="AL10" s="15">
        <f t="shared" si="9"/>
        <v>0</v>
      </c>
      <c r="AM10" s="15">
        <f t="shared" si="9"/>
        <v>0</v>
      </c>
      <c r="AN10" s="15">
        <f t="shared" si="9"/>
        <v>0</v>
      </c>
      <c r="AO10" s="15">
        <f t="shared" si="9"/>
        <v>0</v>
      </c>
      <c r="AP10" s="15">
        <f t="shared" si="9"/>
        <v>0</v>
      </c>
      <c r="AQ10" s="15">
        <f t="shared" si="9"/>
        <v>0</v>
      </c>
      <c r="AR10" s="15">
        <f t="shared" si="9"/>
        <v>0</v>
      </c>
      <c r="AS10" s="15">
        <f t="shared" si="9"/>
        <v>0</v>
      </c>
      <c r="AT10" s="15">
        <f t="shared" si="9"/>
        <v>0</v>
      </c>
      <c r="AU10" s="15">
        <f t="shared" si="9"/>
        <v>0</v>
      </c>
      <c r="AV10" s="15">
        <f t="shared" si="9"/>
        <v>0</v>
      </c>
      <c r="AW10" s="15">
        <f t="shared" si="9"/>
        <v>0</v>
      </c>
      <c r="AX10" s="15">
        <f t="shared" si="9"/>
        <v>0</v>
      </c>
      <c r="AY10" s="15">
        <f t="shared" si="9"/>
        <v>0</v>
      </c>
      <c r="AZ10" s="15">
        <f t="shared" si="9"/>
        <v>0</v>
      </c>
      <c r="BA10" s="15">
        <f t="shared" si="9"/>
        <v>0</v>
      </c>
      <c r="BB10" s="15">
        <f t="shared" si="9"/>
        <v>0</v>
      </c>
      <c r="BC10" s="15">
        <f t="shared" si="9"/>
        <v>0</v>
      </c>
      <c r="BD10" s="15">
        <f t="shared" si="9"/>
        <v>0</v>
      </c>
      <c r="BE10" s="15">
        <f t="shared" si="9"/>
        <v>0</v>
      </c>
      <c r="BF10" s="15">
        <f t="shared" si="9"/>
        <v>0</v>
      </c>
      <c r="BG10" s="15">
        <f t="shared" si="9"/>
        <v>0</v>
      </c>
      <c r="BH10" s="15">
        <f t="shared" si="9"/>
        <v>0</v>
      </c>
      <c r="BI10" s="15">
        <f t="shared" si="9"/>
        <v>0</v>
      </c>
      <c r="BJ10" s="15">
        <f t="shared" si="9"/>
        <v>0</v>
      </c>
      <c r="BK10" s="15">
        <f t="shared" si="9"/>
        <v>0</v>
      </c>
      <c r="BL10" s="15">
        <f t="shared" si="9"/>
        <v>0</v>
      </c>
      <c r="BM10" s="15">
        <f t="shared" si="9"/>
        <v>0</v>
      </c>
      <c r="BN10" s="15">
        <f t="shared" si="9"/>
        <v>0</v>
      </c>
      <c r="BO10" s="15">
        <f t="shared" si="9"/>
        <v>0</v>
      </c>
      <c r="BP10" s="15">
        <f t="shared" ref="BP10:EA13" si="10">BO10</f>
        <v>0</v>
      </c>
      <c r="BQ10" s="15">
        <f t="shared" si="10"/>
        <v>0</v>
      </c>
      <c r="BR10" s="15">
        <f t="shared" si="10"/>
        <v>0</v>
      </c>
      <c r="BS10" s="15">
        <f t="shared" si="10"/>
        <v>0</v>
      </c>
      <c r="BT10" s="15">
        <f t="shared" si="10"/>
        <v>0</v>
      </c>
      <c r="BU10" s="15">
        <f t="shared" si="10"/>
        <v>0</v>
      </c>
      <c r="BV10" s="15">
        <f t="shared" si="10"/>
        <v>0</v>
      </c>
      <c r="BW10" s="15">
        <f t="shared" si="10"/>
        <v>0</v>
      </c>
      <c r="BX10" s="15">
        <f t="shared" si="10"/>
        <v>0</v>
      </c>
      <c r="BY10" s="15">
        <f t="shared" si="10"/>
        <v>0</v>
      </c>
      <c r="BZ10" s="15">
        <f t="shared" si="10"/>
        <v>0</v>
      </c>
      <c r="CA10" s="15">
        <f t="shared" si="10"/>
        <v>0</v>
      </c>
      <c r="CB10" s="15">
        <f t="shared" si="10"/>
        <v>0</v>
      </c>
      <c r="CC10" s="15">
        <f t="shared" si="10"/>
        <v>0</v>
      </c>
      <c r="CD10" s="15">
        <f t="shared" si="10"/>
        <v>0</v>
      </c>
      <c r="CE10" s="15">
        <f t="shared" si="10"/>
        <v>0</v>
      </c>
      <c r="CF10" s="15">
        <f t="shared" si="10"/>
        <v>0</v>
      </c>
      <c r="CG10" s="15">
        <f t="shared" si="10"/>
        <v>0</v>
      </c>
      <c r="CH10" s="15">
        <f t="shared" si="10"/>
        <v>0</v>
      </c>
      <c r="CI10" s="15">
        <f t="shared" si="10"/>
        <v>0</v>
      </c>
      <c r="CJ10" s="15">
        <f t="shared" si="10"/>
        <v>0</v>
      </c>
      <c r="CK10" s="15">
        <f t="shared" si="10"/>
        <v>0</v>
      </c>
      <c r="CL10" s="15">
        <f t="shared" si="10"/>
        <v>0</v>
      </c>
      <c r="CM10" s="15">
        <f t="shared" si="10"/>
        <v>0</v>
      </c>
      <c r="CN10" s="15">
        <f t="shared" si="10"/>
        <v>0</v>
      </c>
      <c r="CO10" s="15">
        <f t="shared" si="10"/>
        <v>0</v>
      </c>
      <c r="CP10" s="15">
        <f t="shared" si="10"/>
        <v>0</v>
      </c>
      <c r="CQ10" s="15">
        <f t="shared" si="10"/>
        <v>0</v>
      </c>
      <c r="CR10" s="15">
        <f t="shared" si="10"/>
        <v>0</v>
      </c>
      <c r="CS10" s="15">
        <f t="shared" si="10"/>
        <v>0</v>
      </c>
      <c r="CT10" s="15">
        <f t="shared" si="10"/>
        <v>0</v>
      </c>
      <c r="CU10" s="15">
        <f t="shared" si="10"/>
        <v>0</v>
      </c>
      <c r="CV10" s="15">
        <f t="shared" si="10"/>
        <v>0</v>
      </c>
      <c r="CW10" s="15">
        <f t="shared" si="10"/>
        <v>0</v>
      </c>
      <c r="CX10" s="15">
        <f t="shared" si="10"/>
        <v>0</v>
      </c>
      <c r="CY10" s="15">
        <f t="shared" si="10"/>
        <v>0</v>
      </c>
      <c r="CZ10" s="15">
        <f t="shared" si="10"/>
        <v>0</v>
      </c>
      <c r="DA10" s="15">
        <f t="shared" si="10"/>
        <v>0</v>
      </c>
      <c r="DB10" s="15">
        <f t="shared" si="10"/>
        <v>0</v>
      </c>
      <c r="DC10" s="15">
        <f t="shared" si="10"/>
        <v>0</v>
      </c>
      <c r="DD10" s="15">
        <f t="shared" si="10"/>
        <v>0</v>
      </c>
      <c r="DE10" s="15">
        <f t="shared" si="10"/>
        <v>0</v>
      </c>
      <c r="DF10" s="15">
        <f t="shared" si="10"/>
        <v>0</v>
      </c>
      <c r="DG10" s="15">
        <f t="shared" si="10"/>
        <v>0</v>
      </c>
      <c r="DH10" s="15">
        <f t="shared" si="10"/>
        <v>0</v>
      </c>
      <c r="DI10" s="15">
        <f t="shared" si="10"/>
        <v>0</v>
      </c>
      <c r="DJ10" s="15">
        <f t="shared" si="10"/>
        <v>0</v>
      </c>
      <c r="DK10" s="15">
        <f t="shared" si="10"/>
        <v>0</v>
      </c>
      <c r="DL10" s="15">
        <f t="shared" si="10"/>
        <v>0</v>
      </c>
      <c r="DM10" s="15">
        <f t="shared" si="10"/>
        <v>0</v>
      </c>
      <c r="DN10" s="15">
        <f t="shared" si="10"/>
        <v>0</v>
      </c>
      <c r="DO10" s="15">
        <f t="shared" si="10"/>
        <v>0</v>
      </c>
      <c r="DP10" s="15">
        <f t="shared" si="10"/>
        <v>0</v>
      </c>
      <c r="DQ10" s="15">
        <f t="shared" si="10"/>
        <v>0</v>
      </c>
      <c r="DR10" s="15">
        <f t="shared" si="10"/>
        <v>0</v>
      </c>
      <c r="DS10" s="15">
        <f t="shared" si="10"/>
        <v>0</v>
      </c>
      <c r="DT10" s="15">
        <f t="shared" si="10"/>
        <v>0</v>
      </c>
      <c r="DU10" s="15">
        <f t="shared" si="10"/>
        <v>0</v>
      </c>
      <c r="DV10" s="15">
        <f t="shared" si="10"/>
        <v>0</v>
      </c>
      <c r="DW10" s="15">
        <f t="shared" si="10"/>
        <v>0</v>
      </c>
      <c r="DX10" s="15">
        <f t="shared" si="10"/>
        <v>0</v>
      </c>
      <c r="DY10" s="15">
        <f t="shared" si="10"/>
        <v>0</v>
      </c>
      <c r="DZ10" s="15">
        <f t="shared" si="10"/>
        <v>0</v>
      </c>
      <c r="EA10" s="15">
        <f t="shared" si="10"/>
        <v>0</v>
      </c>
      <c r="EB10" s="15">
        <f t="shared" ref="EB10:EI12" si="11">EA10</f>
        <v>0</v>
      </c>
      <c r="EC10" s="15">
        <f t="shared" si="11"/>
        <v>0</v>
      </c>
      <c r="ED10" s="15">
        <f t="shared" si="11"/>
        <v>0</v>
      </c>
      <c r="EE10" s="15">
        <f t="shared" si="11"/>
        <v>0</v>
      </c>
      <c r="EF10" s="15">
        <f t="shared" si="11"/>
        <v>0</v>
      </c>
      <c r="EG10" s="15">
        <f t="shared" si="11"/>
        <v>0</v>
      </c>
      <c r="EH10" s="15">
        <f t="shared" si="11"/>
        <v>0</v>
      </c>
      <c r="EI10" s="15">
        <f t="shared" si="11"/>
        <v>0</v>
      </c>
      <c r="EJ10" s="7"/>
      <c r="EK10" s="22">
        <v>1507</v>
      </c>
    </row>
    <row r="11" spans="1:141" s="15" customFormat="1" x14ac:dyDescent="0.25">
      <c r="A11" s="15" t="s">
        <v>17</v>
      </c>
      <c r="B11" s="15">
        <f>Variables!B3</f>
        <v>0</v>
      </c>
      <c r="C11" s="15">
        <v>0</v>
      </c>
      <c r="D11" s="15">
        <v>0</v>
      </c>
      <c r="E11" s="15">
        <v>0</v>
      </c>
      <c r="F11" s="15">
        <f t="shared" ref="F11:R11" si="12">E11</f>
        <v>0</v>
      </c>
      <c r="G11" s="15">
        <f t="shared" si="12"/>
        <v>0</v>
      </c>
      <c r="H11" s="15">
        <f t="shared" si="12"/>
        <v>0</v>
      </c>
      <c r="I11" s="15">
        <f t="shared" si="12"/>
        <v>0</v>
      </c>
      <c r="J11" s="15">
        <f t="shared" si="12"/>
        <v>0</v>
      </c>
      <c r="K11" s="15">
        <f t="shared" si="12"/>
        <v>0</v>
      </c>
      <c r="L11" s="15">
        <f t="shared" si="12"/>
        <v>0</v>
      </c>
      <c r="M11" s="15">
        <f t="shared" si="12"/>
        <v>0</v>
      </c>
      <c r="N11" s="15">
        <f t="shared" si="12"/>
        <v>0</v>
      </c>
      <c r="O11" s="15">
        <f t="shared" si="12"/>
        <v>0</v>
      </c>
      <c r="P11" s="15">
        <f t="shared" si="12"/>
        <v>0</v>
      </c>
      <c r="Q11" s="15">
        <f t="shared" si="12"/>
        <v>0</v>
      </c>
      <c r="R11" s="15">
        <f t="shared" si="12"/>
        <v>0</v>
      </c>
      <c r="S11" s="15">
        <f t="shared" si="9"/>
        <v>0</v>
      </c>
      <c r="T11" s="15">
        <f t="shared" si="9"/>
        <v>0</v>
      </c>
      <c r="U11" s="15">
        <f t="shared" si="9"/>
        <v>0</v>
      </c>
      <c r="V11" s="15">
        <f t="shared" si="9"/>
        <v>0</v>
      </c>
      <c r="W11" s="15">
        <f t="shared" si="9"/>
        <v>0</v>
      </c>
      <c r="X11" s="15">
        <f t="shared" si="9"/>
        <v>0</v>
      </c>
      <c r="Y11" s="15">
        <f t="shared" si="9"/>
        <v>0</v>
      </c>
      <c r="Z11" s="15">
        <f t="shared" si="9"/>
        <v>0</v>
      </c>
      <c r="AA11" s="15">
        <f t="shared" si="9"/>
        <v>0</v>
      </c>
      <c r="AB11" s="15">
        <f t="shared" si="9"/>
        <v>0</v>
      </c>
      <c r="AC11" s="15">
        <f t="shared" si="9"/>
        <v>0</v>
      </c>
      <c r="AD11" s="15">
        <f t="shared" si="9"/>
        <v>0</v>
      </c>
      <c r="AE11" s="15">
        <f t="shared" si="9"/>
        <v>0</v>
      </c>
      <c r="AF11" s="15">
        <f t="shared" si="9"/>
        <v>0</v>
      </c>
      <c r="AG11" s="15">
        <f t="shared" si="9"/>
        <v>0</v>
      </c>
      <c r="AH11" s="15">
        <f t="shared" si="9"/>
        <v>0</v>
      </c>
      <c r="AI11" s="15">
        <f t="shared" si="9"/>
        <v>0</v>
      </c>
      <c r="AJ11" s="15">
        <f t="shared" si="9"/>
        <v>0</v>
      </c>
      <c r="AK11" s="15">
        <f t="shared" si="9"/>
        <v>0</v>
      </c>
      <c r="AL11" s="15">
        <f t="shared" si="9"/>
        <v>0</v>
      </c>
      <c r="AM11" s="15">
        <f t="shared" si="9"/>
        <v>0</v>
      </c>
      <c r="AN11" s="15">
        <f t="shared" si="9"/>
        <v>0</v>
      </c>
      <c r="AO11" s="15">
        <f t="shared" si="9"/>
        <v>0</v>
      </c>
      <c r="AP11" s="15">
        <f t="shared" si="9"/>
        <v>0</v>
      </c>
      <c r="AQ11" s="15">
        <f t="shared" si="9"/>
        <v>0</v>
      </c>
      <c r="AR11" s="15">
        <f t="shared" si="9"/>
        <v>0</v>
      </c>
      <c r="AS11" s="15">
        <f t="shared" si="9"/>
        <v>0</v>
      </c>
      <c r="AT11" s="15">
        <f t="shared" si="9"/>
        <v>0</v>
      </c>
      <c r="AU11" s="15">
        <f t="shared" si="9"/>
        <v>0</v>
      </c>
      <c r="AV11" s="15">
        <f t="shared" si="9"/>
        <v>0</v>
      </c>
      <c r="AW11" s="15">
        <f t="shared" si="9"/>
        <v>0</v>
      </c>
      <c r="AX11" s="15">
        <f t="shared" si="9"/>
        <v>0</v>
      </c>
      <c r="AY11" s="15">
        <f t="shared" si="9"/>
        <v>0</v>
      </c>
      <c r="AZ11" s="15">
        <f t="shared" si="9"/>
        <v>0</v>
      </c>
      <c r="BA11" s="15">
        <f t="shared" si="9"/>
        <v>0</v>
      </c>
      <c r="BB11" s="15">
        <f t="shared" si="9"/>
        <v>0</v>
      </c>
      <c r="BC11" s="15">
        <f t="shared" si="9"/>
        <v>0</v>
      </c>
      <c r="BD11" s="15">
        <f t="shared" si="9"/>
        <v>0</v>
      </c>
      <c r="BE11" s="15">
        <f t="shared" si="9"/>
        <v>0</v>
      </c>
      <c r="BF11" s="15">
        <f t="shared" si="9"/>
        <v>0</v>
      </c>
      <c r="BG11" s="15">
        <f t="shared" si="9"/>
        <v>0</v>
      </c>
      <c r="BH11" s="15">
        <f t="shared" si="9"/>
        <v>0</v>
      </c>
      <c r="BI11" s="15">
        <f t="shared" si="9"/>
        <v>0</v>
      </c>
      <c r="BJ11" s="15">
        <f t="shared" si="9"/>
        <v>0</v>
      </c>
      <c r="BK11" s="15">
        <f t="shared" si="9"/>
        <v>0</v>
      </c>
      <c r="BL11" s="15">
        <f t="shared" si="9"/>
        <v>0</v>
      </c>
      <c r="BM11" s="15">
        <f t="shared" si="9"/>
        <v>0</v>
      </c>
      <c r="BN11" s="15">
        <f t="shared" si="9"/>
        <v>0</v>
      </c>
      <c r="BO11" s="15">
        <f t="shared" si="9"/>
        <v>0</v>
      </c>
      <c r="BP11" s="15">
        <f t="shared" si="10"/>
        <v>0</v>
      </c>
      <c r="BQ11" s="15">
        <f t="shared" si="10"/>
        <v>0</v>
      </c>
      <c r="BR11" s="15">
        <f t="shared" si="10"/>
        <v>0</v>
      </c>
      <c r="BS11" s="15">
        <f t="shared" si="10"/>
        <v>0</v>
      </c>
      <c r="BT11" s="15">
        <f t="shared" si="10"/>
        <v>0</v>
      </c>
      <c r="BU11" s="15">
        <f t="shared" si="10"/>
        <v>0</v>
      </c>
      <c r="BV11" s="15">
        <f t="shared" si="10"/>
        <v>0</v>
      </c>
      <c r="BW11" s="15">
        <f t="shared" si="10"/>
        <v>0</v>
      </c>
      <c r="BX11" s="15">
        <f t="shared" si="10"/>
        <v>0</v>
      </c>
      <c r="BY11" s="15">
        <f t="shared" si="10"/>
        <v>0</v>
      </c>
      <c r="BZ11" s="15">
        <f t="shared" si="10"/>
        <v>0</v>
      </c>
      <c r="CA11" s="15">
        <f t="shared" si="10"/>
        <v>0</v>
      </c>
      <c r="CB11" s="15">
        <f t="shared" si="10"/>
        <v>0</v>
      </c>
      <c r="CC11" s="15">
        <f t="shared" si="10"/>
        <v>0</v>
      </c>
      <c r="CD11" s="15">
        <f t="shared" si="10"/>
        <v>0</v>
      </c>
      <c r="CE11" s="15">
        <f t="shared" si="10"/>
        <v>0</v>
      </c>
      <c r="CF11" s="15">
        <f t="shared" si="10"/>
        <v>0</v>
      </c>
      <c r="CG11" s="15">
        <f t="shared" si="10"/>
        <v>0</v>
      </c>
      <c r="CH11" s="15">
        <f t="shared" si="10"/>
        <v>0</v>
      </c>
      <c r="CI11" s="15">
        <f t="shared" si="10"/>
        <v>0</v>
      </c>
      <c r="CJ11" s="15">
        <f t="shared" si="10"/>
        <v>0</v>
      </c>
      <c r="CK11" s="15">
        <f t="shared" si="10"/>
        <v>0</v>
      </c>
      <c r="CL11" s="15">
        <f t="shared" si="10"/>
        <v>0</v>
      </c>
      <c r="CM11" s="15">
        <f t="shared" si="10"/>
        <v>0</v>
      </c>
      <c r="CN11" s="15">
        <f t="shared" si="10"/>
        <v>0</v>
      </c>
      <c r="CO11" s="15">
        <f t="shared" si="10"/>
        <v>0</v>
      </c>
      <c r="CP11" s="15">
        <f t="shared" si="10"/>
        <v>0</v>
      </c>
      <c r="CQ11" s="15">
        <f t="shared" si="10"/>
        <v>0</v>
      </c>
      <c r="CR11" s="15">
        <f t="shared" si="10"/>
        <v>0</v>
      </c>
      <c r="CS11" s="15">
        <f t="shared" si="10"/>
        <v>0</v>
      </c>
      <c r="CT11" s="15">
        <f t="shared" si="10"/>
        <v>0</v>
      </c>
      <c r="CU11" s="15">
        <f t="shared" si="10"/>
        <v>0</v>
      </c>
      <c r="CV11" s="15">
        <f t="shared" si="10"/>
        <v>0</v>
      </c>
      <c r="CW11" s="15">
        <f t="shared" si="10"/>
        <v>0</v>
      </c>
      <c r="CX11" s="15">
        <f t="shared" si="10"/>
        <v>0</v>
      </c>
      <c r="CY11" s="15">
        <f t="shared" si="10"/>
        <v>0</v>
      </c>
      <c r="CZ11" s="15">
        <f t="shared" si="10"/>
        <v>0</v>
      </c>
      <c r="DA11" s="15">
        <f t="shared" si="10"/>
        <v>0</v>
      </c>
      <c r="DB11" s="15">
        <f t="shared" si="10"/>
        <v>0</v>
      </c>
      <c r="DC11" s="15">
        <f t="shared" si="10"/>
        <v>0</v>
      </c>
      <c r="DD11" s="15">
        <f t="shared" si="10"/>
        <v>0</v>
      </c>
      <c r="DE11" s="15">
        <f t="shared" si="10"/>
        <v>0</v>
      </c>
      <c r="DF11" s="15">
        <f t="shared" si="10"/>
        <v>0</v>
      </c>
      <c r="DG11" s="15">
        <f t="shared" si="10"/>
        <v>0</v>
      </c>
      <c r="DH11" s="15">
        <f t="shared" si="10"/>
        <v>0</v>
      </c>
      <c r="DI11" s="15">
        <f t="shared" si="10"/>
        <v>0</v>
      </c>
      <c r="DJ11" s="15">
        <f t="shared" si="10"/>
        <v>0</v>
      </c>
      <c r="DK11" s="15">
        <f t="shared" si="10"/>
        <v>0</v>
      </c>
      <c r="DL11" s="15">
        <f t="shared" si="10"/>
        <v>0</v>
      </c>
      <c r="DM11" s="15">
        <f t="shared" si="10"/>
        <v>0</v>
      </c>
      <c r="DN11" s="15">
        <f t="shared" si="10"/>
        <v>0</v>
      </c>
      <c r="DO11" s="15">
        <f t="shared" si="10"/>
        <v>0</v>
      </c>
      <c r="DP11" s="15">
        <f t="shared" si="10"/>
        <v>0</v>
      </c>
      <c r="DQ11" s="15">
        <f t="shared" si="10"/>
        <v>0</v>
      </c>
      <c r="DR11" s="15">
        <f t="shared" si="10"/>
        <v>0</v>
      </c>
      <c r="DS11" s="15">
        <f t="shared" si="10"/>
        <v>0</v>
      </c>
      <c r="DT11" s="15">
        <f t="shared" si="10"/>
        <v>0</v>
      </c>
      <c r="DU11" s="15">
        <f t="shared" si="10"/>
        <v>0</v>
      </c>
      <c r="DV11" s="15">
        <f t="shared" si="10"/>
        <v>0</v>
      </c>
      <c r="DW11" s="15">
        <f t="shared" si="10"/>
        <v>0</v>
      </c>
      <c r="DX11" s="15">
        <f t="shared" si="10"/>
        <v>0</v>
      </c>
      <c r="DY11" s="15">
        <f t="shared" si="10"/>
        <v>0</v>
      </c>
      <c r="DZ11" s="15">
        <f t="shared" si="10"/>
        <v>0</v>
      </c>
      <c r="EA11" s="15">
        <f t="shared" si="10"/>
        <v>0</v>
      </c>
      <c r="EB11" s="15">
        <f t="shared" si="11"/>
        <v>0</v>
      </c>
      <c r="EC11" s="15">
        <f t="shared" si="11"/>
        <v>0</v>
      </c>
      <c r="ED11" s="15">
        <f t="shared" si="11"/>
        <v>0</v>
      </c>
      <c r="EE11" s="15">
        <f t="shared" si="11"/>
        <v>0</v>
      </c>
      <c r="EF11" s="15">
        <f t="shared" si="11"/>
        <v>0</v>
      </c>
      <c r="EG11" s="15">
        <f t="shared" si="11"/>
        <v>0</v>
      </c>
      <c r="EH11" s="15">
        <f t="shared" si="11"/>
        <v>0</v>
      </c>
      <c r="EI11" s="15">
        <f t="shared" si="11"/>
        <v>0</v>
      </c>
      <c r="EJ11" s="7"/>
      <c r="EK11" s="22">
        <v>1511</v>
      </c>
    </row>
    <row r="12" spans="1:141" s="15" customFormat="1" x14ac:dyDescent="0.25">
      <c r="A12" s="15" t="s">
        <v>18</v>
      </c>
      <c r="B12" s="15">
        <f>Variables!B4</f>
        <v>12</v>
      </c>
      <c r="C12" s="15">
        <v>11</v>
      </c>
      <c r="D12" s="15">
        <v>11</v>
      </c>
      <c r="E12" s="15">
        <v>14</v>
      </c>
      <c r="F12" s="15">
        <f t="shared" ref="F12:BO15" si="13">E12</f>
        <v>14</v>
      </c>
      <c r="G12" s="15">
        <f t="shared" si="13"/>
        <v>14</v>
      </c>
      <c r="H12" s="15">
        <f t="shared" si="13"/>
        <v>14</v>
      </c>
      <c r="I12" s="15">
        <f t="shared" si="13"/>
        <v>14</v>
      </c>
      <c r="J12" s="15">
        <f t="shared" si="13"/>
        <v>14</v>
      </c>
      <c r="K12" s="15">
        <f t="shared" si="13"/>
        <v>14</v>
      </c>
      <c r="L12" s="15">
        <f t="shared" si="13"/>
        <v>14</v>
      </c>
      <c r="M12" s="15">
        <f t="shared" si="13"/>
        <v>14</v>
      </c>
      <c r="N12" s="15">
        <f t="shared" si="13"/>
        <v>14</v>
      </c>
      <c r="O12" s="15">
        <f t="shared" si="13"/>
        <v>14</v>
      </c>
      <c r="P12" s="15">
        <f t="shared" si="13"/>
        <v>14</v>
      </c>
      <c r="Q12" s="15">
        <f t="shared" si="13"/>
        <v>14</v>
      </c>
      <c r="R12" s="15">
        <f t="shared" si="13"/>
        <v>14</v>
      </c>
      <c r="S12" s="15">
        <f t="shared" si="13"/>
        <v>14</v>
      </c>
      <c r="T12" s="15">
        <f t="shared" si="13"/>
        <v>14</v>
      </c>
      <c r="U12" s="15">
        <f t="shared" si="13"/>
        <v>14</v>
      </c>
      <c r="V12" s="15">
        <f t="shared" si="13"/>
        <v>14</v>
      </c>
      <c r="W12" s="15">
        <f t="shared" si="13"/>
        <v>14</v>
      </c>
      <c r="X12" s="15">
        <f t="shared" si="13"/>
        <v>14</v>
      </c>
      <c r="Y12" s="15">
        <f t="shared" si="13"/>
        <v>14</v>
      </c>
      <c r="Z12" s="15">
        <f t="shared" si="13"/>
        <v>14</v>
      </c>
      <c r="AA12" s="15">
        <f t="shared" si="13"/>
        <v>14</v>
      </c>
      <c r="AB12" s="15">
        <f t="shared" si="13"/>
        <v>14</v>
      </c>
      <c r="AC12" s="15">
        <f t="shared" si="13"/>
        <v>14</v>
      </c>
      <c r="AD12" s="15">
        <f t="shared" si="13"/>
        <v>14</v>
      </c>
      <c r="AE12" s="15">
        <f t="shared" si="13"/>
        <v>14</v>
      </c>
      <c r="AF12" s="15">
        <f t="shared" si="13"/>
        <v>14</v>
      </c>
      <c r="AG12" s="15">
        <f t="shared" si="13"/>
        <v>14</v>
      </c>
      <c r="AH12" s="15">
        <f t="shared" si="13"/>
        <v>14</v>
      </c>
      <c r="AI12" s="15">
        <f t="shared" si="13"/>
        <v>14</v>
      </c>
      <c r="AJ12" s="15">
        <f t="shared" si="13"/>
        <v>14</v>
      </c>
      <c r="AK12" s="15">
        <f t="shared" si="13"/>
        <v>14</v>
      </c>
      <c r="AL12" s="15">
        <f t="shared" si="13"/>
        <v>14</v>
      </c>
      <c r="AM12" s="15">
        <f t="shared" si="13"/>
        <v>14</v>
      </c>
      <c r="AN12" s="15">
        <f t="shared" si="13"/>
        <v>14</v>
      </c>
      <c r="AO12" s="15">
        <f t="shared" si="13"/>
        <v>14</v>
      </c>
      <c r="AP12" s="15">
        <f t="shared" si="13"/>
        <v>14</v>
      </c>
      <c r="AQ12" s="15">
        <f t="shared" si="13"/>
        <v>14</v>
      </c>
      <c r="AR12" s="15">
        <f t="shared" si="13"/>
        <v>14</v>
      </c>
      <c r="AS12" s="15">
        <f t="shared" si="13"/>
        <v>14</v>
      </c>
      <c r="AT12" s="15">
        <f t="shared" si="13"/>
        <v>14</v>
      </c>
      <c r="AU12" s="15">
        <f t="shared" si="13"/>
        <v>14</v>
      </c>
      <c r="AV12" s="15">
        <f t="shared" si="13"/>
        <v>14</v>
      </c>
      <c r="AW12" s="15">
        <f t="shared" si="13"/>
        <v>14</v>
      </c>
      <c r="AX12" s="15">
        <f t="shared" si="13"/>
        <v>14</v>
      </c>
      <c r="AY12" s="15">
        <f t="shared" si="13"/>
        <v>14</v>
      </c>
      <c r="AZ12" s="15">
        <f t="shared" si="13"/>
        <v>14</v>
      </c>
      <c r="BA12" s="15">
        <f t="shared" si="13"/>
        <v>14</v>
      </c>
      <c r="BB12" s="15">
        <f t="shared" si="13"/>
        <v>14</v>
      </c>
      <c r="BC12" s="15">
        <f t="shared" si="13"/>
        <v>14</v>
      </c>
      <c r="BD12" s="15">
        <f t="shared" si="13"/>
        <v>14</v>
      </c>
      <c r="BE12" s="15">
        <f t="shared" si="13"/>
        <v>14</v>
      </c>
      <c r="BF12" s="15">
        <f t="shared" si="13"/>
        <v>14</v>
      </c>
      <c r="BG12" s="15">
        <f t="shared" si="13"/>
        <v>14</v>
      </c>
      <c r="BH12" s="15">
        <f t="shared" si="13"/>
        <v>14</v>
      </c>
      <c r="BI12" s="15">
        <f t="shared" si="13"/>
        <v>14</v>
      </c>
      <c r="BJ12" s="15">
        <f t="shared" si="13"/>
        <v>14</v>
      </c>
      <c r="BK12" s="15">
        <f t="shared" si="13"/>
        <v>14</v>
      </c>
      <c r="BL12" s="15">
        <f t="shared" si="13"/>
        <v>14</v>
      </c>
      <c r="BM12" s="15">
        <f t="shared" si="13"/>
        <v>14</v>
      </c>
      <c r="BN12" s="15">
        <f t="shared" si="13"/>
        <v>14</v>
      </c>
      <c r="BO12" s="15">
        <f t="shared" si="13"/>
        <v>14</v>
      </c>
      <c r="BP12" s="15">
        <f t="shared" si="10"/>
        <v>14</v>
      </c>
      <c r="BQ12" s="15">
        <f t="shared" si="10"/>
        <v>14</v>
      </c>
      <c r="BR12" s="15">
        <f t="shared" si="10"/>
        <v>14</v>
      </c>
      <c r="BS12" s="15">
        <f t="shared" si="10"/>
        <v>14</v>
      </c>
      <c r="BT12" s="15">
        <f t="shared" si="10"/>
        <v>14</v>
      </c>
      <c r="BU12" s="15">
        <f t="shared" si="10"/>
        <v>14</v>
      </c>
      <c r="BV12" s="15">
        <f t="shared" si="10"/>
        <v>14</v>
      </c>
      <c r="BW12" s="15">
        <f t="shared" si="10"/>
        <v>14</v>
      </c>
      <c r="BX12" s="15">
        <f t="shared" si="10"/>
        <v>14</v>
      </c>
      <c r="BY12" s="15">
        <f t="shared" si="10"/>
        <v>14</v>
      </c>
      <c r="BZ12" s="15">
        <f t="shared" si="10"/>
        <v>14</v>
      </c>
      <c r="CA12" s="15">
        <f t="shared" si="10"/>
        <v>14</v>
      </c>
      <c r="CB12" s="15">
        <f t="shared" si="10"/>
        <v>14</v>
      </c>
      <c r="CC12" s="15">
        <f t="shared" si="10"/>
        <v>14</v>
      </c>
      <c r="CD12" s="15">
        <f t="shared" si="10"/>
        <v>14</v>
      </c>
      <c r="CE12" s="15">
        <f t="shared" si="10"/>
        <v>14</v>
      </c>
      <c r="CF12" s="15">
        <f t="shared" si="10"/>
        <v>14</v>
      </c>
      <c r="CG12" s="15">
        <f t="shared" si="10"/>
        <v>14</v>
      </c>
      <c r="CH12" s="15">
        <f t="shared" si="10"/>
        <v>14</v>
      </c>
      <c r="CI12" s="15">
        <f t="shared" si="10"/>
        <v>14</v>
      </c>
      <c r="CJ12" s="15">
        <f t="shared" si="10"/>
        <v>14</v>
      </c>
      <c r="CK12" s="15">
        <f t="shared" si="10"/>
        <v>14</v>
      </c>
      <c r="CL12" s="15">
        <f t="shared" si="10"/>
        <v>14</v>
      </c>
      <c r="CM12" s="15">
        <f t="shared" si="10"/>
        <v>14</v>
      </c>
      <c r="CN12" s="15">
        <f t="shared" si="10"/>
        <v>14</v>
      </c>
      <c r="CO12" s="15">
        <f t="shared" si="10"/>
        <v>14</v>
      </c>
      <c r="CP12" s="15">
        <f t="shared" si="10"/>
        <v>14</v>
      </c>
      <c r="CQ12" s="15">
        <f t="shared" si="10"/>
        <v>14</v>
      </c>
      <c r="CR12" s="15">
        <f t="shared" si="10"/>
        <v>14</v>
      </c>
      <c r="CS12" s="15">
        <f t="shared" si="10"/>
        <v>14</v>
      </c>
      <c r="CT12" s="15">
        <f t="shared" si="10"/>
        <v>14</v>
      </c>
      <c r="CU12" s="15">
        <f t="shared" si="10"/>
        <v>14</v>
      </c>
      <c r="CV12" s="15">
        <f t="shared" si="10"/>
        <v>14</v>
      </c>
      <c r="CW12" s="15">
        <f t="shared" si="10"/>
        <v>14</v>
      </c>
      <c r="CX12" s="15">
        <f t="shared" si="10"/>
        <v>14</v>
      </c>
      <c r="CY12" s="15">
        <f t="shared" si="10"/>
        <v>14</v>
      </c>
      <c r="CZ12" s="15">
        <f t="shared" si="10"/>
        <v>14</v>
      </c>
      <c r="DA12" s="15">
        <f t="shared" si="10"/>
        <v>14</v>
      </c>
      <c r="DB12" s="15">
        <f t="shared" si="10"/>
        <v>14</v>
      </c>
      <c r="DC12" s="15">
        <f t="shared" si="10"/>
        <v>14</v>
      </c>
      <c r="DD12" s="15">
        <f t="shared" si="10"/>
        <v>14</v>
      </c>
      <c r="DE12" s="15">
        <f t="shared" si="10"/>
        <v>14</v>
      </c>
      <c r="DF12" s="15">
        <f t="shared" si="10"/>
        <v>14</v>
      </c>
      <c r="DG12" s="15">
        <f t="shared" si="10"/>
        <v>14</v>
      </c>
      <c r="DH12" s="15">
        <f t="shared" si="10"/>
        <v>14</v>
      </c>
      <c r="DI12" s="15">
        <f t="shared" si="10"/>
        <v>14</v>
      </c>
      <c r="DJ12" s="15">
        <f t="shared" si="10"/>
        <v>14</v>
      </c>
      <c r="DK12" s="15">
        <f t="shared" si="10"/>
        <v>14</v>
      </c>
      <c r="DL12" s="15">
        <f t="shared" si="10"/>
        <v>14</v>
      </c>
      <c r="DM12" s="15">
        <f t="shared" si="10"/>
        <v>14</v>
      </c>
      <c r="DN12" s="15">
        <f t="shared" si="10"/>
        <v>14</v>
      </c>
      <c r="DO12" s="15">
        <f t="shared" si="10"/>
        <v>14</v>
      </c>
      <c r="DP12" s="15">
        <f t="shared" si="10"/>
        <v>14</v>
      </c>
      <c r="DQ12" s="15">
        <f t="shared" si="10"/>
        <v>14</v>
      </c>
      <c r="DR12" s="15">
        <f t="shared" si="10"/>
        <v>14</v>
      </c>
      <c r="DS12" s="15">
        <f t="shared" si="10"/>
        <v>14</v>
      </c>
      <c r="DT12" s="15">
        <f t="shared" si="10"/>
        <v>14</v>
      </c>
      <c r="DU12" s="15">
        <f t="shared" si="10"/>
        <v>14</v>
      </c>
      <c r="DV12" s="15">
        <f t="shared" si="10"/>
        <v>14</v>
      </c>
      <c r="DW12" s="15">
        <f t="shared" si="10"/>
        <v>14</v>
      </c>
      <c r="DX12" s="15">
        <f t="shared" si="10"/>
        <v>14</v>
      </c>
      <c r="DY12" s="15">
        <f t="shared" si="10"/>
        <v>14</v>
      </c>
      <c r="DZ12" s="15">
        <f t="shared" si="10"/>
        <v>14</v>
      </c>
      <c r="EA12" s="15">
        <f t="shared" si="10"/>
        <v>14</v>
      </c>
      <c r="EB12" s="15">
        <f t="shared" si="11"/>
        <v>14</v>
      </c>
      <c r="EC12" s="15">
        <f t="shared" si="11"/>
        <v>14</v>
      </c>
      <c r="ED12" s="15">
        <f t="shared" si="11"/>
        <v>14</v>
      </c>
      <c r="EE12" s="15">
        <f t="shared" si="11"/>
        <v>14</v>
      </c>
      <c r="EF12" s="15">
        <f t="shared" si="11"/>
        <v>14</v>
      </c>
      <c r="EG12" s="15">
        <f t="shared" si="11"/>
        <v>14</v>
      </c>
      <c r="EH12" s="15">
        <f t="shared" si="11"/>
        <v>14</v>
      </c>
      <c r="EI12" s="15">
        <f t="shared" si="11"/>
        <v>14</v>
      </c>
      <c r="EJ12" s="7"/>
      <c r="EK12" s="22">
        <v>1607</v>
      </c>
    </row>
    <row r="13" spans="1:141" s="15" customFormat="1" x14ac:dyDescent="0.25">
      <c r="A13" s="15" t="s">
        <v>19</v>
      </c>
      <c r="B13" s="15">
        <f>Variables!B5</f>
        <v>429</v>
      </c>
      <c r="C13" s="15">
        <v>388</v>
      </c>
      <c r="D13" s="15">
        <v>380</v>
      </c>
      <c r="E13" s="15">
        <v>338</v>
      </c>
      <c r="F13" s="15">
        <f t="shared" si="13"/>
        <v>338</v>
      </c>
      <c r="G13" s="15">
        <f t="shared" si="13"/>
        <v>338</v>
      </c>
      <c r="H13" s="15">
        <f t="shared" si="13"/>
        <v>338</v>
      </c>
      <c r="I13" s="15">
        <f t="shared" si="13"/>
        <v>338</v>
      </c>
      <c r="J13" s="15">
        <f t="shared" si="13"/>
        <v>338</v>
      </c>
      <c r="K13" s="15">
        <f t="shared" si="13"/>
        <v>338</v>
      </c>
      <c r="L13" s="15">
        <f t="shared" si="13"/>
        <v>338</v>
      </c>
      <c r="M13" s="15">
        <f t="shared" si="13"/>
        <v>338</v>
      </c>
      <c r="N13" s="15">
        <f t="shared" si="13"/>
        <v>338</v>
      </c>
      <c r="O13" s="15">
        <f t="shared" si="13"/>
        <v>338</v>
      </c>
      <c r="P13" s="15">
        <f t="shared" si="13"/>
        <v>338</v>
      </c>
      <c r="Q13" s="15">
        <f t="shared" si="13"/>
        <v>338</v>
      </c>
      <c r="R13" s="15">
        <f t="shared" si="13"/>
        <v>338</v>
      </c>
      <c r="S13" s="15">
        <f t="shared" si="13"/>
        <v>338</v>
      </c>
      <c r="T13" s="15">
        <f t="shared" si="13"/>
        <v>338</v>
      </c>
      <c r="U13" s="15">
        <f t="shared" si="13"/>
        <v>338</v>
      </c>
      <c r="V13" s="15">
        <f t="shared" si="13"/>
        <v>338</v>
      </c>
      <c r="W13" s="15">
        <f t="shared" si="13"/>
        <v>338</v>
      </c>
      <c r="X13" s="15">
        <f t="shared" si="13"/>
        <v>338</v>
      </c>
      <c r="Y13" s="15">
        <f t="shared" si="13"/>
        <v>338</v>
      </c>
      <c r="Z13" s="15">
        <f t="shared" si="13"/>
        <v>338</v>
      </c>
      <c r="AA13" s="15">
        <f t="shared" si="13"/>
        <v>338</v>
      </c>
      <c r="AB13" s="15">
        <f t="shared" si="13"/>
        <v>338</v>
      </c>
      <c r="AC13" s="15">
        <f t="shared" si="13"/>
        <v>338</v>
      </c>
      <c r="AD13" s="15">
        <f t="shared" si="13"/>
        <v>338</v>
      </c>
      <c r="AE13" s="15">
        <f t="shared" si="13"/>
        <v>338</v>
      </c>
      <c r="AF13" s="15">
        <f t="shared" si="13"/>
        <v>338</v>
      </c>
      <c r="AG13" s="15">
        <f t="shared" si="13"/>
        <v>338</v>
      </c>
      <c r="AH13" s="15">
        <f t="shared" si="13"/>
        <v>338</v>
      </c>
      <c r="AI13" s="15">
        <f t="shared" si="13"/>
        <v>338</v>
      </c>
      <c r="AJ13" s="15">
        <f t="shared" si="13"/>
        <v>338</v>
      </c>
      <c r="AK13" s="15">
        <f t="shared" si="13"/>
        <v>338</v>
      </c>
      <c r="AL13" s="15">
        <f t="shared" si="13"/>
        <v>338</v>
      </c>
      <c r="AM13" s="15">
        <f t="shared" si="13"/>
        <v>338</v>
      </c>
      <c r="AN13" s="15">
        <f t="shared" si="13"/>
        <v>338</v>
      </c>
      <c r="AO13" s="15">
        <f t="shared" si="13"/>
        <v>338</v>
      </c>
      <c r="AP13" s="15">
        <f t="shared" si="13"/>
        <v>338</v>
      </c>
      <c r="AQ13" s="15">
        <f t="shared" si="13"/>
        <v>338</v>
      </c>
      <c r="AR13" s="15">
        <f t="shared" si="13"/>
        <v>338</v>
      </c>
      <c r="AS13" s="15">
        <f t="shared" si="13"/>
        <v>338</v>
      </c>
      <c r="AT13" s="15">
        <f t="shared" si="13"/>
        <v>338</v>
      </c>
      <c r="AU13" s="15">
        <f t="shared" si="13"/>
        <v>338</v>
      </c>
      <c r="AV13" s="15">
        <f t="shared" si="13"/>
        <v>338</v>
      </c>
      <c r="AW13" s="15">
        <f t="shared" si="13"/>
        <v>338</v>
      </c>
      <c r="AX13" s="15">
        <f t="shared" si="13"/>
        <v>338</v>
      </c>
      <c r="AY13" s="15">
        <f t="shared" si="13"/>
        <v>338</v>
      </c>
      <c r="AZ13" s="15">
        <f t="shared" si="13"/>
        <v>338</v>
      </c>
      <c r="BA13" s="15">
        <f t="shared" si="13"/>
        <v>338</v>
      </c>
      <c r="BB13" s="15">
        <f t="shared" si="13"/>
        <v>338</v>
      </c>
      <c r="BC13" s="15">
        <f t="shared" si="13"/>
        <v>338</v>
      </c>
      <c r="BD13" s="15">
        <f t="shared" si="13"/>
        <v>338</v>
      </c>
      <c r="BE13" s="15">
        <f t="shared" si="13"/>
        <v>338</v>
      </c>
      <c r="BF13" s="15">
        <f t="shared" si="13"/>
        <v>338</v>
      </c>
      <c r="BG13" s="15">
        <f t="shared" si="13"/>
        <v>338</v>
      </c>
      <c r="BH13" s="15">
        <f t="shared" si="13"/>
        <v>338</v>
      </c>
      <c r="BI13" s="15">
        <f t="shared" si="13"/>
        <v>338</v>
      </c>
      <c r="BJ13" s="15">
        <f t="shared" si="13"/>
        <v>338</v>
      </c>
      <c r="BK13" s="15">
        <f t="shared" si="13"/>
        <v>338</v>
      </c>
      <c r="BL13" s="15">
        <f t="shared" si="13"/>
        <v>338</v>
      </c>
      <c r="BM13" s="15">
        <f t="shared" si="13"/>
        <v>338</v>
      </c>
      <c r="BN13" s="15">
        <f t="shared" si="13"/>
        <v>338</v>
      </c>
      <c r="BO13" s="15">
        <f t="shared" si="13"/>
        <v>338</v>
      </c>
      <c r="BP13" s="15">
        <f t="shared" si="10"/>
        <v>338</v>
      </c>
      <c r="BQ13" s="15">
        <f t="shared" si="10"/>
        <v>338</v>
      </c>
      <c r="BR13" s="15">
        <f t="shared" si="10"/>
        <v>338</v>
      </c>
      <c r="BS13" s="15">
        <f t="shared" si="10"/>
        <v>338</v>
      </c>
      <c r="BT13" s="15">
        <f t="shared" si="10"/>
        <v>338</v>
      </c>
      <c r="BU13" s="15">
        <f t="shared" si="10"/>
        <v>338</v>
      </c>
      <c r="BV13" s="15">
        <f t="shared" si="10"/>
        <v>338</v>
      </c>
      <c r="BW13" s="15">
        <f t="shared" si="10"/>
        <v>338</v>
      </c>
      <c r="BX13" s="15">
        <f t="shared" si="10"/>
        <v>338</v>
      </c>
      <c r="BY13" s="15">
        <f t="shared" si="10"/>
        <v>338</v>
      </c>
      <c r="BZ13" s="15">
        <f t="shared" si="10"/>
        <v>338</v>
      </c>
      <c r="CA13" s="15">
        <f t="shared" si="10"/>
        <v>338</v>
      </c>
      <c r="CB13" s="15">
        <f t="shared" si="10"/>
        <v>338</v>
      </c>
      <c r="CC13" s="15">
        <f t="shared" si="10"/>
        <v>338</v>
      </c>
      <c r="CD13" s="15">
        <f t="shared" si="10"/>
        <v>338</v>
      </c>
      <c r="CE13" s="15">
        <f t="shared" si="10"/>
        <v>338</v>
      </c>
      <c r="CF13" s="15">
        <f t="shared" si="10"/>
        <v>338</v>
      </c>
      <c r="CG13" s="15">
        <f t="shared" si="10"/>
        <v>338</v>
      </c>
      <c r="CH13" s="15">
        <f t="shared" si="10"/>
        <v>338</v>
      </c>
      <c r="CI13" s="15">
        <f t="shared" si="10"/>
        <v>338</v>
      </c>
      <c r="CJ13" s="15">
        <f t="shared" si="10"/>
        <v>338</v>
      </c>
      <c r="CK13" s="15">
        <f t="shared" si="10"/>
        <v>338</v>
      </c>
      <c r="CL13" s="15">
        <f t="shared" si="10"/>
        <v>338</v>
      </c>
      <c r="CM13" s="15">
        <f t="shared" si="10"/>
        <v>338</v>
      </c>
      <c r="CN13" s="15">
        <f t="shared" si="10"/>
        <v>338</v>
      </c>
      <c r="CO13" s="15">
        <f t="shared" si="10"/>
        <v>338</v>
      </c>
      <c r="CP13" s="15">
        <f t="shared" si="10"/>
        <v>338</v>
      </c>
      <c r="CQ13" s="15">
        <f t="shared" si="10"/>
        <v>338</v>
      </c>
      <c r="CR13" s="15">
        <f t="shared" si="10"/>
        <v>338</v>
      </c>
      <c r="CS13" s="15">
        <f t="shared" si="10"/>
        <v>338</v>
      </c>
      <c r="CT13" s="15">
        <f t="shared" si="10"/>
        <v>338</v>
      </c>
      <c r="CU13" s="15">
        <f t="shared" si="10"/>
        <v>338</v>
      </c>
      <c r="CV13" s="15">
        <f t="shared" si="10"/>
        <v>338</v>
      </c>
      <c r="CW13" s="15">
        <f t="shared" si="10"/>
        <v>338</v>
      </c>
      <c r="CX13" s="15">
        <f t="shared" si="10"/>
        <v>338</v>
      </c>
      <c r="CY13" s="15">
        <f t="shared" si="10"/>
        <v>338</v>
      </c>
      <c r="CZ13" s="15">
        <f t="shared" si="10"/>
        <v>338</v>
      </c>
      <c r="DA13" s="15">
        <f t="shared" si="10"/>
        <v>338</v>
      </c>
      <c r="DB13" s="15">
        <f t="shared" si="10"/>
        <v>338</v>
      </c>
      <c r="DC13" s="15">
        <f t="shared" si="10"/>
        <v>338</v>
      </c>
      <c r="DD13" s="15">
        <f t="shared" si="10"/>
        <v>338</v>
      </c>
      <c r="DE13" s="15">
        <f t="shared" si="10"/>
        <v>338</v>
      </c>
      <c r="DF13" s="15">
        <f t="shared" si="10"/>
        <v>338</v>
      </c>
      <c r="DG13" s="15">
        <f t="shared" si="10"/>
        <v>338</v>
      </c>
      <c r="DH13" s="15">
        <f t="shared" si="10"/>
        <v>338</v>
      </c>
      <c r="DI13" s="15">
        <f t="shared" si="10"/>
        <v>338</v>
      </c>
      <c r="DJ13" s="15">
        <f t="shared" si="10"/>
        <v>338</v>
      </c>
      <c r="DK13" s="15">
        <f t="shared" si="10"/>
        <v>338</v>
      </c>
      <c r="DL13" s="15">
        <f t="shared" si="10"/>
        <v>338</v>
      </c>
      <c r="DM13" s="15">
        <f t="shared" si="10"/>
        <v>338</v>
      </c>
      <c r="DN13" s="15">
        <f t="shared" si="10"/>
        <v>338</v>
      </c>
      <c r="DO13" s="15">
        <f t="shared" si="10"/>
        <v>338</v>
      </c>
      <c r="DP13" s="15">
        <f t="shared" si="10"/>
        <v>338</v>
      </c>
      <c r="DQ13" s="15">
        <f t="shared" si="10"/>
        <v>338</v>
      </c>
      <c r="DR13" s="15">
        <f t="shared" si="10"/>
        <v>338</v>
      </c>
      <c r="DS13" s="15">
        <f t="shared" si="10"/>
        <v>338</v>
      </c>
      <c r="DT13" s="15">
        <f t="shared" si="10"/>
        <v>338</v>
      </c>
      <c r="DU13" s="15">
        <f t="shared" si="10"/>
        <v>338</v>
      </c>
      <c r="DV13" s="15">
        <f t="shared" si="10"/>
        <v>338</v>
      </c>
      <c r="DW13" s="15">
        <f t="shared" si="10"/>
        <v>338</v>
      </c>
      <c r="DX13" s="15">
        <f t="shared" si="10"/>
        <v>338</v>
      </c>
      <c r="DY13" s="15">
        <f t="shared" si="10"/>
        <v>338</v>
      </c>
      <c r="DZ13" s="15">
        <f t="shared" si="10"/>
        <v>338</v>
      </c>
      <c r="EA13" s="15">
        <f t="shared" ref="EA13:EI18" si="14">DZ13</f>
        <v>338</v>
      </c>
      <c r="EB13" s="15">
        <f t="shared" si="14"/>
        <v>338</v>
      </c>
      <c r="EC13" s="15">
        <f t="shared" si="14"/>
        <v>338</v>
      </c>
      <c r="ED13" s="15">
        <f t="shared" si="14"/>
        <v>338</v>
      </c>
      <c r="EE13" s="15">
        <f t="shared" si="14"/>
        <v>338</v>
      </c>
      <c r="EF13" s="15">
        <f t="shared" si="14"/>
        <v>338</v>
      </c>
      <c r="EG13" s="15">
        <f t="shared" si="14"/>
        <v>338</v>
      </c>
      <c r="EH13" s="15">
        <f t="shared" si="14"/>
        <v>338</v>
      </c>
      <c r="EI13" s="15">
        <f t="shared" si="14"/>
        <v>338</v>
      </c>
      <c r="EJ13" s="7"/>
      <c r="EK13" s="22">
        <v>1703</v>
      </c>
    </row>
    <row r="14" spans="1:141" s="15" customFormat="1" x14ac:dyDescent="0.25">
      <c r="A14" s="15" t="s">
        <v>20</v>
      </c>
      <c r="B14" s="15">
        <f>Variables!B6</f>
        <v>30937</v>
      </c>
      <c r="C14" s="15">
        <v>30740</v>
      </c>
      <c r="D14" s="15">
        <v>30660</v>
      </c>
      <c r="E14" s="15">
        <v>30536</v>
      </c>
      <c r="F14" s="15">
        <f t="shared" si="13"/>
        <v>30536</v>
      </c>
      <c r="G14" s="15">
        <f t="shared" si="13"/>
        <v>30536</v>
      </c>
      <c r="H14" s="15">
        <f t="shared" si="13"/>
        <v>30536</v>
      </c>
      <c r="I14" s="15">
        <f t="shared" si="13"/>
        <v>30536</v>
      </c>
      <c r="J14" s="15">
        <f t="shared" si="13"/>
        <v>30536</v>
      </c>
      <c r="K14" s="15">
        <f t="shared" si="13"/>
        <v>30536</v>
      </c>
      <c r="L14" s="15">
        <f t="shared" si="13"/>
        <v>30536</v>
      </c>
      <c r="M14" s="15">
        <f t="shared" si="13"/>
        <v>30536</v>
      </c>
      <c r="N14" s="15">
        <f t="shared" si="13"/>
        <v>30536</v>
      </c>
      <c r="O14" s="15">
        <f t="shared" si="13"/>
        <v>30536</v>
      </c>
      <c r="P14" s="15">
        <f t="shared" si="13"/>
        <v>30536</v>
      </c>
      <c r="Q14" s="15">
        <f t="shared" si="13"/>
        <v>30536</v>
      </c>
      <c r="R14" s="15">
        <f t="shared" si="13"/>
        <v>30536</v>
      </c>
      <c r="S14" s="15">
        <f t="shared" si="13"/>
        <v>30536</v>
      </c>
      <c r="T14" s="15">
        <f t="shared" si="13"/>
        <v>30536</v>
      </c>
      <c r="U14" s="15">
        <f t="shared" si="13"/>
        <v>30536</v>
      </c>
      <c r="V14" s="15">
        <f t="shared" si="13"/>
        <v>30536</v>
      </c>
      <c r="W14" s="15">
        <f t="shared" si="13"/>
        <v>30536</v>
      </c>
      <c r="X14" s="15">
        <f t="shared" si="13"/>
        <v>30536</v>
      </c>
      <c r="Y14" s="15">
        <f t="shared" si="13"/>
        <v>30536</v>
      </c>
      <c r="Z14" s="15">
        <f t="shared" si="13"/>
        <v>30536</v>
      </c>
      <c r="AA14" s="15">
        <f t="shared" si="13"/>
        <v>30536</v>
      </c>
      <c r="AB14" s="15">
        <f t="shared" si="13"/>
        <v>30536</v>
      </c>
      <c r="AC14" s="15">
        <f t="shared" si="13"/>
        <v>30536</v>
      </c>
      <c r="AD14" s="15">
        <f t="shared" si="13"/>
        <v>30536</v>
      </c>
      <c r="AE14" s="15">
        <f t="shared" si="13"/>
        <v>30536</v>
      </c>
      <c r="AF14" s="15">
        <f t="shared" si="13"/>
        <v>30536</v>
      </c>
      <c r="AG14" s="15">
        <f t="shared" si="13"/>
        <v>30536</v>
      </c>
      <c r="AH14" s="15">
        <f t="shared" si="13"/>
        <v>30536</v>
      </c>
      <c r="AI14" s="15">
        <f t="shared" si="13"/>
        <v>30536</v>
      </c>
      <c r="AJ14" s="15">
        <f t="shared" si="13"/>
        <v>30536</v>
      </c>
      <c r="AK14" s="15">
        <f t="shared" si="13"/>
        <v>30536</v>
      </c>
      <c r="AL14" s="15">
        <f t="shared" si="13"/>
        <v>30536</v>
      </c>
      <c r="AM14" s="15">
        <f t="shared" si="13"/>
        <v>30536</v>
      </c>
      <c r="AN14" s="15">
        <f t="shared" si="13"/>
        <v>30536</v>
      </c>
      <c r="AO14" s="15">
        <f t="shared" si="13"/>
        <v>30536</v>
      </c>
      <c r="AP14" s="15">
        <f t="shared" si="13"/>
        <v>30536</v>
      </c>
      <c r="AQ14" s="15">
        <f t="shared" si="13"/>
        <v>30536</v>
      </c>
      <c r="AR14" s="15">
        <f t="shared" si="13"/>
        <v>30536</v>
      </c>
      <c r="AS14" s="15">
        <f t="shared" si="13"/>
        <v>30536</v>
      </c>
      <c r="AT14" s="15">
        <f t="shared" si="13"/>
        <v>30536</v>
      </c>
      <c r="AU14" s="15">
        <f t="shared" si="13"/>
        <v>30536</v>
      </c>
      <c r="AV14" s="15">
        <f t="shared" si="13"/>
        <v>30536</v>
      </c>
      <c r="AW14" s="15">
        <f t="shared" si="13"/>
        <v>30536</v>
      </c>
      <c r="AX14" s="15">
        <f t="shared" si="13"/>
        <v>30536</v>
      </c>
      <c r="AY14" s="15">
        <f t="shared" si="13"/>
        <v>30536</v>
      </c>
      <c r="AZ14" s="15">
        <f t="shared" si="13"/>
        <v>30536</v>
      </c>
      <c r="BA14" s="15">
        <f t="shared" si="13"/>
        <v>30536</v>
      </c>
      <c r="BB14" s="15">
        <f t="shared" si="13"/>
        <v>30536</v>
      </c>
      <c r="BC14" s="15">
        <f t="shared" si="13"/>
        <v>30536</v>
      </c>
      <c r="BD14" s="15">
        <f t="shared" si="13"/>
        <v>30536</v>
      </c>
      <c r="BE14" s="15">
        <f t="shared" si="13"/>
        <v>30536</v>
      </c>
      <c r="BF14" s="15">
        <f t="shared" si="13"/>
        <v>30536</v>
      </c>
      <c r="BG14" s="15">
        <f t="shared" si="13"/>
        <v>30536</v>
      </c>
      <c r="BH14" s="15">
        <f t="shared" si="13"/>
        <v>30536</v>
      </c>
      <c r="BI14" s="15">
        <f t="shared" si="13"/>
        <v>30536</v>
      </c>
      <c r="BJ14" s="15">
        <f t="shared" si="13"/>
        <v>30536</v>
      </c>
      <c r="BK14" s="15">
        <f t="shared" si="13"/>
        <v>30536</v>
      </c>
      <c r="BL14" s="15">
        <f t="shared" si="13"/>
        <v>30536</v>
      </c>
      <c r="BM14" s="15">
        <f t="shared" si="13"/>
        <v>30536</v>
      </c>
      <c r="BN14" s="15">
        <f t="shared" si="13"/>
        <v>30536</v>
      </c>
      <c r="BO14" s="15">
        <f t="shared" si="13"/>
        <v>30536</v>
      </c>
      <c r="BP14" s="15">
        <f t="shared" ref="BP14:EA18" si="15">BO14</f>
        <v>30536</v>
      </c>
      <c r="BQ14" s="15">
        <f t="shared" si="15"/>
        <v>30536</v>
      </c>
      <c r="BR14" s="15">
        <f t="shared" si="15"/>
        <v>30536</v>
      </c>
      <c r="BS14" s="15">
        <f t="shared" si="15"/>
        <v>30536</v>
      </c>
      <c r="BT14" s="15">
        <f t="shared" si="15"/>
        <v>30536</v>
      </c>
      <c r="BU14" s="15">
        <f t="shared" si="15"/>
        <v>30536</v>
      </c>
      <c r="BV14" s="15">
        <f t="shared" si="15"/>
        <v>30536</v>
      </c>
      <c r="BW14" s="15">
        <f t="shared" si="15"/>
        <v>30536</v>
      </c>
      <c r="BX14" s="15">
        <f t="shared" si="15"/>
        <v>30536</v>
      </c>
      <c r="BY14" s="15">
        <f t="shared" si="15"/>
        <v>30536</v>
      </c>
      <c r="BZ14" s="15">
        <f t="shared" si="15"/>
        <v>30536</v>
      </c>
      <c r="CA14" s="15">
        <f t="shared" si="15"/>
        <v>30536</v>
      </c>
      <c r="CB14" s="15">
        <f t="shared" si="15"/>
        <v>30536</v>
      </c>
      <c r="CC14" s="15">
        <f t="shared" si="15"/>
        <v>30536</v>
      </c>
      <c r="CD14" s="15">
        <f t="shared" si="15"/>
        <v>30536</v>
      </c>
      <c r="CE14" s="15">
        <f t="shared" si="15"/>
        <v>30536</v>
      </c>
      <c r="CF14" s="15">
        <f t="shared" si="15"/>
        <v>30536</v>
      </c>
      <c r="CG14" s="15">
        <f t="shared" si="15"/>
        <v>30536</v>
      </c>
      <c r="CH14" s="15">
        <f t="shared" si="15"/>
        <v>30536</v>
      </c>
      <c r="CI14" s="15">
        <f t="shared" si="15"/>
        <v>30536</v>
      </c>
      <c r="CJ14" s="15">
        <f t="shared" si="15"/>
        <v>30536</v>
      </c>
      <c r="CK14" s="15">
        <f t="shared" si="15"/>
        <v>30536</v>
      </c>
      <c r="CL14" s="15">
        <f t="shared" si="15"/>
        <v>30536</v>
      </c>
      <c r="CM14" s="15">
        <f t="shared" si="15"/>
        <v>30536</v>
      </c>
      <c r="CN14" s="15">
        <f t="shared" si="15"/>
        <v>30536</v>
      </c>
      <c r="CO14" s="15">
        <f t="shared" si="15"/>
        <v>30536</v>
      </c>
      <c r="CP14" s="15">
        <f t="shared" si="15"/>
        <v>30536</v>
      </c>
      <c r="CQ14" s="15">
        <f t="shared" si="15"/>
        <v>30536</v>
      </c>
      <c r="CR14" s="15">
        <f t="shared" si="15"/>
        <v>30536</v>
      </c>
      <c r="CS14" s="15">
        <f t="shared" si="15"/>
        <v>30536</v>
      </c>
      <c r="CT14" s="15">
        <f t="shared" si="15"/>
        <v>30536</v>
      </c>
      <c r="CU14" s="15">
        <f t="shared" si="15"/>
        <v>30536</v>
      </c>
      <c r="CV14" s="15">
        <f t="shared" si="15"/>
        <v>30536</v>
      </c>
      <c r="CW14" s="15">
        <f t="shared" si="15"/>
        <v>30536</v>
      </c>
      <c r="CX14" s="15">
        <f t="shared" si="15"/>
        <v>30536</v>
      </c>
      <c r="CY14" s="15">
        <f t="shared" si="15"/>
        <v>30536</v>
      </c>
      <c r="CZ14" s="15">
        <f t="shared" si="15"/>
        <v>30536</v>
      </c>
      <c r="DA14" s="15">
        <f t="shared" si="15"/>
        <v>30536</v>
      </c>
      <c r="DB14" s="15">
        <f t="shared" si="15"/>
        <v>30536</v>
      </c>
      <c r="DC14" s="15">
        <f t="shared" si="15"/>
        <v>30536</v>
      </c>
      <c r="DD14" s="15">
        <f t="shared" si="15"/>
        <v>30536</v>
      </c>
      <c r="DE14" s="15">
        <f t="shared" si="15"/>
        <v>30536</v>
      </c>
      <c r="DF14" s="15">
        <f t="shared" si="15"/>
        <v>30536</v>
      </c>
      <c r="DG14" s="15">
        <f t="shared" si="15"/>
        <v>30536</v>
      </c>
      <c r="DH14" s="15">
        <f t="shared" si="15"/>
        <v>30536</v>
      </c>
      <c r="DI14" s="15">
        <f t="shared" si="15"/>
        <v>30536</v>
      </c>
      <c r="DJ14" s="15">
        <f t="shared" si="15"/>
        <v>30536</v>
      </c>
      <c r="DK14" s="15">
        <f t="shared" si="15"/>
        <v>30536</v>
      </c>
      <c r="DL14" s="15">
        <f t="shared" si="15"/>
        <v>30536</v>
      </c>
      <c r="DM14" s="15">
        <f t="shared" si="15"/>
        <v>30536</v>
      </c>
      <c r="DN14" s="15">
        <f t="shared" si="15"/>
        <v>30536</v>
      </c>
      <c r="DO14" s="15">
        <f t="shared" si="15"/>
        <v>30536</v>
      </c>
      <c r="DP14" s="15">
        <f t="shared" si="15"/>
        <v>30536</v>
      </c>
      <c r="DQ14" s="15">
        <f t="shared" si="15"/>
        <v>30536</v>
      </c>
      <c r="DR14" s="15">
        <f t="shared" si="15"/>
        <v>30536</v>
      </c>
      <c r="DS14" s="15">
        <f t="shared" si="15"/>
        <v>30536</v>
      </c>
      <c r="DT14" s="15">
        <f t="shared" si="15"/>
        <v>30536</v>
      </c>
      <c r="DU14" s="15">
        <f t="shared" si="15"/>
        <v>30536</v>
      </c>
      <c r="DV14" s="15">
        <f t="shared" si="15"/>
        <v>30536</v>
      </c>
      <c r="DW14" s="15">
        <f t="shared" si="15"/>
        <v>30536</v>
      </c>
      <c r="DX14" s="15">
        <f t="shared" si="15"/>
        <v>30536</v>
      </c>
      <c r="DY14" s="15">
        <f t="shared" si="15"/>
        <v>30536</v>
      </c>
      <c r="DZ14" s="15">
        <f t="shared" si="15"/>
        <v>30536</v>
      </c>
      <c r="EA14" s="15">
        <f t="shared" si="15"/>
        <v>30536</v>
      </c>
      <c r="EB14" s="15">
        <f t="shared" si="14"/>
        <v>30536</v>
      </c>
      <c r="EC14" s="15">
        <f t="shared" si="14"/>
        <v>30536</v>
      </c>
      <c r="ED14" s="15">
        <f t="shared" si="14"/>
        <v>30536</v>
      </c>
      <c r="EE14" s="15">
        <f t="shared" si="14"/>
        <v>30536</v>
      </c>
      <c r="EF14" s="15">
        <f t="shared" si="14"/>
        <v>30536</v>
      </c>
      <c r="EG14" s="15">
        <f t="shared" si="14"/>
        <v>30536</v>
      </c>
      <c r="EH14" s="15">
        <f t="shared" si="14"/>
        <v>30536</v>
      </c>
      <c r="EI14" s="15">
        <f t="shared" si="14"/>
        <v>30536</v>
      </c>
      <c r="EJ14" s="7"/>
      <c r="EK14" s="22">
        <v>1709</v>
      </c>
    </row>
    <row r="15" spans="1:141" s="15" customFormat="1" x14ac:dyDescent="0.25">
      <c r="A15" s="15" t="s">
        <v>21</v>
      </c>
      <c r="B15" s="15">
        <f>Variables!B7</f>
        <v>20</v>
      </c>
      <c r="C15" s="15">
        <v>21</v>
      </c>
      <c r="D15" s="15">
        <v>21</v>
      </c>
      <c r="E15" s="15">
        <v>20</v>
      </c>
      <c r="F15" s="15">
        <f t="shared" si="13"/>
        <v>20</v>
      </c>
      <c r="G15" s="15">
        <f t="shared" si="13"/>
        <v>20</v>
      </c>
      <c r="H15" s="15">
        <f t="shared" si="13"/>
        <v>20</v>
      </c>
      <c r="I15" s="15">
        <f t="shared" si="13"/>
        <v>20</v>
      </c>
      <c r="J15" s="15">
        <f t="shared" si="13"/>
        <v>20</v>
      </c>
      <c r="K15" s="15">
        <f t="shared" si="13"/>
        <v>20</v>
      </c>
      <c r="L15" s="15">
        <f t="shared" si="13"/>
        <v>20</v>
      </c>
      <c r="M15" s="15">
        <f t="shared" si="13"/>
        <v>20</v>
      </c>
      <c r="N15" s="15">
        <f t="shared" si="13"/>
        <v>20</v>
      </c>
      <c r="O15" s="15">
        <f t="shared" si="13"/>
        <v>20</v>
      </c>
      <c r="P15" s="15">
        <f t="shared" si="13"/>
        <v>20</v>
      </c>
      <c r="Q15" s="15">
        <f t="shared" si="13"/>
        <v>20</v>
      </c>
      <c r="R15" s="15">
        <f t="shared" si="13"/>
        <v>20</v>
      </c>
      <c r="S15" s="15">
        <f t="shared" si="13"/>
        <v>20</v>
      </c>
      <c r="T15" s="15">
        <f t="shared" si="13"/>
        <v>20</v>
      </c>
      <c r="U15" s="15">
        <f t="shared" si="13"/>
        <v>20</v>
      </c>
      <c r="V15" s="15">
        <f t="shared" si="13"/>
        <v>20</v>
      </c>
      <c r="W15" s="15">
        <f t="shared" si="13"/>
        <v>20</v>
      </c>
      <c r="X15" s="15">
        <f t="shared" si="13"/>
        <v>20</v>
      </c>
      <c r="Y15" s="15">
        <f t="shared" si="13"/>
        <v>20</v>
      </c>
      <c r="Z15" s="15">
        <f t="shared" si="13"/>
        <v>20</v>
      </c>
      <c r="AA15" s="15">
        <f t="shared" si="13"/>
        <v>20</v>
      </c>
      <c r="AB15" s="15">
        <f t="shared" si="13"/>
        <v>20</v>
      </c>
      <c r="AC15" s="15">
        <f t="shared" si="13"/>
        <v>20</v>
      </c>
      <c r="AD15" s="15">
        <f t="shared" si="13"/>
        <v>20</v>
      </c>
      <c r="AE15" s="15">
        <f t="shared" si="13"/>
        <v>20</v>
      </c>
      <c r="AF15" s="15">
        <f t="shared" si="13"/>
        <v>20</v>
      </c>
      <c r="AG15" s="15">
        <f t="shared" si="13"/>
        <v>20</v>
      </c>
      <c r="AH15" s="15">
        <f t="shared" si="13"/>
        <v>20</v>
      </c>
      <c r="AI15" s="15">
        <f t="shared" si="13"/>
        <v>20</v>
      </c>
      <c r="AJ15" s="15">
        <f t="shared" si="13"/>
        <v>20</v>
      </c>
      <c r="AK15" s="15">
        <f t="shared" si="13"/>
        <v>20</v>
      </c>
      <c r="AL15" s="15">
        <f t="shared" si="13"/>
        <v>20</v>
      </c>
      <c r="AM15" s="15">
        <f t="shared" si="13"/>
        <v>20</v>
      </c>
      <c r="AN15" s="15">
        <f t="shared" si="13"/>
        <v>20</v>
      </c>
      <c r="AO15" s="15">
        <f t="shared" si="13"/>
        <v>20</v>
      </c>
      <c r="AP15" s="15">
        <f t="shared" si="13"/>
        <v>20</v>
      </c>
      <c r="AQ15" s="15">
        <f t="shared" si="13"/>
        <v>20</v>
      </c>
      <c r="AR15" s="15">
        <f t="shared" si="13"/>
        <v>20</v>
      </c>
      <c r="AS15" s="15">
        <f t="shared" si="13"/>
        <v>20</v>
      </c>
      <c r="AT15" s="15">
        <f t="shared" si="13"/>
        <v>20</v>
      </c>
      <c r="AU15" s="15">
        <f t="shared" si="13"/>
        <v>20</v>
      </c>
      <c r="AV15" s="15">
        <f t="shared" si="13"/>
        <v>20</v>
      </c>
      <c r="AW15" s="15">
        <f t="shared" si="13"/>
        <v>20</v>
      </c>
      <c r="AX15" s="15">
        <f t="shared" si="13"/>
        <v>20</v>
      </c>
      <c r="AY15" s="15">
        <f t="shared" si="13"/>
        <v>20</v>
      </c>
      <c r="AZ15" s="15">
        <f t="shared" si="13"/>
        <v>20</v>
      </c>
      <c r="BA15" s="15">
        <f t="shared" si="13"/>
        <v>20</v>
      </c>
      <c r="BB15" s="15">
        <f t="shared" si="13"/>
        <v>20</v>
      </c>
      <c r="BC15" s="15">
        <f t="shared" si="13"/>
        <v>20</v>
      </c>
      <c r="BD15" s="15">
        <f t="shared" si="13"/>
        <v>20</v>
      </c>
      <c r="BE15" s="15">
        <f t="shared" si="13"/>
        <v>20</v>
      </c>
      <c r="BF15" s="15">
        <f t="shared" si="13"/>
        <v>20</v>
      </c>
      <c r="BG15" s="15">
        <f t="shared" si="13"/>
        <v>20</v>
      </c>
      <c r="BH15" s="15">
        <f t="shared" si="13"/>
        <v>20</v>
      </c>
      <c r="BI15" s="15">
        <f t="shared" si="13"/>
        <v>20</v>
      </c>
      <c r="BJ15" s="15">
        <f t="shared" si="13"/>
        <v>20</v>
      </c>
      <c r="BK15" s="15">
        <f t="shared" si="13"/>
        <v>20</v>
      </c>
      <c r="BL15" s="15">
        <f t="shared" si="13"/>
        <v>20</v>
      </c>
      <c r="BM15" s="15">
        <f t="shared" si="13"/>
        <v>20</v>
      </c>
      <c r="BN15" s="15">
        <f t="shared" si="13"/>
        <v>20</v>
      </c>
      <c r="BO15" s="15">
        <f t="shared" ref="BO15:DZ18" si="16">BN15</f>
        <v>20</v>
      </c>
      <c r="BP15" s="15">
        <f t="shared" si="16"/>
        <v>20</v>
      </c>
      <c r="BQ15" s="15">
        <f t="shared" si="16"/>
        <v>20</v>
      </c>
      <c r="BR15" s="15">
        <f t="shared" si="16"/>
        <v>20</v>
      </c>
      <c r="BS15" s="15">
        <f t="shared" si="16"/>
        <v>20</v>
      </c>
      <c r="BT15" s="15">
        <f t="shared" si="16"/>
        <v>20</v>
      </c>
      <c r="BU15" s="15">
        <f t="shared" si="16"/>
        <v>20</v>
      </c>
      <c r="BV15" s="15">
        <f t="shared" si="16"/>
        <v>20</v>
      </c>
      <c r="BW15" s="15">
        <f t="shared" si="16"/>
        <v>20</v>
      </c>
      <c r="BX15" s="15">
        <f t="shared" si="16"/>
        <v>20</v>
      </c>
      <c r="BY15" s="15">
        <f t="shared" si="16"/>
        <v>20</v>
      </c>
      <c r="BZ15" s="15">
        <f t="shared" si="16"/>
        <v>20</v>
      </c>
      <c r="CA15" s="15">
        <f t="shared" si="16"/>
        <v>20</v>
      </c>
      <c r="CB15" s="15">
        <f t="shared" si="16"/>
        <v>20</v>
      </c>
      <c r="CC15" s="15">
        <f t="shared" si="16"/>
        <v>20</v>
      </c>
      <c r="CD15" s="15">
        <f t="shared" si="16"/>
        <v>20</v>
      </c>
      <c r="CE15" s="15">
        <f t="shared" si="16"/>
        <v>20</v>
      </c>
      <c r="CF15" s="15">
        <f t="shared" si="16"/>
        <v>20</v>
      </c>
      <c r="CG15" s="15">
        <f t="shared" si="16"/>
        <v>20</v>
      </c>
      <c r="CH15" s="15">
        <f t="shared" si="16"/>
        <v>20</v>
      </c>
      <c r="CI15" s="15">
        <f t="shared" si="16"/>
        <v>20</v>
      </c>
      <c r="CJ15" s="15">
        <f t="shared" si="16"/>
        <v>20</v>
      </c>
      <c r="CK15" s="15">
        <f t="shared" si="16"/>
        <v>20</v>
      </c>
      <c r="CL15" s="15">
        <f t="shared" si="16"/>
        <v>20</v>
      </c>
      <c r="CM15" s="15">
        <f t="shared" si="16"/>
        <v>20</v>
      </c>
      <c r="CN15" s="15">
        <f t="shared" si="16"/>
        <v>20</v>
      </c>
      <c r="CO15" s="15">
        <f t="shared" si="16"/>
        <v>20</v>
      </c>
      <c r="CP15" s="15">
        <f t="shared" si="16"/>
        <v>20</v>
      </c>
      <c r="CQ15" s="15">
        <f t="shared" si="16"/>
        <v>20</v>
      </c>
      <c r="CR15" s="15">
        <f t="shared" si="16"/>
        <v>20</v>
      </c>
      <c r="CS15" s="15">
        <f t="shared" si="16"/>
        <v>20</v>
      </c>
      <c r="CT15" s="15">
        <f t="shared" si="16"/>
        <v>20</v>
      </c>
      <c r="CU15" s="15">
        <f t="shared" si="16"/>
        <v>20</v>
      </c>
      <c r="CV15" s="15">
        <f t="shared" si="16"/>
        <v>20</v>
      </c>
      <c r="CW15" s="15">
        <f t="shared" si="16"/>
        <v>20</v>
      </c>
      <c r="CX15" s="15">
        <f t="shared" si="16"/>
        <v>20</v>
      </c>
      <c r="CY15" s="15">
        <f t="shared" si="16"/>
        <v>20</v>
      </c>
      <c r="CZ15" s="15">
        <f t="shared" si="16"/>
        <v>20</v>
      </c>
      <c r="DA15" s="15">
        <f t="shared" si="16"/>
        <v>20</v>
      </c>
      <c r="DB15" s="15">
        <f t="shared" si="16"/>
        <v>20</v>
      </c>
      <c r="DC15" s="15">
        <f t="shared" si="16"/>
        <v>20</v>
      </c>
      <c r="DD15" s="15">
        <f t="shared" si="16"/>
        <v>20</v>
      </c>
      <c r="DE15" s="15">
        <f t="shared" si="16"/>
        <v>20</v>
      </c>
      <c r="DF15" s="15">
        <f t="shared" si="16"/>
        <v>20</v>
      </c>
      <c r="DG15" s="15">
        <f t="shared" si="16"/>
        <v>20</v>
      </c>
      <c r="DH15" s="15">
        <f t="shared" si="16"/>
        <v>20</v>
      </c>
      <c r="DI15" s="15">
        <f t="shared" si="16"/>
        <v>20</v>
      </c>
      <c r="DJ15" s="15">
        <f t="shared" si="16"/>
        <v>20</v>
      </c>
      <c r="DK15" s="15">
        <f t="shared" si="16"/>
        <v>20</v>
      </c>
      <c r="DL15" s="15">
        <f t="shared" si="16"/>
        <v>20</v>
      </c>
      <c r="DM15" s="15">
        <f t="shared" si="16"/>
        <v>20</v>
      </c>
      <c r="DN15" s="15">
        <f t="shared" si="16"/>
        <v>20</v>
      </c>
      <c r="DO15" s="15">
        <f t="shared" si="16"/>
        <v>20</v>
      </c>
      <c r="DP15" s="15">
        <f t="shared" si="16"/>
        <v>20</v>
      </c>
      <c r="DQ15" s="15">
        <f t="shared" si="16"/>
        <v>20</v>
      </c>
      <c r="DR15" s="15">
        <f t="shared" si="16"/>
        <v>20</v>
      </c>
      <c r="DS15" s="15">
        <f t="shared" si="16"/>
        <v>20</v>
      </c>
      <c r="DT15" s="15">
        <f t="shared" si="16"/>
        <v>20</v>
      </c>
      <c r="DU15" s="15">
        <f t="shared" si="16"/>
        <v>20</v>
      </c>
      <c r="DV15" s="15">
        <f t="shared" si="16"/>
        <v>20</v>
      </c>
      <c r="DW15" s="15">
        <f t="shared" si="16"/>
        <v>20</v>
      </c>
      <c r="DX15" s="15">
        <f t="shared" si="16"/>
        <v>20</v>
      </c>
      <c r="DY15" s="15">
        <f t="shared" si="16"/>
        <v>20</v>
      </c>
      <c r="DZ15" s="15">
        <f t="shared" si="16"/>
        <v>20</v>
      </c>
      <c r="EA15" s="15">
        <f t="shared" si="15"/>
        <v>20</v>
      </c>
      <c r="EB15" s="15">
        <f t="shared" si="14"/>
        <v>20</v>
      </c>
      <c r="EC15" s="15">
        <f t="shared" si="14"/>
        <v>20</v>
      </c>
      <c r="ED15" s="15">
        <f t="shared" si="14"/>
        <v>20</v>
      </c>
      <c r="EE15" s="15">
        <f t="shared" si="14"/>
        <v>20</v>
      </c>
      <c r="EF15" s="15">
        <f t="shared" si="14"/>
        <v>20</v>
      </c>
      <c r="EG15" s="15">
        <f t="shared" si="14"/>
        <v>20</v>
      </c>
      <c r="EH15" s="15">
        <f t="shared" si="14"/>
        <v>20</v>
      </c>
      <c r="EI15" s="15">
        <f t="shared" si="14"/>
        <v>20</v>
      </c>
      <c r="EJ15" s="7"/>
      <c r="EK15" s="22">
        <v>1803</v>
      </c>
    </row>
    <row r="16" spans="1:141" s="15" customFormat="1" x14ac:dyDescent="0.25">
      <c r="A16" s="15" t="s">
        <v>22</v>
      </c>
      <c r="B16" s="15">
        <f>Variables!B8</f>
        <v>5617</v>
      </c>
      <c r="C16" s="15">
        <v>6474</v>
      </c>
      <c r="D16" s="15">
        <v>6706</v>
      </c>
      <c r="E16" s="15">
        <v>7079</v>
      </c>
      <c r="F16" s="15">
        <f t="shared" ref="F16:BO18" si="17">E16</f>
        <v>7079</v>
      </c>
      <c r="G16" s="15">
        <f t="shared" si="17"/>
        <v>7079</v>
      </c>
      <c r="H16" s="15">
        <f t="shared" si="17"/>
        <v>7079</v>
      </c>
      <c r="I16" s="15">
        <f t="shared" si="17"/>
        <v>7079</v>
      </c>
      <c r="J16" s="15">
        <f t="shared" si="17"/>
        <v>7079</v>
      </c>
      <c r="K16" s="15">
        <f t="shared" si="17"/>
        <v>7079</v>
      </c>
      <c r="L16" s="15">
        <f t="shared" si="17"/>
        <v>7079</v>
      </c>
      <c r="M16" s="15">
        <f t="shared" si="17"/>
        <v>7079</v>
      </c>
      <c r="N16" s="15">
        <f t="shared" si="17"/>
        <v>7079</v>
      </c>
      <c r="O16" s="15">
        <f t="shared" si="17"/>
        <v>7079</v>
      </c>
      <c r="P16" s="15">
        <f t="shared" si="17"/>
        <v>7079</v>
      </c>
      <c r="Q16" s="15">
        <f t="shared" si="17"/>
        <v>7079</v>
      </c>
      <c r="R16" s="15">
        <f t="shared" si="17"/>
        <v>7079</v>
      </c>
      <c r="S16" s="15">
        <f t="shared" si="17"/>
        <v>7079</v>
      </c>
      <c r="T16" s="15">
        <f t="shared" si="17"/>
        <v>7079</v>
      </c>
      <c r="U16" s="15">
        <f t="shared" si="17"/>
        <v>7079</v>
      </c>
      <c r="V16" s="15">
        <f t="shared" si="17"/>
        <v>7079</v>
      </c>
      <c r="W16" s="15">
        <f t="shared" si="17"/>
        <v>7079</v>
      </c>
      <c r="X16" s="15">
        <f t="shared" si="17"/>
        <v>7079</v>
      </c>
      <c r="Y16" s="15">
        <f t="shared" si="17"/>
        <v>7079</v>
      </c>
      <c r="Z16" s="15">
        <f t="shared" si="17"/>
        <v>7079</v>
      </c>
      <c r="AA16" s="15">
        <f t="shared" si="17"/>
        <v>7079</v>
      </c>
      <c r="AB16" s="15">
        <f t="shared" si="17"/>
        <v>7079</v>
      </c>
      <c r="AC16" s="15">
        <f t="shared" si="17"/>
        <v>7079</v>
      </c>
      <c r="AD16" s="15">
        <f t="shared" si="17"/>
        <v>7079</v>
      </c>
      <c r="AE16" s="15">
        <f t="shared" si="17"/>
        <v>7079</v>
      </c>
      <c r="AF16" s="15">
        <f t="shared" si="17"/>
        <v>7079</v>
      </c>
      <c r="AG16" s="15">
        <f t="shared" si="17"/>
        <v>7079</v>
      </c>
      <c r="AH16" s="15">
        <f t="shared" si="17"/>
        <v>7079</v>
      </c>
      <c r="AI16" s="15">
        <f t="shared" si="17"/>
        <v>7079</v>
      </c>
      <c r="AJ16" s="15">
        <f t="shared" si="17"/>
        <v>7079</v>
      </c>
      <c r="AK16" s="15">
        <f t="shared" si="17"/>
        <v>7079</v>
      </c>
      <c r="AL16" s="15">
        <f t="shared" si="17"/>
        <v>7079</v>
      </c>
      <c r="AM16" s="15">
        <f t="shared" si="17"/>
        <v>7079</v>
      </c>
      <c r="AN16" s="15">
        <f t="shared" si="17"/>
        <v>7079</v>
      </c>
      <c r="AO16" s="15">
        <f t="shared" si="17"/>
        <v>7079</v>
      </c>
      <c r="AP16" s="15">
        <f t="shared" si="17"/>
        <v>7079</v>
      </c>
      <c r="AQ16" s="15">
        <f t="shared" si="17"/>
        <v>7079</v>
      </c>
      <c r="AR16" s="15">
        <f t="shared" si="17"/>
        <v>7079</v>
      </c>
      <c r="AS16" s="15">
        <f t="shared" si="17"/>
        <v>7079</v>
      </c>
      <c r="AT16" s="15">
        <f t="shared" si="17"/>
        <v>7079</v>
      </c>
      <c r="AU16" s="15">
        <f t="shared" si="17"/>
        <v>7079</v>
      </c>
      <c r="AV16" s="15">
        <f t="shared" si="17"/>
        <v>7079</v>
      </c>
      <c r="AW16" s="15">
        <f t="shared" si="17"/>
        <v>7079</v>
      </c>
      <c r="AX16" s="15">
        <f t="shared" si="17"/>
        <v>7079</v>
      </c>
      <c r="AY16" s="15">
        <f t="shared" si="17"/>
        <v>7079</v>
      </c>
      <c r="AZ16" s="15">
        <f t="shared" si="17"/>
        <v>7079</v>
      </c>
      <c r="BA16" s="15">
        <f t="shared" si="17"/>
        <v>7079</v>
      </c>
      <c r="BB16" s="15">
        <f t="shared" si="17"/>
        <v>7079</v>
      </c>
      <c r="BC16" s="15">
        <f t="shared" si="17"/>
        <v>7079</v>
      </c>
      <c r="BD16" s="15">
        <f t="shared" si="17"/>
        <v>7079</v>
      </c>
      <c r="BE16" s="15">
        <f t="shared" si="17"/>
        <v>7079</v>
      </c>
      <c r="BF16" s="15">
        <f t="shared" si="17"/>
        <v>7079</v>
      </c>
      <c r="BG16" s="15">
        <f t="shared" si="17"/>
        <v>7079</v>
      </c>
      <c r="BH16" s="15">
        <f t="shared" si="17"/>
        <v>7079</v>
      </c>
      <c r="BI16" s="15">
        <f t="shared" si="17"/>
        <v>7079</v>
      </c>
      <c r="BJ16" s="15">
        <f t="shared" si="17"/>
        <v>7079</v>
      </c>
      <c r="BK16" s="15">
        <f t="shared" si="17"/>
        <v>7079</v>
      </c>
      <c r="BL16" s="15">
        <f t="shared" si="17"/>
        <v>7079</v>
      </c>
      <c r="BM16" s="15">
        <f t="shared" si="17"/>
        <v>7079</v>
      </c>
      <c r="BN16" s="15">
        <f t="shared" si="17"/>
        <v>7079</v>
      </c>
      <c r="BO16" s="15">
        <f t="shared" si="17"/>
        <v>7079</v>
      </c>
      <c r="BP16" s="15">
        <f t="shared" si="16"/>
        <v>7079</v>
      </c>
      <c r="BQ16" s="15">
        <f t="shared" si="16"/>
        <v>7079</v>
      </c>
      <c r="BR16" s="15">
        <f t="shared" si="16"/>
        <v>7079</v>
      </c>
      <c r="BS16" s="15">
        <f t="shared" si="16"/>
        <v>7079</v>
      </c>
      <c r="BT16" s="15">
        <f t="shared" si="16"/>
        <v>7079</v>
      </c>
      <c r="BU16" s="15">
        <f t="shared" si="16"/>
        <v>7079</v>
      </c>
      <c r="BV16" s="15">
        <f t="shared" si="16"/>
        <v>7079</v>
      </c>
      <c r="BW16" s="15">
        <f t="shared" si="16"/>
        <v>7079</v>
      </c>
      <c r="BX16" s="15">
        <f t="shared" si="16"/>
        <v>7079</v>
      </c>
      <c r="BY16" s="15">
        <f t="shared" si="16"/>
        <v>7079</v>
      </c>
      <c r="BZ16" s="15">
        <f t="shared" si="16"/>
        <v>7079</v>
      </c>
      <c r="CA16" s="15">
        <f t="shared" si="16"/>
        <v>7079</v>
      </c>
      <c r="CB16" s="15">
        <f t="shared" si="16"/>
        <v>7079</v>
      </c>
      <c r="CC16" s="15">
        <f t="shared" si="16"/>
        <v>7079</v>
      </c>
      <c r="CD16" s="15">
        <f t="shared" si="16"/>
        <v>7079</v>
      </c>
      <c r="CE16" s="15">
        <f t="shared" si="16"/>
        <v>7079</v>
      </c>
      <c r="CF16" s="15">
        <f t="shared" si="16"/>
        <v>7079</v>
      </c>
      <c r="CG16" s="15">
        <f t="shared" si="16"/>
        <v>7079</v>
      </c>
      <c r="CH16" s="15">
        <f t="shared" si="16"/>
        <v>7079</v>
      </c>
      <c r="CI16" s="15">
        <f t="shared" si="16"/>
        <v>7079</v>
      </c>
      <c r="CJ16" s="15">
        <f t="shared" si="16"/>
        <v>7079</v>
      </c>
      <c r="CK16" s="15">
        <f t="shared" si="16"/>
        <v>7079</v>
      </c>
      <c r="CL16" s="15">
        <f t="shared" si="16"/>
        <v>7079</v>
      </c>
      <c r="CM16" s="15">
        <f t="shared" si="16"/>
        <v>7079</v>
      </c>
      <c r="CN16" s="15">
        <f t="shared" si="16"/>
        <v>7079</v>
      </c>
      <c r="CO16" s="15">
        <f t="shared" si="16"/>
        <v>7079</v>
      </c>
      <c r="CP16" s="15">
        <f t="shared" si="16"/>
        <v>7079</v>
      </c>
      <c r="CQ16" s="15">
        <f t="shared" si="16"/>
        <v>7079</v>
      </c>
      <c r="CR16" s="15">
        <f t="shared" si="16"/>
        <v>7079</v>
      </c>
      <c r="CS16" s="15">
        <f t="shared" si="16"/>
        <v>7079</v>
      </c>
      <c r="CT16" s="15">
        <f t="shared" si="16"/>
        <v>7079</v>
      </c>
      <c r="CU16" s="15">
        <f t="shared" si="16"/>
        <v>7079</v>
      </c>
      <c r="CV16" s="15">
        <f t="shared" si="16"/>
        <v>7079</v>
      </c>
      <c r="CW16" s="15">
        <f t="shared" si="16"/>
        <v>7079</v>
      </c>
      <c r="CX16" s="15">
        <f t="shared" si="16"/>
        <v>7079</v>
      </c>
      <c r="CY16" s="15">
        <f t="shared" si="16"/>
        <v>7079</v>
      </c>
      <c r="CZ16" s="15">
        <f t="shared" si="16"/>
        <v>7079</v>
      </c>
      <c r="DA16" s="15">
        <f t="shared" si="16"/>
        <v>7079</v>
      </c>
      <c r="DB16" s="15">
        <f t="shared" si="16"/>
        <v>7079</v>
      </c>
      <c r="DC16" s="15">
        <f t="shared" si="16"/>
        <v>7079</v>
      </c>
      <c r="DD16" s="15">
        <f t="shared" si="16"/>
        <v>7079</v>
      </c>
      <c r="DE16" s="15">
        <f t="shared" si="16"/>
        <v>7079</v>
      </c>
      <c r="DF16" s="15">
        <f t="shared" si="16"/>
        <v>7079</v>
      </c>
      <c r="DG16" s="15">
        <f t="shared" si="16"/>
        <v>7079</v>
      </c>
      <c r="DH16" s="15">
        <f t="shared" si="16"/>
        <v>7079</v>
      </c>
      <c r="DI16" s="15">
        <f t="shared" si="16"/>
        <v>7079</v>
      </c>
      <c r="DJ16" s="15">
        <f t="shared" si="16"/>
        <v>7079</v>
      </c>
      <c r="DK16" s="15">
        <f t="shared" si="16"/>
        <v>7079</v>
      </c>
      <c r="DL16" s="15">
        <f t="shared" si="16"/>
        <v>7079</v>
      </c>
      <c r="DM16" s="15">
        <f t="shared" si="16"/>
        <v>7079</v>
      </c>
      <c r="DN16" s="15">
        <f t="shared" si="16"/>
        <v>7079</v>
      </c>
      <c r="DO16" s="15">
        <f t="shared" si="16"/>
        <v>7079</v>
      </c>
      <c r="DP16" s="15">
        <f t="shared" si="16"/>
        <v>7079</v>
      </c>
      <c r="DQ16" s="15">
        <f t="shared" si="16"/>
        <v>7079</v>
      </c>
      <c r="DR16" s="15">
        <f t="shared" si="16"/>
        <v>7079</v>
      </c>
      <c r="DS16" s="15">
        <f t="shared" si="16"/>
        <v>7079</v>
      </c>
      <c r="DT16" s="15">
        <f t="shared" si="16"/>
        <v>7079</v>
      </c>
      <c r="DU16" s="15">
        <f t="shared" si="16"/>
        <v>7079</v>
      </c>
      <c r="DV16" s="15">
        <f t="shared" si="16"/>
        <v>7079</v>
      </c>
      <c r="DW16" s="15">
        <f t="shared" si="16"/>
        <v>7079</v>
      </c>
      <c r="DX16" s="15">
        <f t="shared" si="16"/>
        <v>7079</v>
      </c>
      <c r="DY16" s="15">
        <f t="shared" si="16"/>
        <v>7079</v>
      </c>
      <c r="DZ16" s="15">
        <f t="shared" si="16"/>
        <v>7079</v>
      </c>
      <c r="EA16" s="15">
        <f t="shared" si="15"/>
        <v>7079</v>
      </c>
      <c r="EB16" s="15">
        <f t="shared" si="14"/>
        <v>7079</v>
      </c>
      <c r="EC16" s="15">
        <f t="shared" si="14"/>
        <v>7079</v>
      </c>
      <c r="ED16" s="15">
        <f t="shared" si="14"/>
        <v>7079</v>
      </c>
      <c r="EE16" s="15">
        <f t="shared" si="14"/>
        <v>7079</v>
      </c>
      <c r="EF16" s="15">
        <f t="shared" si="14"/>
        <v>7079</v>
      </c>
      <c r="EG16" s="15">
        <f t="shared" si="14"/>
        <v>7079</v>
      </c>
      <c r="EH16" s="15">
        <f t="shared" si="14"/>
        <v>7079</v>
      </c>
      <c r="EI16" s="15">
        <f t="shared" si="14"/>
        <v>7079</v>
      </c>
      <c r="EJ16" s="7"/>
      <c r="EK16" s="22">
        <v>1809</v>
      </c>
    </row>
    <row r="17" spans="1:141" s="15" customFormat="1" x14ac:dyDescent="0.25">
      <c r="A17" s="15" t="s">
        <v>23</v>
      </c>
      <c r="B17" s="15">
        <f>Variables!B9</f>
        <v>5</v>
      </c>
      <c r="C17" s="15">
        <v>4</v>
      </c>
      <c r="D17" s="15">
        <v>5</v>
      </c>
      <c r="E17" s="15">
        <v>5</v>
      </c>
      <c r="F17" s="15">
        <f t="shared" si="17"/>
        <v>5</v>
      </c>
      <c r="G17" s="15">
        <f t="shared" si="17"/>
        <v>5</v>
      </c>
      <c r="H17" s="15">
        <f t="shared" si="17"/>
        <v>5</v>
      </c>
      <c r="I17" s="15">
        <f t="shared" si="17"/>
        <v>5</v>
      </c>
      <c r="J17" s="15">
        <f t="shared" si="17"/>
        <v>5</v>
      </c>
      <c r="K17" s="15">
        <f t="shared" si="17"/>
        <v>5</v>
      </c>
      <c r="L17" s="15">
        <f t="shared" si="17"/>
        <v>5</v>
      </c>
      <c r="M17" s="15">
        <f t="shared" si="17"/>
        <v>5</v>
      </c>
      <c r="N17" s="15">
        <f t="shared" si="17"/>
        <v>5</v>
      </c>
      <c r="O17" s="15">
        <f t="shared" si="17"/>
        <v>5</v>
      </c>
      <c r="P17" s="15">
        <f t="shared" si="17"/>
        <v>5</v>
      </c>
      <c r="Q17" s="15">
        <f t="shared" si="17"/>
        <v>5</v>
      </c>
      <c r="R17" s="15">
        <f t="shared" si="17"/>
        <v>5</v>
      </c>
      <c r="S17" s="15">
        <f t="shared" si="17"/>
        <v>5</v>
      </c>
      <c r="T17" s="15">
        <f t="shared" si="17"/>
        <v>5</v>
      </c>
      <c r="U17" s="15">
        <f t="shared" si="17"/>
        <v>5</v>
      </c>
      <c r="V17" s="15">
        <f t="shared" si="17"/>
        <v>5</v>
      </c>
      <c r="W17" s="15">
        <f t="shared" si="17"/>
        <v>5</v>
      </c>
      <c r="X17" s="15">
        <f t="shared" si="17"/>
        <v>5</v>
      </c>
      <c r="Y17" s="15">
        <f t="shared" si="17"/>
        <v>5</v>
      </c>
      <c r="Z17" s="15">
        <f t="shared" si="17"/>
        <v>5</v>
      </c>
      <c r="AA17" s="15">
        <f t="shared" si="17"/>
        <v>5</v>
      </c>
      <c r="AB17" s="15">
        <f t="shared" si="17"/>
        <v>5</v>
      </c>
      <c r="AC17" s="15">
        <f t="shared" si="17"/>
        <v>5</v>
      </c>
      <c r="AD17" s="15">
        <f t="shared" si="17"/>
        <v>5</v>
      </c>
      <c r="AE17" s="15">
        <f t="shared" si="17"/>
        <v>5</v>
      </c>
      <c r="AF17" s="15">
        <f t="shared" si="17"/>
        <v>5</v>
      </c>
      <c r="AG17" s="15">
        <f t="shared" si="17"/>
        <v>5</v>
      </c>
      <c r="AH17" s="15">
        <f t="shared" si="17"/>
        <v>5</v>
      </c>
      <c r="AI17" s="15">
        <f t="shared" si="17"/>
        <v>5</v>
      </c>
      <c r="AJ17" s="15">
        <f t="shared" si="17"/>
        <v>5</v>
      </c>
      <c r="AK17" s="15">
        <f t="shared" si="17"/>
        <v>5</v>
      </c>
      <c r="AL17" s="15">
        <f t="shared" si="17"/>
        <v>5</v>
      </c>
      <c r="AM17" s="15">
        <f t="shared" si="17"/>
        <v>5</v>
      </c>
      <c r="AN17" s="15">
        <f t="shared" si="17"/>
        <v>5</v>
      </c>
      <c r="AO17" s="15">
        <f t="shared" si="17"/>
        <v>5</v>
      </c>
      <c r="AP17" s="15">
        <f t="shared" si="17"/>
        <v>5</v>
      </c>
      <c r="AQ17" s="15">
        <f t="shared" si="17"/>
        <v>5</v>
      </c>
      <c r="AR17" s="15">
        <f t="shared" si="17"/>
        <v>5</v>
      </c>
      <c r="AS17" s="15">
        <f t="shared" si="17"/>
        <v>5</v>
      </c>
      <c r="AT17" s="15">
        <f t="shared" si="17"/>
        <v>5</v>
      </c>
      <c r="AU17" s="15">
        <f t="shared" si="17"/>
        <v>5</v>
      </c>
      <c r="AV17" s="15">
        <f t="shared" si="17"/>
        <v>5</v>
      </c>
      <c r="AW17" s="15">
        <f t="shared" si="17"/>
        <v>5</v>
      </c>
      <c r="AX17" s="15">
        <f t="shared" si="17"/>
        <v>5</v>
      </c>
      <c r="AY17" s="15">
        <f t="shared" si="17"/>
        <v>5</v>
      </c>
      <c r="AZ17" s="15">
        <f t="shared" si="17"/>
        <v>5</v>
      </c>
      <c r="BA17" s="15">
        <f t="shared" si="17"/>
        <v>5</v>
      </c>
      <c r="BB17" s="15">
        <f t="shared" si="17"/>
        <v>5</v>
      </c>
      <c r="BC17" s="15">
        <f t="shared" si="17"/>
        <v>5</v>
      </c>
      <c r="BD17" s="15">
        <f t="shared" si="17"/>
        <v>5</v>
      </c>
      <c r="BE17" s="15">
        <f t="shared" si="17"/>
        <v>5</v>
      </c>
      <c r="BF17" s="15">
        <f t="shared" si="17"/>
        <v>5</v>
      </c>
      <c r="BG17" s="15">
        <f t="shared" si="17"/>
        <v>5</v>
      </c>
      <c r="BH17" s="15">
        <f t="shared" si="17"/>
        <v>5</v>
      </c>
      <c r="BI17" s="15">
        <f t="shared" si="17"/>
        <v>5</v>
      </c>
      <c r="BJ17" s="15">
        <f t="shared" si="17"/>
        <v>5</v>
      </c>
      <c r="BK17" s="15">
        <f t="shared" si="17"/>
        <v>5</v>
      </c>
      <c r="BL17" s="15">
        <f t="shared" si="17"/>
        <v>5</v>
      </c>
      <c r="BM17" s="15">
        <f t="shared" si="17"/>
        <v>5</v>
      </c>
      <c r="BN17" s="15">
        <f t="shared" si="17"/>
        <v>5</v>
      </c>
      <c r="BO17" s="15">
        <f t="shared" si="17"/>
        <v>5</v>
      </c>
      <c r="BP17" s="15">
        <f t="shared" si="16"/>
        <v>5</v>
      </c>
      <c r="BQ17" s="15">
        <f t="shared" si="16"/>
        <v>5</v>
      </c>
      <c r="BR17" s="15">
        <f t="shared" si="16"/>
        <v>5</v>
      </c>
      <c r="BS17" s="15">
        <f t="shared" si="16"/>
        <v>5</v>
      </c>
      <c r="BT17" s="15">
        <f t="shared" si="16"/>
        <v>5</v>
      </c>
      <c r="BU17" s="15">
        <f t="shared" si="16"/>
        <v>5</v>
      </c>
      <c r="BV17" s="15">
        <f t="shared" si="16"/>
        <v>5</v>
      </c>
      <c r="BW17" s="15">
        <f t="shared" si="16"/>
        <v>5</v>
      </c>
      <c r="BX17" s="15">
        <f t="shared" si="16"/>
        <v>5</v>
      </c>
      <c r="BY17" s="15">
        <f t="shared" si="16"/>
        <v>5</v>
      </c>
      <c r="BZ17" s="15">
        <f t="shared" si="16"/>
        <v>5</v>
      </c>
      <c r="CA17" s="15">
        <f t="shared" si="16"/>
        <v>5</v>
      </c>
      <c r="CB17" s="15">
        <f t="shared" si="16"/>
        <v>5</v>
      </c>
      <c r="CC17" s="15">
        <f t="shared" si="16"/>
        <v>5</v>
      </c>
      <c r="CD17" s="15">
        <f t="shared" si="16"/>
        <v>5</v>
      </c>
      <c r="CE17" s="15">
        <f t="shared" si="16"/>
        <v>5</v>
      </c>
      <c r="CF17" s="15">
        <f t="shared" si="16"/>
        <v>5</v>
      </c>
      <c r="CG17" s="15">
        <f t="shared" si="16"/>
        <v>5</v>
      </c>
      <c r="CH17" s="15">
        <f t="shared" si="16"/>
        <v>5</v>
      </c>
      <c r="CI17" s="15">
        <f t="shared" si="16"/>
        <v>5</v>
      </c>
      <c r="CJ17" s="15">
        <f t="shared" si="16"/>
        <v>5</v>
      </c>
      <c r="CK17" s="15">
        <f t="shared" si="16"/>
        <v>5</v>
      </c>
      <c r="CL17" s="15">
        <f t="shared" si="16"/>
        <v>5</v>
      </c>
      <c r="CM17" s="15">
        <f t="shared" si="16"/>
        <v>5</v>
      </c>
      <c r="CN17" s="15">
        <f t="shared" si="16"/>
        <v>5</v>
      </c>
      <c r="CO17" s="15">
        <f t="shared" si="16"/>
        <v>5</v>
      </c>
      <c r="CP17" s="15">
        <f t="shared" si="16"/>
        <v>5</v>
      </c>
      <c r="CQ17" s="15">
        <f t="shared" si="16"/>
        <v>5</v>
      </c>
      <c r="CR17" s="15">
        <f t="shared" si="16"/>
        <v>5</v>
      </c>
      <c r="CS17" s="15">
        <f t="shared" si="16"/>
        <v>5</v>
      </c>
      <c r="CT17" s="15">
        <f t="shared" si="16"/>
        <v>5</v>
      </c>
      <c r="CU17" s="15">
        <f t="shared" si="16"/>
        <v>5</v>
      </c>
      <c r="CV17" s="15">
        <f t="shared" si="16"/>
        <v>5</v>
      </c>
      <c r="CW17" s="15">
        <f t="shared" si="16"/>
        <v>5</v>
      </c>
      <c r="CX17" s="15">
        <f t="shared" si="16"/>
        <v>5</v>
      </c>
      <c r="CY17" s="15">
        <f t="shared" si="16"/>
        <v>5</v>
      </c>
      <c r="CZ17" s="15">
        <f t="shared" si="16"/>
        <v>5</v>
      </c>
      <c r="DA17" s="15">
        <f t="shared" si="16"/>
        <v>5</v>
      </c>
      <c r="DB17" s="15">
        <f t="shared" si="16"/>
        <v>5</v>
      </c>
      <c r="DC17" s="15">
        <f t="shared" si="16"/>
        <v>5</v>
      </c>
      <c r="DD17" s="15">
        <f t="shared" si="16"/>
        <v>5</v>
      </c>
      <c r="DE17" s="15">
        <f t="shared" si="16"/>
        <v>5</v>
      </c>
      <c r="DF17" s="15">
        <f t="shared" si="16"/>
        <v>5</v>
      </c>
      <c r="DG17" s="15">
        <f t="shared" si="16"/>
        <v>5</v>
      </c>
      <c r="DH17" s="15">
        <f t="shared" si="16"/>
        <v>5</v>
      </c>
      <c r="DI17" s="15">
        <f t="shared" si="16"/>
        <v>5</v>
      </c>
      <c r="DJ17" s="15">
        <f t="shared" si="16"/>
        <v>5</v>
      </c>
      <c r="DK17" s="15">
        <f t="shared" si="16"/>
        <v>5</v>
      </c>
      <c r="DL17" s="15">
        <f t="shared" si="16"/>
        <v>5</v>
      </c>
      <c r="DM17" s="15">
        <f t="shared" si="16"/>
        <v>5</v>
      </c>
      <c r="DN17" s="15">
        <f t="shared" si="16"/>
        <v>5</v>
      </c>
      <c r="DO17" s="15">
        <f t="shared" si="16"/>
        <v>5</v>
      </c>
      <c r="DP17" s="15">
        <f t="shared" si="16"/>
        <v>5</v>
      </c>
      <c r="DQ17" s="15">
        <f t="shared" si="16"/>
        <v>5</v>
      </c>
      <c r="DR17" s="15">
        <f t="shared" si="16"/>
        <v>5</v>
      </c>
      <c r="DS17" s="15">
        <f t="shared" si="16"/>
        <v>5</v>
      </c>
      <c r="DT17" s="15">
        <f t="shared" si="16"/>
        <v>5</v>
      </c>
      <c r="DU17" s="15">
        <f t="shared" si="16"/>
        <v>5</v>
      </c>
      <c r="DV17" s="15">
        <f t="shared" si="16"/>
        <v>5</v>
      </c>
      <c r="DW17" s="15">
        <f t="shared" si="16"/>
        <v>5</v>
      </c>
      <c r="DX17" s="15">
        <f t="shared" si="16"/>
        <v>5</v>
      </c>
      <c r="DY17" s="15">
        <f t="shared" si="16"/>
        <v>5</v>
      </c>
      <c r="DZ17" s="15">
        <f t="shared" si="16"/>
        <v>5</v>
      </c>
      <c r="EA17" s="15">
        <f t="shared" si="15"/>
        <v>5</v>
      </c>
      <c r="EB17" s="15">
        <f t="shared" si="14"/>
        <v>5</v>
      </c>
      <c r="EC17" s="15">
        <f t="shared" si="14"/>
        <v>5</v>
      </c>
      <c r="ED17" s="15">
        <f t="shared" si="14"/>
        <v>5</v>
      </c>
      <c r="EE17" s="15">
        <f t="shared" si="14"/>
        <v>5</v>
      </c>
      <c r="EF17" s="15">
        <f t="shared" si="14"/>
        <v>5</v>
      </c>
      <c r="EG17" s="15">
        <f t="shared" si="14"/>
        <v>5</v>
      </c>
      <c r="EH17" s="15">
        <f t="shared" si="14"/>
        <v>5</v>
      </c>
      <c r="EI17" s="15">
        <f t="shared" si="14"/>
        <v>5</v>
      </c>
      <c r="EJ17" s="7"/>
      <c r="EK17" s="22">
        <v>1903</v>
      </c>
    </row>
    <row r="18" spans="1:141" s="15" customFormat="1" x14ac:dyDescent="0.25">
      <c r="A18" s="15" t="s">
        <v>24</v>
      </c>
      <c r="B18" s="15">
        <f>Variables!B10</f>
        <v>0</v>
      </c>
      <c r="C18" s="15">
        <v>3</v>
      </c>
      <c r="D18" s="15">
        <v>3</v>
      </c>
      <c r="E18" s="15">
        <v>2</v>
      </c>
      <c r="F18" s="15">
        <f t="shared" si="17"/>
        <v>2</v>
      </c>
      <c r="G18" s="15">
        <f t="shared" si="17"/>
        <v>2</v>
      </c>
      <c r="H18" s="15">
        <f t="shared" si="17"/>
        <v>2</v>
      </c>
      <c r="I18" s="15">
        <f t="shared" si="17"/>
        <v>2</v>
      </c>
      <c r="J18" s="15">
        <f t="shared" si="17"/>
        <v>2</v>
      </c>
      <c r="K18" s="15">
        <f t="shared" si="17"/>
        <v>2</v>
      </c>
      <c r="L18" s="15">
        <f t="shared" si="17"/>
        <v>2</v>
      </c>
      <c r="M18" s="15">
        <f t="shared" si="17"/>
        <v>2</v>
      </c>
      <c r="N18" s="15">
        <f t="shared" si="17"/>
        <v>2</v>
      </c>
      <c r="O18" s="15">
        <f t="shared" si="17"/>
        <v>2</v>
      </c>
      <c r="P18" s="15">
        <f t="shared" si="17"/>
        <v>2</v>
      </c>
      <c r="Q18" s="15">
        <f t="shared" si="17"/>
        <v>2</v>
      </c>
      <c r="R18" s="15">
        <f t="shared" si="17"/>
        <v>2</v>
      </c>
      <c r="S18" s="15">
        <f t="shared" si="17"/>
        <v>2</v>
      </c>
      <c r="T18" s="15">
        <f t="shared" si="17"/>
        <v>2</v>
      </c>
      <c r="U18" s="15">
        <f t="shared" si="17"/>
        <v>2</v>
      </c>
      <c r="V18" s="15">
        <f t="shared" si="17"/>
        <v>2</v>
      </c>
      <c r="W18" s="15">
        <f t="shared" si="17"/>
        <v>2</v>
      </c>
      <c r="X18" s="15">
        <f t="shared" si="17"/>
        <v>2</v>
      </c>
      <c r="Y18" s="15">
        <f t="shared" si="17"/>
        <v>2</v>
      </c>
      <c r="Z18" s="15">
        <f t="shared" si="17"/>
        <v>2</v>
      </c>
      <c r="AA18" s="15">
        <f t="shared" si="17"/>
        <v>2</v>
      </c>
      <c r="AB18" s="15">
        <f t="shared" si="17"/>
        <v>2</v>
      </c>
      <c r="AC18" s="15">
        <f t="shared" si="17"/>
        <v>2</v>
      </c>
      <c r="AD18" s="15">
        <f t="shared" si="17"/>
        <v>2</v>
      </c>
      <c r="AE18" s="15">
        <f t="shared" si="17"/>
        <v>2</v>
      </c>
      <c r="AF18" s="15">
        <f t="shared" si="17"/>
        <v>2</v>
      </c>
      <c r="AG18" s="15">
        <f t="shared" si="17"/>
        <v>2</v>
      </c>
      <c r="AH18" s="15">
        <f t="shared" si="17"/>
        <v>2</v>
      </c>
      <c r="AI18" s="15">
        <f t="shared" si="17"/>
        <v>2</v>
      </c>
      <c r="AJ18" s="15">
        <f t="shared" si="17"/>
        <v>2</v>
      </c>
      <c r="AK18" s="15">
        <f t="shared" si="17"/>
        <v>2</v>
      </c>
      <c r="AL18" s="15">
        <f t="shared" si="17"/>
        <v>2</v>
      </c>
      <c r="AM18" s="15">
        <f t="shared" si="17"/>
        <v>2</v>
      </c>
      <c r="AN18" s="15">
        <f t="shared" si="17"/>
        <v>2</v>
      </c>
      <c r="AO18" s="15">
        <f t="shared" si="17"/>
        <v>2</v>
      </c>
      <c r="AP18" s="15">
        <f t="shared" si="17"/>
        <v>2</v>
      </c>
      <c r="AQ18" s="15">
        <f t="shared" si="17"/>
        <v>2</v>
      </c>
      <c r="AR18" s="15">
        <f t="shared" si="17"/>
        <v>2</v>
      </c>
      <c r="AS18" s="15">
        <f t="shared" si="17"/>
        <v>2</v>
      </c>
      <c r="AT18" s="15">
        <f t="shared" si="17"/>
        <v>2</v>
      </c>
      <c r="AU18" s="15">
        <f t="shared" si="17"/>
        <v>2</v>
      </c>
      <c r="AV18" s="15">
        <f t="shared" si="17"/>
        <v>2</v>
      </c>
      <c r="AW18" s="15">
        <f t="shared" si="17"/>
        <v>2</v>
      </c>
      <c r="AX18" s="15">
        <f t="shared" si="17"/>
        <v>2</v>
      </c>
      <c r="AY18" s="15">
        <f t="shared" si="17"/>
        <v>2</v>
      </c>
      <c r="AZ18" s="15">
        <f t="shared" si="17"/>
        <v>2</v>
      </c>
      <c r="BA18" s="15">
        <f t="shared" si="17"/>
        <v>2</v>
      </c>
      <c r="BB18" s="15">
        <f t="shared" si="17"/>
        <v>2</v>
      </c>
      <c r="BC18" s="15">
        <f t="shared" si="17"/>
        <v>2</v>
      </c>
      <c r="BD18" s="15">
        <f t="shared" si="17"/>
        <v>2</v>
      </c>
      <c r="BE18" s="15">
        <f t="shared" si="17"/>
        <v>2</v>
      </c>
      <c r="BF18" s="15">
        <f t="shared" si="17"/>
        <v>2</v>
      </c>
      <c r="BG18" s="15">
        <f t="shared" si="17"/>
        <v>2</v>
      </c>
      <c r="BH18" s="15">
        <f t="shared" si="17"/>
        <v>2</v>
      </c>
      <c r="BI18" s="15">
        <f t="shared" si="17"/>
        <v>2</v>
      </c>
      <c r="BJ18" s="15">
        <f t="shared" si="17"/>
        <v>2</v>
      </c>
      <c r="BK18" s="15">
        <f t="shared" si="17"/>
        <v>2</v>
      </c>
      <c r="BL18" s="15">
        <f t="shared" si="17"/>
        <v>2</v>
      </c>
      <c r="BM18" s="15">
        <f t="shared" si="17"/>
        <v>2</v>
      </c>
      <c r="BN18" s="15">
        <f t="shared" si="17"/>
        <v>2</v>
      </c>
      <c r="BO18" s="15">
        <f t="shared" si="17"/>
        <v>2</v>
      </c>
      <c r="BP18" s="15">
        <f t="shared" si="16"/>
        <v>2</v>
      </c>
      <c r="BQ18" s="15">
        <f t="shared" si="16"/>
        <v>2</v>
      </c>
      <c r="BR18" s="15">
        <f t="shared" si="16"/>
        <v>2</v>
      </c>
      <c r="BS18" s="15">
        <f t="shared" si="16"/>
        <v>2</v>
      </c>
      <c r="BT18" s="15">
        <f t="shared" si="16"/>
        <v>2</v>
      </c>
      <c r="BU18" s="15">
        <f t="shared" si="16"/>
        <v>2</v>
      </c>
      <c r="BV18" s="15">
        <f t="shared" si="16"/>
        <v>2</v>
      </c>
      <c r="BW18" s="15">
        <f t="shared" si="16"/>
        <v>2</v>
      </c>
      <c r="BX18" s="15">
        <f t="shared" si="16"/>
        <v>2</v>
      </c>
      <c r="BY18" s="15">
        <f t="shared" si="16"/>
        <v>2</v>
      </c>
      <c r="BZ18" s="15">
        <f t="shared" si="16"/>
        <v>2</v>
      </c>
      <c r="CA18" s="15">
        <f t="shared" si="16"/>
        <v>2</v>
      </c>
      <c r="CB18" s="15">
        <f t="shared" si="16"/>
        <v>2</v>
      </c>
      <c r="CC18" s="15">
        <f t="shared" si="16"/>
        <v>2</v>
      </c>
      <c r="CD18" s="15">
        <f t="shared" si="16"/>
        <v>2</v>
      </c>
      <c r="CE18" s="15">
        <f t="shared" si="16"/>
        <v>2</v>
      </c>
      <c r="CF18" s="15">
        <f t="shared" si="16"/>
        <v>2</v>
      </c>
      <c r="CG18" s="15">
        <f t="shared" si="16"/>
        <v>2</v>
      </c>
      <c r="CH18" s="15">
        <f t="shared" si="16"/>
        <v>2</v>
      </c>
      <c r="CI18" s="15">
        <f t="shared" si="16"/>
        <v>2</v>
      </c>
      <c r="CJ18" s="15">
        <f t="shared" si="16"/>
        <v>2</v>
      </c>
      <c r="CK18" s="15">
        <f t="shared" si="16"/>
        <v>2</v>
      </c>
      <c r="CL18" s="15">
        <f t="shared" si="16"/>
        <v>2</v>
      </c>
      <c r="CM18" s="15">
        <f t="shared" si="16"/>
        <v>2</v>
      </c>
      <c r="CN18" s="15">
        <f t="shared" si="16"/>
        <v>2</v>
      </c>
      <c r="CO18" s="15">
        <f t="shared" si="16"/>
        <v>2</v>
      </c>
      <c r="CP18" s="15">
        <f t="shared" si="16"/>
        <v>2</v>
      </c>
      <c r="CQ18" s="15">
        <f t="shared" si="16"/>
        <v>2</v>
      </c>
      <c r="CR18" s="15">
        <f t="shared" si="16"/>
        <v>2</v>
      </c>
      <c r="CS18" s="15">
        <f t="shared" si="16"/>
        <v>2</v>
      </c>
      <c r="CT18" s="15">
        <f t="shared" si="16"/>
        <v>2</v>
      </c>
      <c r="CU18" s="15">
        <f t="shared" si="16"/>
        <v>2</v>
      </c>
      <c r="CV18" s="15">
        <f t="shared" si="16"/>
        <v>2</v>
      </c>
      <c r="CW18" s="15">
        <f t="shared" si="16"/>
        <v>2</v>
      </c>
      <c r="CX18" s="15">
        <f t="shared" si="16"/>
        <v>2</v>
      </c>
      <c r="CY18" s="15">
        <f t="shared" si="16"/>
        <v>2</v>
      </c>
      <c r="CZ18" s="15">
        <f t="shared" si="16"/>
        <v>2</v>
      </c>
      <c r="DA18" s="15">
        <f t="shared" si="16"/>
        <v>2</v>
      </c>
      <c r="DB18" s="15">
        <f t="shared" si="16"/>
        <v>2</v>
      </c>
      <c r="DC18" s="15">
        <f t="shared" si="16"/>
        <v>2</v>
      </c>
      <c r="DD18" s="15">
        <f t="shared" si="16"/>
        <v>2</v>
      </c>
      <c r="DE18" s="15">
        <f t="shared" si="16"/>
        <v>2</v>
      </c>
      <c r="DF18" s="15">
        <f t="shared" si="16"/>
        <v>2</v>
      </c>
      <c r="DG18" s="15">
        <f t="shared" si="16"/>
        <v>2</v>
      </c>
      <c r="DH18" s="15">
        <f t="shared" si="16"/>
        <v>2</v>
      </c>
      <c r="DI18" s="15">
        <f t="shared" si="16"/>
        <v>2</v>
      </c>
      <c r="DJ18" s="15">
        <f t="shared" si="16"/>
        <v>2</v>
      </c>
      <c r="DK18" s="15">
        <f t="shared" si="16"/>
        <v>2</v>
      </c>
      <c r="DL18" s="15">
        <f t="shared" si="16"/>
        <v>2</v>
      </c>
      <c r="DM18" s="15">
        <f t="shared" si="16"/>
        <v>2</v>
      </c>
      <c r="DN18" s="15">
        <f t="shared" si="16"/>
        <v>2</v>
      </c>
      <c r="DO18" s="15">
        <f t="shared" si="16"/>
        <v>2</v>
      </c>
      <c r="DP18" s="15">
        <f t="shared" si="16"/>
        <v>2</v>
      </c>
      <c r="DQ18" s="15">
        <f t="shared" si="16"/>
        <v>2</v>
      </c>
      <c r="DR18" s="15">
        <f t="shared" si="16"/>
        <v>2</v>
      </c>
      <c r="DS18" s="15">
        <f t="shared" si="16"/>
        <v>2</v>
      </c>
      <c r="DT18" s="15">
        <f t="shared" si="16"/>
        <v>2</v>
      </c>
      <c r="DU18" s="15">
        <f t="shared" si="16"/>
        <v>2</v>
      </c>
      <c r="DV18" s="15">
        <f t="shared" si="16"/>
        <v>2</v>
      </c>
      <c r="DW18" s="15">
        <f t="shared" si="16"/>
        <v>2</v>
      </c>
      <c r="DX18" s="15">
        <f t="shared" si="16"/>
        <v>2</v>
      </c>
      <c r="DY18" s="15">
        <f t="shared" si="16"/>
        <v>2</v>
      </c>
      <c r="DZ18" s="15">
        <f t="shared" si="16"/>
        <v>2</v>
      </c>
      <c r="EA18" s="15">
        <f t="shared" si="15"/>
        <v>2</v>
      </c>
      <c r="EB18" s="15">
        <f t="shared" si="14"/>
        <v>2</v>
      </c>
      <c r="EC18" s="15">
        <f t="shared" si="14"/>
        <v>2</v>
      </c>
      <c r="ED18" s="15">
        <f t="shared" si="14"/>
        <v>2</v>
      </c>
      <c r="EE18" s="15">
        <f t="shared" si="14"/>
        <v>2</v>
      </c>
      <c r="EF18" s="15">
        <f t="shared" si="14"/>
        <v>2</v>
      </c>
      <c r="EG18" s="15">
        <f t="shared" si="14"/>
        <v>2</v>
      </c>
      <c r="EH18" s="15">
        <f t="shared" si="14"/>
        <v>2</v>
      </c>
      <c r="EI18" s="15">
        <f t="shared" si="14"/>
        <v>2</v>
      </c>
      <c r="EJ18" s="7"/>
      <c r="EK18" s="22">
        <v>1909</v>
      </c>
    </row>
    <row r="19" spans="1:141" s="15" customFormat="1" x14ac:dyDescent="0.25">
      <c r="EJ19" s="7"/>
    </row>
    <row r="20" spans="1:141" s="15" customFormat="1" x14ac:dyDescent="0.25">
      <c r="A20" s="15" t="str">
        <f>CONCATENATE("Total [Pre-",Variables!B30,"]")</f>
        <v>Total [Pre-1809]</v>
      </c>
      <c r="B20" s="15">
        <f>SUMIF($EK$10:$EK$18,"&lt;" &amp; Variables!$B$30,B10:B18)</f>
        <v>31398</v>
      </c>
      <c r="C20" s="15">
        <f>SUMIF($EK$10:$EK$18,"&lt;" &amp; Variables!$B$30,C10:C18)</f>
        <v>31160</v>
      </c>
      <c r="D20" s="15">
        <f>SUMIF($EK$10:$EK$18,"&lt;" &amp; Variables!$B$30,D10:D18)</f>
        <v>31072</v>
      </c>
      <c r="E20" s="15">
        <f>SUMIF($EK$10:$EK$18,"&lt;" &amp; Variables!$B$30,E10:E18)</f>
        <v>30908</v>
      </c>
      <c r="F20" s="15">
        <f>SUMIF($EK$10:$EK$18,"&lt;" &amp; Variables!$B$30,F10:F18)</f>
        <v>30908</v>
      </c>
      <c r="G20" s="15">
        <f>SUMIF($EK$10:$EK$18,"&lt;" &amp; Variables!$B$30,G10:G18)</f>
        <v>30908</v>
      </c>
      <c r="H20" s="15">
        <f>SUMIF($EK$10:$EK$18,"&lt;" &amp; Variables!$B$30,H10:H18)</f>
        <v>30908</v>
      </c>
      <c r="I20" s="15">
        <f>SUMIF($EK$10:$EK$18,"&lt;" &amp; Variables!$B$30,I10:I18)</f>
        <v>30908</v>
      </c>
      <c r="J20" s="15">
        <f>SUMIF($EK$10:$EK$18,"&lt;" &amp; Variables!$B$30,J10:J18)</f>
        <v>30908</v>
      </c>
      <c r="K20" s="15">
        <f>SUMIF($EK$10:$EK$18,"&lt;" &amp; Variables!$B$30,K10:K18)</f>
        <v>30908</v>
      </c>
      <c r="L20" s="15">
        <f>SUMIF($EK$10:$EK$18,"&lt;" &amp; Variables!$B$30,L10:L18)</f>
        <v>30908</v>
      </c>
      <c r="M20" s="15">
        <f>SUMIF($EK$10:$EK$18,"&lt;" &amp; Variables!$B$30,M10:M18)</f>
        <v>30908</v>
      </c>
      <c r="N20" s="15">
        <f>SUMIF($EK$10:$EK$18,"&lt;" &amp; Variables!$B$30,N10:N18)</f>
        <v>30908</v>
      </c>
      <c r="O20" s="15">
        <f>SUMIF($EK$10:$EK$18,"&lt;" &amp; Variables!$B$30,O10:O18)</f>
        <v>30908</v>
      </c>
      <c r="P20" s="15">
        <f>SUMIF($EK$10:$EK$18,"&lt;" &amp; Variables!$B$30,P10:P18)</f>
        <v>30908</v>
      </c>
      <c r="Q20" s="15">
        <f>SUMIF($EK$10:$EK$18,"&lt;" &amp; Variables!$B$30,Q10:Q18)</f>
        <v>30908</v>
      </c>
      <c r="R20" s="15">
        <f>SUMIF($EK$10:$EK$18,"&lt;" &amp; Variables!$B$30,R10:R18)</f>
        <v>30908</v>
      </c>
      <c r="S20" s="15">
        <f>SUMIF($EK$10:$EK$18,"&lt;" &amp; Variables!$B$30,S10:S18)</f>
        <v>30908</v>
      </c>
      <c r="T20" s="15">
        <f>SUMIF($EK$10:$EK$18,"&lt;" &amp; Variables!$B$30,T10:T18)</f>
        <v>30908</v>
      </c>
      <c r="U20" s="15">
        <f>SUMIF($EK$10:$EK$18,"&lt;" &amp; Variables!$B$30,U10:U18)</f>
        <v>30908</v>
      </c>
      <c r="V20" s="15">
        <f>SUMIF($EK$10:$EK$18,"&lt;" &amp; Variables!$B$30,V10:V18)</f>
        <v>30908</v>
      </c>
      <c r="W20" s="15">
        <f>SUMIF($EK$10:$EK$18,"&lt;" &amp; Variables!$B$30,W10:W18)</f>
        <v>30908</v>
      </c>
      <c r="X20" s="15">
        <f>SUMIF($EK$10:$EK$18,"&lt;" &amp; Variables!$B$30,X10:X18)</f>
        <v>30908</v>
      </c>
      <c r="Y20" s="15">
        <f>SUMIF($EK$10:$EK$18,"&lt;" &amp; Variables!$B$30,Y10:Y18)</f>
        <v>30908</v>
      </c>
      <c r="Z20" s="15">
        <f>SUMIF($EK$10:$EK$18,"&lt;" &amp; Variables!$B$30,Z10:Z18)</f>
        <v>30908</v>
      </c>
      <c r="AA20" s="15">
        <f>SUMIF($EK$10:$EK$18,"&lt;" &amp; Variables!$B$30,AA10:AA18)</f>
        <v>30908</v>
      </c>
      <c r="AB20" s="15">
        <f>SUMIF($EK$10:$EK$18,"&lt;" &amp; Variables!$B$30,AB10:AB18)</f>
        <v>30908</v>
      </c>
      <c r="AC20" s="15">
        <f>SUMIF($EK$10:$EK$18,"&lt;" &amp; Variables!$B$30,AC10:AC18)</f>
        <v>30908</v>
      </c>
      <c r="AD20" s="15">
        <f>SUMIF($EK$10:$EK$18,"&lt;" &amp; Variables!$B$30,AD10:AD18)</f>
        <v>30908</v>
      </c>
      <c r="AE20" s="15">
        <f>SUMIF($EK$10:$EK$18,"&lt;" &amp; Variables!$B$30,AE10:AE18)</f>
        <v>30908</v>
      </c>
      <c r="AF20" s="15">
        <f>SUMIF($EK$10:$EK$18,"&lt;" &amp; Variables!$B$30,AF10:AF18)</f>
        <v>30908</v>
      </c>
      <c r="AG20" s="15">
        <f>SUMIF($EK$10:$EK$18,"&lt;" &amp; Variables!$B$30,AG10:AG18)</f>
        <v>30908</v>
      </c>
      <c r="AH20" s="15">
        <f>SUMIF($EK$10:$EK$18,"&lt;" &amp; Variables!$B$30,AH10:AH18)</f>
        <v>30908</v>
      </c>
      <c r="AI20" s="15">
        <f>SUMIF($EK$10:$EK$18,"&lt;" &amp; Variables!$B$30,AI10:AI18)</f>
        <v>30908</v>
      </c>
      <c r="AJ20" s="15">
        <f>SUMIF($EK$10:$EK$18,"&lt;" &amp; Variables!$B$30,AJ10:AJ18)</f>
        <v>30908</v>
      </c>
      <c r="AK20" s="15">
        <f>SUMIF($EK$10:$EK$18,"&lt;" &amp; Variables!$B$30,AK10:AK18)</f>
        <v>30908</v>
      </c>
      <c r="AL20" s="15">
        <f>SUMIF($EK$10:$EK$18,"&lt;" &amp; Variables!$B$30,AL10:AL18)</f>
        <v>30908</v>
      </c>
      <c r="AM20" s="15">
        <f>SUMIF($EK$10:$EK$18,"&lt;" &amp; Variables!$B$30,AM10:AM18)</f>
        <v>30908</v>
      </c>
      <c r="AN20" s="15">
        <f>SUMIF($EK$10:$EK$18,"&lt;" &amp; Variables!$B$30,AN10:AN18)</f>
        <v>30908</v>
      </c>
      <c r="AO20" s="15">
        <f>SUMIF($EK$10:$EK$18,"&lt;" &amp; Variables!$B$30,AO10:AO18)</f>
        <v>30908</v>
      </c>
      <c r="AP20" s="15">
        <f>SUMIF($EK$10:$EK$18,"&lt;" &amp; Variables!$B$30,AP10:AP18)</f>
        <v>30908</v>
      </c>
      <c r="AQ20" s="15">
        <f>SUMIF($EK$10:$EK$18,"&lt;" &amp; Variables!$B$30,AQ10:AQ18)</f>
        <v>30908</v>
      </c>
      <c r="AR20" s="15">
        <f>SUMIF($EK$10:$EK$18,"&lt;" &amp; Variables!$B$30,AR10:AR18)</f>
        <v>30908</v>
      </c>
      <c r="AS20" s="15">
        <f>SUMIF($EK$10:$EK$18,"&lt;" &amp; Variables!$B$30,AS10:AS18)</f>
        <v>30908</v>
      </c>
      <c r="AT20" s="15">
        <f>SUMIF($EK$10:$EK$18,"&lt;" &amp; Variables!$B$30,AT10:AT18)</f>
        <v>30908</v>
      </c>
      <c r="AU20" s="15">
        <f>SUMIF($EK$10:$EK$18,"&lt;" &amp; Variables!$B$30,AU10:AU18)</f>
        <v>30908</v>
      </c>
      <c r="AV20" s="15">
        <f>SUMIF($EK$10:$EK$18,"&lt;" &amp; Variables!$B$30,AV10:AV18)</f>
        <v>30908</v>
      </c>
      <c r="AW20" s="15">
        <f>SUMIF($EK$10:$EK$18,"&lt;" &amp; Variables!$B$30,AW10:AW18)</f>
        <v>30908</v>
      </c>
      <c r="AX20" s="15">
        <f>SUMIF($EK$10:$EK$18,"&lt;" &amp; Variables!$B$30,AX10:AX18)</f>
        <v>30908</v>
      </c>
      <c r="AY20" s="15">
        <f>SUMIF($EK$10:$EK$18,"&lt;" &amp; Variables!$B$30,AY10:AY18)</f>
        <v>30908</v>
      </c>
      <c r="AZ20" s="15">
        <f>SUMIF($EK$10:$EK$18,"&lt;" &amp; Variables!$B$30,AZ10:AZ18)</f>
        <v>30908</v>
      </c>
      <c r="BA20" s="15">
        <f>SUMIF($EK$10:$EK$18,"&lt;" &amp; Variables!$B$30,BA10:BA18)</f>
        <v>30908</v>
      </c>
      <c r="BB20" s="15">
        <f>SUMIF($EK$10:$EK$18,"&lt;" &amp; Variables!$B$30,BB10:BB18)</f>
        <v>30908</v>
      </c>
      <c r="BC20" s="15">
        <f>SUMIF($EK$10:$EK$18,"&lt;" &amp; Variables!$B$30,BC10:BC18)</f>
        <v>30908</v>
      </c>
      <c r="BD20" s="15">
        <f>SUMIF($EK$10:$EK$18,"&lt;" &amp; Variables!$B$30,BD10:BD18)</f>
        <v>30908</v>
      </c>
      <c r="BE20" s="15">
        <f>SUMIF($EK$10:$EK$18,"&lt;" &amp; Variables!$B$30,BE10:BE18)</f>
        <v>30908</v>
      </c>
      <c r="BF20" s="15">
        <f>SUMIF($EK$10:$EK$18,"&lt;" &amp; Variables!$B$30,BF10:BF18)</f>
        <v>30908</v>
      </c>
      <c r="BG20" s="15">
        <f>SUMIF($EK$10:$EK$18,"&lt;" &amp; Variables!$B$30,BG10:BG18)</f>
        <v>30908</v>
      </c>
      <c r="BH20" s="15">
        <f>SUMIF($EK$10:$EK$18,"&lt;" &amp; Variables!$B$30,BH10:BH18)</f>
        <v>30908</v>
      </c>
      <c r="BI20" s="15">
        <f>SUMIF($EK$10:$EK$18,"&lt;" &amp; Variables!$B$30,BI10:BI18)</f>
        <v>30908</v>
      </c>
      <c r="BJ20" s="15">
        <f>SUMIF($EK$10:$EK$18,"&lt;" &amp; Variables!$B$30,BJ10:BJ18)</f>
        <v>30908</v>
      </c>
      <c r="BK20" s="15">
        <f>SUMIF($EK$10:$EK$18,"&lt;" &amp; Variables!$B$30,BK10:BK18)</f>
        <v>30908</v>
      </c>
      <c r="BL20" s="15">
        <f>SUMIF($EK$10:$EK$18,"&lt;" &amp; Variables!$B$30,BL10:BL18)</f>
        <v>30908</v>
      </c>
      <c r="BM20" s="15">
        <f>SUMIF($EK$10:$EK$18,"&lt;" &amp; Variables!$B$30,BM10:BM18)</f>
        <v>30908</v>
      </c>
      <c r="BN20" s="15">
        <f>SUMIF($EK$10:$EK$18,"&lt;" &amp; Variables!$B$30,BN10:BN18)</f>
        <v>30908</v>
      </c>
      <c r="BO20" s="15">
        <f>SUMIF($EK$10:$EK$18,"&lt;" &amp; Variables!$B$30,BO10:BO18)</f>
        <v>30908</v>
      </c>
      <c r="BP20" s="15">
        <f>SUMIF($EK$10:$EK$18,"&lt;" &amp; Variables!$B$30,BP10:BP18)</f>
        <v>30908</v>
      </c>
      <c r="BQ20" s="15">
        <f>SUMIF($EK$10:$EK$18,"&lt;" &amp; Variables!$B$30,BQ10:BQ18)</f>
        <v>30908</v>
      </c>
      <c r="BR20" s="15">
        <f>SUMIF($EK$10:$EK$18,"&lt;" &amp; Variables!$B$30,BR10:BR18)</f>
        <v>30908</v>
      </c>
      <c r="BS20" s="15">
        <f>SUMIF($EK$10:$EK$18,"&lt;" &amp; Variables!$B$30,BS10:BS18)</f>
        <v>30908</v>
      </c>
      <c r="BT20" s="15">
        <f>SUMIF($EK$10:$EK$18,"&lt;" &amp; Variables!$B$30,BT10:BT18)</f>
        <v>30908</v>
      </c>
      <c r="BU20" s="15">
        <f>SUMIF($EK$10:$EK$18,"&lt;" &amp; Variables!$B$30,BU10:BU18)</f>
        <v>30908</v>
      </c>
      <c r="BV20" s="15">
        <f>SUMIF($EK$10:$EK$18,"&lt;" &amp; Variables!$B$30,BV10:BV18)</f>
        <v>30908</v>
      </c>
      <c r="BW20" s="15">
        <f>SUMIF($EK$10:$EK$18,"&lt;" &amp; Variables!$B$30,BW10:BW18)</f>
        <v>30908</v>
      </c>
      <c r="BX20" s="15">
        <f>SUMIF($EK$10:$EK$18,"&lt;" &amp; Variables!$B$30,BX10:BX18)</f>
        <v>30908</v>
      </c>
      <c r="BY20" s="15">
        <f>SUMIF($EK$10:$EK$18,"&lt;" &amp; Variables!$B$30,BY10:BY18)</f>
        <v>30908</v>
      </c>
      <c r="BZ20" s="15">
        <f>SUMIF($EK$10:$EK$18,"&lt;" &amp; Variables!$B$30,BZ10:BZ18)</f>
        <v>30908</v>
      </c>
      <c r="CA20" s="15">
        <f>SUMIF($EK$10:$EK$18,"&lt;" &amp; Variables!$B$30,CA10:CA18)</f>
        <v>30908</v>
      </c>
      <c r="CB20" s="15">
        <f>SUMIF($EK$10:$EK$18,"&lt;" &amp; Variables!$B$30,CB10:CB18)</f>
        <v>30908</v>
      </c>
      <c r="CC20" s="15">
        <f>SUMIF($EK$10:$EK$18,"&lt;" &amp; Variables!$B$30,CC10:CC18)</f>
        <v>30908</v>
      </c>
      <c r="CD20" s="15">
        <f>SUMIF($EK$10:$EK$18,"&lt;" &amp; Variables!$B$30,CD10:CD18)</f>
        <v>30908</v>
      </c>
      <c r="CE20" s="15">
        <f>SUMIF($EK$10:$EK$18,"&lt;" &amp; Variables!$B$30,CE10:CE18)</f>
        <v>30908</v>
      </c>
      <c r="CF20" s="15">
        <f>SUMIF($EK$10:$EK$18,"&lt;" &amp; Variables!$B$30,CF10:CF18)</f>
        <v>30908</v>
      </c>
      <c r="CG20" s="15">
        <f>SUMIF($EK$10:$EK$18,"&lt;" &amp; Variables!$B$30,CG10:CG18)</f>
        <v>30908</v>
      </c>
      <c r="CH20" s="15">
        <f>SUMIF($EK$10:$EK$18,"&lt;" &amp; Variables!$B$30,CH10:CH18)</f>
        <v>30908</v>
      </c>
      <c r="CI20" s="15">
        <f>SUMIF($EK$10:$EK$18,"&lt;" &amp; Variables!$B$30,CI10:CI18)</f>
        <v>30908</v>
      </c>
      <c r="CJ20" s="15">
        <f>SUMIF($EK$10:$EK$18,"&lt;" &amp; Variables!$B$30,CJ10:CJ18)</f>
        <v>30908</v>
      </c>
      <c r="CK20" s="15">
        <f>SUMIF($EK$10:$EK$18,"&lt;" &amp; Variables!$B$30,CK10:CK18)</f>
        <v>30908</v>
      </c>
      <c r="CL20" s="15">
        <f>SUMIF($EK$10:$EK$18,"&lt;" &amp; Variables!$B$30,CL10:CL18)</f>
        <v>30908</v>
      </c>
      <c r="CM20" s="15">
        <f>SUMIF($EK$10:$EK$18,"&lt;" &amp; Variables!$B$30,CM10:CM18)</f>
        <v>30908</v>
      </c>
      <c r="CN20" s="15">
        <f>SUMIF($EK$10:$EK$18,"&lt;" &amp; Variables!$B$30,CN10:CN18)</f>
        <v>30908</v>
      </c>
      <c r="CO20" s="15">
        <f>SUMIF($EK$10:$EK$18,"&lt;" &amp; Variables!$B$30,CO10:CO18)</f>
        <v>30908</v>
      </c>
      <c r="CP20" s="15">
        <f>SUMIF($EK$10:$EK$18,"&lt;" &amp; Variables!$B$30,CP10:CP18)</f>
        <v>30908</v>
      </c>
      <c r="CQ20" s="15">
        <f>SUMIF($EK$10:$EK$18,"&lt;" &amp; Variables!$B$30,CQ10:CQ18)</f>
        <v>30908</v>
      </c>
      <c r="CR20" s="15">
        <f>SUMIF($EK$10:$EK$18,"&lt;" &amp; Variables!$B$30,CR10:CR18)</f>
        <v>30908</v>
      </c>
      <c r="CS20" s="15">
        <f>SUMIF($EK$10:$EK$18,"&lt;" &amp; Variables!$B$30,CS10:CS18)</f>
        <v>30908</v>
      </c>
      <c r="CT20" s="15">
        <f>SUMIF($EK$10:$EK$18,"&lt;" &amp; Variables!$B$30,CT10:CT18)</f>
        <v>30908</v>
      </c>
      <c r="CU20" s="15">
        <f>SUMIF($EK$10:$EK$18,"&lt;" &amp; Variables!$B$30,CU10:CU18)</f>
        <v>30908</v>
      </c>
      <c r="CV20" s="15">
        <f>SUMIF($EK$10:$EK$18,"&lt;" &amp; Variables!$B$30,CV10:CV18)</f>
        <v>30908</v>
      </c>
      <c r="CW20" s="15">
        <f>SUMIF($EK$10:$EK$18,"&lt;" &amp; Variables!$B$30,CW10:CW18)</f>
        <v>30908</v>
      </c>
      <c r="CX20" s="15">
        <f>SUMIF($EK$10:$EK$18,"&lt;" &amp; Variables!$B$30,CX10:CX18)</f>
        <v>30908</v>
      </c>
      <c r="CY20" s="15">
        <f>SUMIF($EK$10:$EK$18,"&lt;" &amp; Variables!$B$30,CY10:CY18)</f>
        <v>30908</v>
      </c>
      <c r="CZ20" s="15">
        <f>SUMIF($EK$10:$EK$18,"&lt;" &amp; Variables!$B$30,CZ10:CZ18)</f>
        <v>30908</v>
      </c>
      <c r="DA20" s="15">
        <f>SUMIF($EK$10:$EK$18,"&lt;" &amp; Variables!$B$30,DA10:DA18)</f>
        <v>30908</v>
      </c>
      <c r="DB20" s="15">
        <f>SUMIF($EK$10:$EK$18,"&lt;" &amp; Variables!$B$30,DB10:DB18)</f>
        <v>30908</v>
      </c>
      <c r="DC20" s="15">
        <f>SUMIF($EK$10:$EK$18,"&lt;" &amp; Variables!$B$30,DC10:DC18)</f>
        <v>30908</v>
      </c>
      <c r="DD20" s="15">
        <f>SUMIF($EK$10:$EK$18,"&lt;" &amp; Variables!$B$30,DD10:DD18)</f>
        <v>30908</v>
      </c>
      <c r="DE20" s="15">
        <f>SUMIF($EK$10:$EK$18,"&lt;" &amp; Variables!$B$30,DE10:DE18)</f>
        <v>30908</v>
      </c>
      <c r="DF20" s="15">
        <f>SUMIF($EK$10:$EK$18,"&lt;" &amp; Variables!$B$30,DF10:DF18)</f>
        <v>30908</v>
      </c>
      <c r="DG20" s="15">
        <f>SUMIF($EK$10:$EK$18,"&lt;" &amp; Variables!$B$30,DG10:DG18)</f>
        <v>30908</v>
      </c>
      <c r="DH20" s="15">
        <f>SUMIF($EK$10:$EK$18,"&lt;" &amp; Variables!$B$30,DH10:DH18)</f>
        <v>30908</v>
      </c>
      <c r="DI20" s="15">
        <f>SUMIF($EK$10:$EK$18,"&lt;" &amp; Variables!$B$30,DI10:DI18)</f>
        <v>30908</v>
      </c>
      <c r="DJ20" s="15">
        <f>SUMIF($EK$10:$EK$18,"&lt;" &amp; Variables!$B$30,DJ10:DJ18)</f>
        <v>30908</v>
      </c>
      <c r="DK20" s="15">
        <f>SUMIF($EK$10:$EK$18,"&lt;" &amp; Variables!$B$30,DK10:DK18)</f>
        <v>30908</v>
      </c>
      <c r="DL20" s="15">
        <f>SUMIF($EK$10:$EK$18,"&lt;" &amp; Variables!$B$30,DL10:DL18)</f>
        <v>30908</v>
      </c>
      <c r="DM20" s="15">
        <f>SUMIF($EK$10:$EK$18,"&lt;" &amp; Variables!$B$30,DM10:DM18)</f>
        <v>30908</v>
      </c>
      <c r="DN20" s="15">
        <f>SUMIF($EK$10:$EK$18,"&lt;" &amp; Variables!$B$30,DN10:DN18)</f>
        <v>30908</v>
      </c>
      <c r="DO20" s="15">
        <f>SUMIF($EK$10:$EK$18,"&lt;" &amp; Variables!$B$30,DO10:DO18)</f>
        <v>30908</v>
      </c>
      <c r="DP20" s="15">
        <f>SUMIF($EK$10:$EK$18,"&lt;" &amp; Variables!$B$30,DP10:DP18)</f>
        <v>30908</v>
      </c>
      <c r="DQ20" s="15">
        <f>SUMIF($EK$10:$EK$18,"&lt;" &amp; Variables!$B$30,DQ10:DQ18)</f>
        <v>30908</v>
      </c>
      <c r="DR20" s="15">
        <f>SUMIF($EK$10:$EK$18,"&lt;" &amp; Variables!$B$30,DR10:DR18)</f>
        <v>30908</v>
      </c>
      <c r="DS20" s="15">
        <f>SUMIF($EK$10:$EK$18,"&lt;" &amp; Variables!$B$30,DS10:DS18)</f>
        <v>30908</v>
      </c>
      <c r="DT20" s="15">
        <f>SUMIF($EK$10:$EK$18,"&lt;" &amp; Variables!$B$30,DT10:DT18)</f>
        <v>30908</v>
      </c>
      <c r="DU20" s="15">
        <f>SUMIF($EK$10:$EK$18,"&lt;" &amp; Variables!$B$30,DU10:DU18)</f>
        <v>30908</v>
      </c>
      <c r="DV20" s="15">
        <f>SUMIF($EK$10:$EK$18,"&lt;" &amp; Variables!$B$30,DV10:DV18)</f>
        <v>30908</v>
      </c>
      <c r="DW20" s="15">
        <f>SUMIF($EK$10:$EK$18,"&lt;" &amp; Variables!$B$30,DW10:DW18)</f>
        <v>30908</v>
      </c>
      <c r="DX20" s="15">
        <f>SUMIF($EK$10:$EK$18,"&lt;" &amp; Variables!$B$30,DX10:DX18)</f>
        <v>30908</v>
      </c>
      <c r="DY20" s="15">
        <f>SUMIF($EK$10:$EK$18,"&lt;" &amp; Variables!$B$30,DY10:DY18)</f>
        <v>30908</v>
      </c>
      <c r="DZ20" s="15">
        <f>SUMIF($EK$10:$EK$18,"&lt;" &amp; Variables!$B$30,DZ10:DZ18)</f>
        <v>30908</v>
      </c>
      <c r="EA20" s="15">
        <f>SUMIF($EK$10:$EK$18,"&lt;" &amp; Variables!$B$30,EA10:EA18)</f>
        <v>30908</v>
      </c>
      <c r="EB20" s="15">
        <f>SUMIF($EK$10:$EK$18,"&lt;" &amp; Variables!$B$30,EB10:EB18)</f>
        <v>30908</v>
      </c>
      <c r="EC20" s="15">
        <f>SUMIF($EK$10:$EK$18,"&lt;" &amp; Variables!$B$30,EC10:EC18)</f>
        <v>30908</v>
      </c>
      <c r="ED20" s="15">
        <f>SUMIF($EK$10:$EK$18,"&lt;" &amp; Variables!$B$30,ED10:ED18)</f>
        <v>30908</v>
      </c>
      <c r="EE20" s="15">
        <f>SUMIF($EK$10:$EK$18,"&lt;" &amp; Variables!$B$30,EE10:EE18)</f>
        <v>30908</v>
      </c>
      <c r="EF20" s="15">
        <f>SUMIF($EK$10:$EK$18,"&lt;" &amp; Variables!$B$30,EF10:EF18)</f>
        <v>30908</v>
      </c>
      <c r="EG20" s="15">
        <f>SUMIF($EK$10:$EK$18,"&lt;" &amp; Variables!$B$30,EG10:EG18)</f>
        <v>30908</v>
      </c>
      <c r="EH20" s="15">
        <f>SUMIF($EK$10:$EK$18,"&lt;" &amp; Variables!$B$30,EH10:EH18)</f>
        <v>30908</v>
      </c>
      <c r="EI20" s="15">
        <f>SUMIF($EK$10:$EK$18,"&lt;" &amp; Variables!$B$30,EI10:EI18)</f>
        <v>30908</v>
      </c>
      <c r="EJ20" s="7"/>
    </row>
    <row r="21" spans="1:141" s="15" customFormat="1" x14ac:dyDescent="0.25">
      <c r="A21" s="15" t="str">
        <f>CONCATENATE("Total [Post-",Variables!B30,"]")</f>
        <v>Total [Post-1809]</v>
      </c>
      <c r="B21" s="15">
        <f>SUMIF($EK$10:$EK$18,"&gt;=" &amp; Variables!$B$30,B10:B18)</f>
        <v>5622</v>
      </c>
      <c r="C21" s="15">
        <f>SUMIF($EK$10:$EK$18,"&gt;=" &amp; Variables!$B$30,C10:C18)</f>
        <v>6481</v>
      </c>
      <c r="D21" s="15">
        <f>SUMIF($EK$10:$EK$18,"&gt;=" &amp; Variables!$B$30,D10:D18)</f>
        <v>6714</v>
      </c>
      <c r="E21" s="15">
        <f>SUMIF($EK$10:$EK$18,"&gt;=" &amp; Variables!$B$30,E10:E18)</f>
        <v>7086</v>
      </c>
      <c r="F21" s="15">
        <f>SUMIF($EK$10:$EK$18,"&gt;=" &amp; Variables!$B$30,F10:F18)</f>
        <v>7086</v>
      </c>
      <c r="G21" s="15">
        <f>SUMIF($EK$10:$EK$18,"&gt;=" &amp; Variables!$B$30,G10:G18)</f>
        <v>7086</v>
      </c>
      <c r="H21" s="15">
        <f>SUMIF($EK$10:$EK$18,"&gt;=" &amp; Variables!$B$30,H10:H18)</f>
        <v>7086</v>
      </c>
      <c r="I21" s="15">
        <f>SUMIF($EK$10:$EK$18,"&gt;=" &amp; Variables!$B$30,I10:I18)</f>
        <v>7086</v>
      </c>
      <c r="J21" s="15">
        <f>SUMIF($EK$10:$EK$18,"&gt;=" &amp; Variables!$B$30,J10:J18)</f>
        <v>7086</v>
      </c>
      <c r="K21" s="15">
        <f>SUMIF($EK$10:$EK$18,"&gt;=" &amp; Variables!$B$30,K10:K18)</f>
        <v>7086</v>
      </c>
      <c r="L21" s="15">
        <f>SUMIF($EK$10:$EK$18,"&gt;=" &amp; Variables!$B$30,L10:L18)</f>
        <v>7086</v>
      </c>
      <c r="M21" s="15">
        <f>SUMIF($EK$10:$EK$18,"&gt;=" &amp; Variables!$B$30,M10:M18)</f>
        <v>7086</v>
      </c>
      <c r="N21" s="15">
        <f>SUMIF($EK$10:$EK$18,"&gt;=" &amp; Variables!$B$30,N10:N18)</f>
        <v>7086</v>
      </c>
      <c r="O21" s="15">
        <f>SUMIF($EK$10:$EK$18,"&gt;=" &amp; Variables!$B$30,O10:O18)</f>
        <v>7086</v>
      </c>
      <c r="P21" s="15">
        <f>SUMIF($EK$10:$EK$18,"&gt;=" &amp; Variables!$B$30,P10:P18)</f>
        <v>7086</v>
      </c>
      <c r="Q21" s="15">
        <f>SUMIF($EK$10:$EK$18,"&gt;=" &amp; Variables!$B$30,Q10:Q18)</f>
        <v>7086</v>
      </c>
      <c r="R21" s="15">
        <f>SUMIF($EK$10:$EK$18,"&gt;=" &amp; Variables!$B$30,R10:R18)</f>
        <v>7086</v>
      </c>
      <c r="S21" s="15">
        <f>SUMIF($EK$10:$EK$18,"&gt;=" &amp; Variables!$B$30,S10:S18)</f>
        <v>7086</v>
      </c>
      <c r="T21" s="15">
        <f>SUMIF($EK$10:$EK$18,"&gt;=" &amp; Variables!$B$30,T10:T18)</f>
        <v>7086</v>
      </c>
      <c r="U21" s="15">
        <f>SUMIF($EK$10:$EK$18,"&gt;=" &amp; Variables!$B$30,U10:U18)</f>
        <v>7086</v>
      </c>
      <c r="V21" s="15">
        <f>SUMIF($EK$10:$EK$18,"&gt;=" &amp; Variables!$B$30,V10:V18)</f>
        <v>7086</v>
      </c>
      <c r="W21" s="15">
        <f>SUMIF($EK$10:$EK$18,"&gt;=" &amp; Variables!$B$30,W10:W18)</f>
        <v>7086</v>
      </c>
      <c r="X21" s="15">
        <f>SUMIF($EK$10:$EK$18,"&gt;=" &amp; Variables!$B$30,X10:X18)</f>
        <v>7086</v>
      </c>
      <c r="Y21" s="15">
        <f>SUMIF($EK$10:$EK$18,"&gt;=" &amp; Variables!$B$30,Y10:Y18)</f>
        <v>7086</v>
      </c>
      <c r="Z21" s="15">
        <f>SUMIF($EK$10:$EK$18,"&gt;=" &amp; Variables!$B$30,Z10:Z18)</f>
        <v>7086</v>
      </c>
      <c r="AA21" s="15">
        <f>SUMIF($EK$10:$EK$18,"&gt;=" &amp; Variables!$B$30,AA10:AA18)</f>
        <v>7086</v>
      </c>
      <c r="AB21" s="15">
        <f>SUMIF($EK$10:$EK$18,"&gt;=" &amp; Variables!$B$30,AB10:AB18)</f>
        <v>7086</v>
      </c>
      <c r="AC21" s="15">
        <f>SUMIF($EK$10:$EK$18,"&gt;=" &amp; Variables!$B$30,AC10:AC18)</f>
        <v>7086</v>
      </c>
      <c r="AD21" s="15">
        <f>SUMIF($EK$10:$EK$18,"&gt;=" &amp; Variables!$B$30,AD10:AD18)</f>
        <v>7086</v>
      </c>
      <c r="AE21" s="15">
        <f>SUMIF($EK$10:$EK$18,"&gt;=" &amp; Variables!$B$30,AE10:AE18)</f>
        <v>7086</v>
      </c>
      <c r="AF21" s="15">
        <f>SUMIF($EK$10:$EK$18,"&gt;=" &amp; Variables!$B$30,AF10:AF18)</f>
        <v>7086</v>
      </c>
      <c r="AG21" s="15">
        <f>SUMIF($EK$10:$EK$18,"&gt;=" &amp; Variables!$B$30,AG10:AG18)</f>
        <v>7086</v>
      </c>
      <c r="AH21" s="15">
        <f>SUMIF($EK$10:$EK$18,"&gt;=" &amp; Variables!$B$30,AH10:AH18)</f>
        <v>7086</v>
      </c>
      <c r="AI21" s="15">
        <f>SUMIF($EK$10:$EK$18,"&gt;=" &amp; Variables!$B$30,AI10:AI18)</f>
        <v>7086</v>
      </c>
      <c r="AJ21" s="15">
        <f>SUMIF($EK$10:$EK$18,"&gt;=" &amp; Variables!$B$30,AJ10:AJ18)</f>
        <v>7086</v>
      </c>
      <c r="AK21" s="15">
        <f>SUMIF($EK$10:$EK$18,"&gt;=" &amp; Variables!$B$30,AK10:AK18)</f>
        <v>7086</v>
      </c>
      <c r="AL21" s="15">
        <f>SUMIF($EK$10:$EK$18,"&gt;=" &amp; Variables!$B$30,AL10:AL18)</f>
        <v>7086</v>
      </c>
      <c r="AM21" s="15">
        <f>SUMIF($EK$10:$EK$18,"&gt;=" &amp; Variables!$B$30,AM10:AM18)</f>
        <v>7086</v>
      </c>
      <c r="AN21" s="15">
        <f>SUMIF($EK$10:$EK$18,"&gt;=" &amp; Variables!$B$30,AN10:AN18)</f>
        <v>7086</v>
      </c>
      <c r="AO21" s="15">
        <f>SUMIF($EK$10:$EK$18,"&gt;=" &amp; Variables!$B$30,AO10:AO18)</f>
        <v>7086</v>
      </c>
      <c r="AP21" s="15">
        <f>SUMIF($EK$10:$EK$18,"&gt;=" &amp; Variables!$B$30,AP10:AP18)</f>
        <v>7086</v>
      </c>
      <c r="AQ21" s="15">
        <f>SUMIF($EK$10:$EK$18,"&gt;=" &amp; Variables!$B$30,AQ10:AQ18)</f>
        <v>7086</v>
      </c>
      <c r="AR21" s="15">
        <f>SUMIF($EK$10:$EK$18,"&gt;=" &amp; Variables!$B$30,AR10:AR18)</f>
        <v>7086</v>
      </c>
      <c r="AS21" s="15">
        <f>SUMIF($EK$10:$EK$18,"&gt;=" &amp; Variables!$B$30,AS10:AS18)</f>
        <v>7086</v>
      </c>
      <c r="AT21" s="15">
        <f>SUMIF($EK$10:$EK$18,"&gt;=" &amp; Variables!$B$30,AT10:AT18)</f>
        <v>7086</v>
      </c>
      <c r="AU21" s="15">
        <f>SUMIF($EK$10:$EK$18,"&gt;=" &amp; Variables!$B$30,AU10:AU18)</f>
        <v>7086</v>
      </c>
      <c r="AV21" s="15">
        <f>SUMIF($EK$10:$EK$18,"&gt;=" &amp; Variables!$B$30,AV10:AV18)</f>
        <v>7086</v>
      </c>
      <c r="AW21" s="15">
        <f>SUMIF($EK$10:$EK$18,"&gt;=" &amp; Variables!$B$30,AW10:AW18)</f>
        <v>7086</v>
      </c>
      <c r="AX21" s="15">
        <f>SUMIF($EK$10:$EK$18,"&gt;=" &amp; Variables!$B$30,AX10:AX18)</f>
        <v>7086</v>
      </c>
      <c r="AY21" s="15">
        <f>SUMIF($EK$10:$EK$18,"&gt;=" &amp; Variables!$B$30,AY10:AY18)</f>
        <v>7086</v>
      </c>
      <c r="AZ21" s="15">
        <f>SUMIF($EK$10:$EK$18,"&gt;=" &amp; Variables!$B$30,AZ10:AZ18)</f>
        <v>7086</v>
      </c>
      <c r="BA21" s="15">
        <f>SUMIF($EK$10:$EK$18,"&gt;=" &amp; Variables!$B$30,BA10:BA18)</f>
        <v>7086</v>
      </c>
      <c r="BB21" s="15">
        <f>SUMIF($EK$10:$EK$18,"&gt;=" &amp; Variables!$B$30,BB10:BB18)</f>
        <v>7086</v>
      </c>
      <c r="BC21" s="15">
        <f>SUMIF($EK$10:$EK$18,"&gt;=" &amp; Variables!$B$30,BC10:BC18)</f>
        <v>7086</v>
      </c>
      <c r="BD21" s="15">
        <f>SUMIF($EK$10:$EK$18,"&gt;=" &amp; Variables!$B$30,BD10:BD18)</f>
        <v>7086</v>
      </c>
      <c r="BE21" s="15">
        <f>SUMIF($EK$10:$EK$18,"&gt;=" &amp; Variables!$B$30,BE10:BE18)</f>
        <v>7086</v>
      </c>
      <c r="BF21" s="15">
        <f>SUMIF($EK$10:$EK$18,"&gt;=" &amp; Variables!$B$30,BF10:BF18)</f>
        <v>7086</v>
      </c>
      <c r="BG21" s="15">
        <f>SUMIF($EK$10:$EK$18,"&gt;=" &amp; Variables!$B$30,BG10:BG18)</f>
        <v>7086</v>
      </c>
      <c r="BH21" s="15">
        <f>SUMIF($EK$10:$EK$18,"&gt;=" &amp; Variables!$B$30,BH10:BH18)</f>
        <v>7086</v>
      </c>
      <c r="BI21" s="15">
        <f>SUMIF($EK$10:$EK$18,"&gt;=" &amp; Variables!$B$30,BI10:BI18)</f>
        <v>7086</v>
      </c>
      <c r="BJ21" s="15">
        <f>SUMIF($EK$10:$EK$18,"&gt;=" &amp; Variables!$B$30,BJ10:BJ18)</f>
        <v>7086</v>
      </c>
      <c r="BK21" s="15">
        <f>SUMIF($EK$10:$EK$18,"&gt;=" &amp; Variables!$B$30,BK10:BK18)</f>
        <v>7086</v>
      </c>
      <c r="BL21" s="15">
        <f>SUMIF($EK$10:$EK$18,"&gt;=" &amp; Variables!$B$30,BL10:BL18)</f>
        <v>7086</v>
      </c>
      <c r="BM21" s="15">
        <f>SUMIF($EK$10:$EK$18,"&gt;=" &amp; Variables!$B$30,BM10:BM18)</f>
        <v>7086</v>
      </c>
      <c r="BN21" s="15">
        <f>SUMIF($EK$10:$EK$18,"&gt;=" &amp; Variables!$B$30,BN10:BN18)</f>
        <v>7086</v>
      </c>
      <c r="BO21" s="15">
        <f>SUMIF($EK$10:$EK$18,"&gt;=" &amp; Variables!$B$30,BO10:BO18)</f>
        <v>7086</v>
      </c>
      <c r="BP21" s="15">
        <f>SUMIF($EK$10:$EK$18,"&gt;=" &amp; Variables!$B$30,BP10:BP18)</f>
        <v>7086</v>
      </c>
      <c r="BQ21" s="15">
        <f>SUMIF($EK$10:$EK$18,"&gt;=" &amp; Variables!$B$30,BQ10:BQ18)</f>
        <v>7086</v>
      </c>
      <c r="BR21" s="15">
        <f>SUMIF($EK$10:$EK$18,"&gt;=" &amp; Variables!$B$30,BR10:BR18)</f>
        <v>7086</v>
      </c>
      <c r="BS21" s="15">
        <f>SUMIF($EK$10:$EK$18,"&gt;=" &amp; Variables!$B$30,BS10:BS18)</f>
        <v>7086</v>
      </c>
      <c r="BT21" s="15">
        <f>SUMIF($EK$10:$EK$18,"&gt;=" &amp; Variables!$B$30,BT10:BT18)</f>
        <v>7086</v>
      </c>
      <c r="BU21" s="15">
        <f>SUMIF($EK$10:$EK$18,"&gt;=" &amp; Variables!$B$30,BU10:BU18)</f>
        <v>7086</v>
      </c>
      <c r="BV21" s="15">
        <f>SUMIF($EK$10:$EK$18,"&gt;=" &amp; Variables!$B$30,BV10:BV18)</f>
        <v>7086</v>
      </c>
      <c r="BW21" s="15">
        <f>SUMIF($EK$10:$EK$18,"&gt;=" &amp; Variables!$B$30,BW10:BW18)</f>
        <v>7086</v>
      </c>
      <c r="BX21" s="15">
        <f>SUMIF($EK$10:$EK$18,"&gt;=" &amp; Variables!$B$30,BX10:BX18)</f>
        <v>7086</v>
      </c>
      <c r="BY21" s="15">
        <f>SUMIF($EK$10:$EK$18,"&gt;=" &amp; Variables!$B$30,BY10:BY18)</f>
        <v>7086</v>
      </c>
      <c r="BZ21" s="15">
        <f>SUMIF($EK$10:$EK$18,"&gt;=" &amp; Variables!$B$30,BZ10:BZ18)</f>
        <v>7086</v>
      </c>
      <c r="CA21" s="15">
        <f>SUMIF($EK$10:$EK$18,"&gt;=" &amp; Variables!$B$30,CA10:CA18)</f>
        <v>7086</v>
      </c>
      <c r="CB21" s="15">
        <f>SUMIF($EK$10:$EK$18,"&gt;=" &amp; Variables!$B$30,CB10:CB18)</f>
        <v>7086</v>
      </c>
      <c r="CC21" s="15">
        <f>SUMIF($EK$10:$EK$18,"&gt;=" &amp; Variables!$B$30,CC10:CC18)</f>
        <v>7086</v>
      </c>
      <c r="CD21" s="15">
        <f>SUMIF($EK$10:$EK$18,"&gt;=" &amp; Variables!$B$30,CD10:CD18)</f>
        <v>7086</v>
      </c>
      <c r="CE21" s="15">
        <f>SUMIF($EK$10:$EK$18,"&gt;=" &amp; Variables!$B$30,CE10:CE18)</f>
        <v>7086</v>
      </c>
      <c r="CF21" s="15">
        <f>SUMIF($EK$10:$EK$18,"&gt;=" &amp; Variables!$B$30,CF10:CF18)</f>
        <v>7086</v>
      </c>
      <c r="CG21" s="15">
        <f>SUMIF($EK$10:$EK$18,"&gt;=" &amp; Variables!$B$30,CG10:CG18)</f>
        <v>7086</v>
      </c>
      <c r="CH21" s="15">
        <f>SUMIF($EK$10:$EK$18,"&gt;=" &amp; Variables!$B$30,CH10:CH18)</f>
        <v>7086</v>
      </c>
      <c r="CI21" s="15">
        <f>SUMIF($EK$10:$EK$18,"&gt;=" &amp; Variables!$B$30,CI10:CI18)</f>
        <v>7086</v>
      </c>
      <c r="CJ21" s="15">
        <f>SUMIF($EK$10:$EK$18,"&gt;=" &amp; Variables!$B$30,CJ10:CJ18)</f>
        <v>7086</v>
      </c>
      <c r="CK21" s="15">
        <f>SUMIF($EK$10:$EK$18,"&gt;=" &amp; Variables!$B$30,CK10:CK18)</f>
        <v>7086</v>
      </c>
      <c r="CL21" s="15">
        <f>SUMIF($EK$10:$EK$18,"&gt;=" &amp; Variables!$B$30,CL10:CL18)</f>
        <v>7086</v>
      </c>
      <c r="CM21" s="15">
        <f>SUMIF($EK$10:$EK$18,"&gt;=" &amp; Variables!$B$30,CM10:CM18)</f>
        <v>7086</v>
      </c>
      <c r="CN21" s="15">
        <f>SUMIF($EK$10:$EK$18,"&gt;=" &amp; Variables!$B$30,CN10:CN18)</f>
        <v>7086</v>
      </c>
      <c r="CO21" s="15">
        <f>SUMIF($EK$10:$EK$18,"&gt;=" &amp; Variables!$B$30,CO10:CO18)</f>
        <v>7086</v>
      </c>
      <c r="CP21" s="15">
        <f>SUMIF($EK$10:$EK$18,"&gt;=" &amp; Variables!$B$30,CP10:CP18)</f>
        <v>7086</v>
      </c>
      <c r="CQ21" s="15">
        <f>SUMIF($EK$10:$EK$18,"&gt;=" &amp; Variables!$B$30,CQ10:CQ18)</f>
        <v>7086</v>
      </c>
      <c r="CR21" s="15">
        <f>SUMIF($EK$10:$EK$18,"&gt;=" &amp; Variables!$B$30,CR10:CR18)</f>
        <v>7086</v>
      </c>
      <c r="CS21" s="15">
        <f>SUMIF($EK$10:$EK$18,"&gt;=" &amp; Variables!$B$30,CS10:CS18)</f>
        <v>7086</v>
      </c>
      <c r="CT21" s="15">
        <f>SUMIF($EK$10:$EK$18,"&gt;=" &amp; Variables!$B$30,CT10:CT18)</f>
        <v>7086</v>
      </c>
      <c r="CU21" s="15">
        <f>SUMIF($EK$10:$EK$18,"&gt;=" &amp; Variables!$B$30,CU10:CU18)</f>
        <v>7086</v>
      </c>
      <c r="CV21" s="15">
        <f>SUMIF($EK$10:$EK$18,"&gt;=" &amp; Variables!$B$30,CV10:CV18)</f>
        <v>7086</v>
      </c>
      <c r="CW21" s="15">
        <f>SUMIF($EK$10:$EK$18,"&gt;=" &amp; Variables!$B$30,CW10:CW18)</f>
        <v>7086</v>
      </c>
      <c r="CX21" s="15">
        <f>SUMIF($EK$10:$EK$18,"&gt;=" &amp; Variables!$B$30,CX10:CX18)</f>
        <v>7086</v>
      </c>
      <c r="CY21" s="15">
        <f>SUMIF($EK$10:$EK$18,"&gt;=" &amp; Variables!$B$30,CY10:CY18)</f>
        <v>7086</v>
      </c>
      <c r="CZ21" s="15">
        <f>SUMIF($EK$10:$EK$18,"&gt;=" &amp; Variables!$B$30,CZ10:CZ18)</f>
        <v>7086</v>
      </c>
      <c r="DA21" s="15">
        <f>SUMIF($EK$10:$EK$18,"&gt;=" &amp; Variables!$B$30,DA10:DA18)</f>
        <v>7086</v>
      </c>
      <c r="DB21" s="15">
        <f>SUMIF($EK$10:$EK$18,"&gt;=" &amp; Variables!$B$30,DB10:DB18)</f>
        <v>7086</v>
      </c>
      <c r="DC21" s="15">
        <f>SUMIF($EK$10:$EK$18,"&gt;=" &amp; Variables!$B$30,DC10:DC18)</f>
        <v>7086</v>
      </c>
      <c r="DD21" s="15">
        <f>SUMIF($EK$10:$EK$18,"&gt;=" &amp; Variables!$B$30,DD10:DD18)</f>
        <v>7086</v>
      </c>
      <c r="DE21" s="15">
        <f>SUMIF($EK$10:$EK$18,"&gt;=" &amp; Variables!$B$30,DE10:DE18)</f>
        <v>7086</v>
      </c>
      <c r="DF21" s="15">
        <f>SUMIF($EK$10:$EK$18,"&gt;=" &amp; Variables!$B$30,DF10:DF18)</f>
        <v>7086</v>
      </c>
      <c r="DG21" s="15">
        <f>SUMIF($EK$10:$EK$18,"&gt;=" &amp; Variables!$B$30,DG10:DG18)</f>
        <v>7086</v>
      </c>
      <c r="DH21" s="15">
        <f>SUMIF($EK$10:$EK$18,"&gt;=" &amp; Variables!$B$30,DH10:DH18)</f>
        <v>7086</v>
      </c>
      <c r="DI21" s="15">
        <f>SUMIF($EK$10:$EK$18,"&gt;=" &amp; Variables!$B$30,DI10:DI18)</f>
        <v>7086</v>
      </c>
      <c r="DJ21" s="15">
        <f>SUMIF($EK$10:$EK$18,"&gt;=" &amp; Variables!$B$30,DJ10:DJ18)</f>
        <v>7086</v>
      </c>
      <c r="DK21" s="15">
        <f>SUMIF($EK$10:$EK$18,"&gt;=" &amp; Variables!$B$30,DK10:DK18)</f>
        <v>7086</v>
      </c>
      <c r="DL21" s="15">
        <f>SUMIF($EK$10:$EK$18,"&gt;=" &amp; Variables!$B$30,DL10:DL18)</f>
        <v>7086</v>
      </c>
      <c r="DM21" s="15">
        <f>SUMIF($EK$10:$EK$18,"&gt;=" &amp; Variables!$B$30,DM10:DM18)</f>
        <v>7086</v>
      </c>
      <c r="DN21" s="15">
        <f>SUMIF($EK$10:$EK$18,"&gt;=" &amp; Variables!$B$30,DN10:DN18)</f>
        <v>7086</v>
      </c>
      <c r="DO21" s="15">
        <f>SUMIF($EK$10:$EK$18,"&gt;=" &amp; Variables!$B$30,DO10:DO18)</f>
        <v>7086</v>
      </c>
      <c r="DP21" s="15">
        <f>SUMIF($EK$10:$EK$18,"&gt;=" &amp; Variables!$B$30,DP10:DP18)</f>
        <v>7086</v>
      </c>
      <c r="DQ21" s="15">
        <f>SUMIF($EK$10:$EK$18,"&gt;=" &amp; Variables!$B$30,DQ10:DQ18)</f>
        <v>7086</v>
      </c>
      <c r="DR21" s="15">
        <f>SUMIF($EK$10:$EK$18,"&gt;=" &amp; Variables!$B$30,DR10:DR18)</f>
        <v>7086</v>
      </c>
      <c r="DS21" s="15">
        <f>SUMIF($EK$10:$EK$18,"&gt;=" &amp; Variables!$B$30,DS10:DS18)</f>
        <v>7086</v>
      </c>
      <c r="DT21" s="15">
        <f>SUMIF($EK$10:$EK$18,"&gt;=" &amp; Variables!$B$30,DT10:DT18)</f>
        <v>7086</v>
      </c>
      <c r="DU21" s="15">
        <f>SUMIF($EK$10:$EK$18,"&gt;=" &amp; Variables!$B$30,DU10:DU18)</f>
        <v>7086</v>
      </c>
      <c r="DV21" s="15">
        <f>SUMIF($EK$10:$EK$18,"&gt;=" &amp; Variables!$B$30,DV10:DV18)</f>
        <v>7086</v>
      </c>
      <c r="DW21" s="15">
        <f>SUMIF($EK$10:$EK$18,"&gt;=" &amp; Variables!$B$30,DW10:DW18)</f>
        <v>7086</v>
      </c>
      <c r="DX21" s="15">
        <f>SUMIF($EK$10:$EK$18,"&gt;=" &amp; Variables!$B$30,DX10:DX18)</f>
        <v>7086</v>
      </c>
      <c r="DY21" s="15">
        <f>SUMIF($EK$10:$EK$18,"&gt;=" &amp; Variables!$B$30,DY10:DY18)</f>
        <v>7086</v>
      </c>
      <c r="DZ21" s="15">
        <f>SUMIF($EK$10:$EK$18,"&gt;=" &amp; Variables!$B$30,DZ10:DZ18)</f>
        <v>7086</v>
      </c>
      <c r="EA21" s="15">
        <f>SUMIF($EK$10:$EK$18,"&gt;=" &amp; Variables!$B$30,EA10:EA18)</f>
        <v>7086</v>
      </c>
      <c r="EB21" s="15">
        <f>SUMIF($EK$10:$EK$18,"&gt;=" &amp; Variables!$B$30,EB10:EB18)</f>
        <v>7086</v>
      </c>
      <c r="EC21" s="15">
        <f>SUMIF($EK$10:$EK$18,"&gt;=" &amp; Variables!$B$30,EC10:EC18)</f>
        <v>7086</v>
      </c>
      <c r="ED21" s="15">
        <f>SUMIF($EK$10:$EK$18,"&gt;=" &amp; Variables!$B$30,ED10:ED18)</f>
        <v>7086</v>
      </c>
      <c r="EE21" s="15">
        <f>SUMIF($EK$10:$EK$18,"&gt;=" &amp; Variables!$B$30,EE10:EE18)</f>
        <v>7086</v>
      </c>
      <c r="EF21" s="15">
        <f>SUMIF($EK$10:$EK$18,"&gt;=" &amp; Variables!$B$30,EF10:EF18)</f>
        <v>7086</v>
      </c>
      <c r="EG21" s="15">
        <f>SUMIF($EK$10:$EK$18,"&gt;=" &amp; Variables!$B$30,EG10:EG18)</f>
        <v>7086</v>
      </c>
      <c r="EH21" s="15">
        <f>SUMIF($EK$10:$EK$18,"&gt;=" &amp; Variables!$B$30,EH10:EH18)</f>
        <v>7086</v>
      </c>
      <c r="EI21" s="15">
        <f>SUMIF($EK$10:$EK$18,"&gt;=" &amp; Variables!$B$30,EI10:EI18)</f>
        <v>7086</v>
      </c>
      <c r="EJ21" s="7"/>
    </row>
    <row r="22" spans="1:141" s="15" customFormat="1" x14ac:dyDescent="0.25">
      <c r="EJ22" s="7"/>
    </row>
    <row r="23" spans="1:141" s="15" customFormat="1" x14ac:dyDescent="0.25">
      <c r="A23" s="15" t="str">
        <f>CONCATENATE("Weekly Change [Post-",Variables!B30,"]")</f>
        <v>Weekly Change [Post-1809]</v>
      </c>
      <c r="C23" s="15">
        <f>C20-B20</f>
        <v>-238</v>
      </c>
      <c r="D23" s="15">
        <f t="shared" ref="D23:F23" si="18">D20-C20</f>
        <v>-88</v>
      </c>
      <c r="E23" s="15">
        <f t="shared" si="18"/>
        <v>-164</v>
      </c>
      <c r="F23" s="15">
        <f t="shared" si="18"/>
        <v>0</v>
      </c>
      <c r="G23" s="15">
        <f t="shared" ref="G23:BR23" si="19">G20-F20</f>
        <v>0</v>
      </c>
      <c r="H23" s="15">
        <f t="shared" si="19"/>
        <v>0</v>
      </c>
      <c r="I23" s="15">
        <f t="shared" si="19"/>
        <v>0</v>
      </c>
      <c r="J23" s="15">
        <f t="shared" si="19"/>
        <v>0</v>
      </c>
      <c r="K23" s="15">
        <f t="shared" si="19"/>
        <v>0</v>
      </c>
      <c r="L23" s="15">
        <f t="shared" si="19"/>
        <v>0</v>
      </c>
      <c r="M23" s="15">
        <f t="shared" si="19"/>
        <v>0</v>
      </c>
      <c r="N23" s="15">
        <f t="shared" si="19"/>
        <v>0</v>
      </c>
      <c r="O23" s="15">
        <f t="shared" si="19"/>
        <v>0</v>
      </c>
      <c r="P23" s="15">
        <f t="shared" si="19"/>
        <v>0</v>
      </c>
      <c r="Q23" s="15">
        <f t="shared" si="19"/>
        <v>0</v>
      </c>
      <c r="R23" s="15">
        <f t="shared" si="19"/>
        <v>0</v>
      </c>
      <c r="S23" s="15">
        <f t="shared" si="19"/>
        <v>0</v>
      </c>
      <c r="T23" s="15">
        <f t="shared" si="19"/>
        <v>0</v>
      </c>
      <c r="U23" s="15">
        <f t="shared" si="19"/>
        <v>0</v>
      </c>
      <c r="V23" s="15">
        <f t="shared" si="19"/>
        <v>0</v>
      </c>
      <c r="W23" s="15">
        <f t="shared" si="19"/>
        <v>0</v>
      </c>
      <c r="X23" s="15">
        <f t="shared" si="19"/>
        <v>0</v>
      </c>
      <c r="Y23" s="15">
        <f t="shared" si="19"/>
        <v>0</v>
      </c>
      <c r="Z23" s="15">
        <f t="shared" si="19"/>
        <v>0</v>
      </c>
      <c r="AA23" s="15">
        <f t="shared" si="19"/>
        <v>0</v>
      </c>
      <c r="AB23" s="15">
        <f t="shared" si="19"/>
        <v>0</v>
      </c>
      <c r="AC23" s="15">
        <f t="shared" si="19"/>
        <v>0</v>
      </c>
      <c r="AD23" s="15">
        <f t="shared" si="19"/>
        <v>0</v>
      </c>
      <c r="AE23" s="15">
        <f t="shared" si="19"/>
        <v>0</v>
      </c>
      <c r="AF23" s="15">
        <f t="shared" si="19"/>
        <v>0</v>
      </c>
      <c r="AG23" s="15">
        <f t="shared" si="19"/>
        <v>0</v>
      </c>
      <c r="AH23" s="15">
        <f t="shared" si="19"/>
        <v>0</v>
      </c>
      <c r="AI23" s="15">
        <f t="shared" si="19"/>
        <v>0</v>
      </c>
      <c r="AJ23" s="15">
        <f t="shared" si="19"/>
        <v>0</v>
      </c>
      <c r="AK23" s="15">
        <f t="shared" si="19"/>
        <v>0</v>
      </c>
      <c r="AL23" s="15">
        <f t="shared" si="19"/>
        <v>0</v>
      </c>
      <c r="AM23" s="15">
        <f t="shared" si="19"/>
        <v>0</v>
      </c>
      <c r="AN23" s="15">
        <f t="shared" si="19"/>
        <v>0</v>
      </c>
      <c r="AO23" s="15">
        <f t="shared" si="19"/>
        <v>0</v>
      </c>
      <c r="AP23" s="15">
        <f t="shared" si="19"/>
        <v>0</v>
      </c>
      <c r="AQ23" s="15">
        <f t="shared" si="19"/>
        <v>0</v>
      </c>
      <c r="AR23" s="15">
        <f t="shared" si="19"/>
        <v>0</v>
      </c>
      <c r="AS23" s="15">
        <f t="shared" si="19"/>
        <v>0</v>
      </c>
      <c r="AT23" s="15">
        <f t="shared" si="19"/>
        <v>0</v>
      </c>
      <c r="AU23" s="15">
        <f t="shared" si="19"/>
        <v>0</v>
      </c>
      <c r="AV23" s="15">
        <f t="shared" si="19"/>
        <v>0</v>
      </c>
      <c r="AW23" s="15">
        <f t="shared" si="19"/>
        <v>0</v>
      </c>
      <c r="AX23" s="15">
        <f t="shared" si="19"/>
        <v>0</v>
      </c>
      <c r="AY23" s="15">
        <f t="shared" si="19"/>
        <v>0</v>
      </c>
      <c r="AZ23" s="15">
        <f t="shared" si="19"/>
        <v>0</v>
      </c>
      <c r="BA23" s="15">
        <f t="shared" si="19"/>
        <v>0</v>
      </c>
      <c r="BB23" s="15">
        <f t="shared" si="19"/>
        <v>0</v>
      </c>
      <c r="BC23" s="15">
        <f t="shared" si="19"/>
        <v>0</v>
      </c>
      <c r="BD23" s="15">
        <f t="shared" si="19"/>
        <v>0</v>
      </c>
      <c r="BE23" s="15">
        <f t="shared" si="19"/>
        <v>0</v>
      </c>
      <c r="BF23" s="15">
        <f t="shared" si="19"/>
        <v>0</v>
      </c>
      <c r="BG23" s="15">
        <f t="shared" si="19"/>
        <v>0</v>
      </c>
      <c r="BH23" s="15">
        <f t="shared" si="19"/>
        <v>0</v>
      </c>
      <c r="BI23" s="15">
        <f t="shared" si="19"/>
        <v>0</v>
      </c>
      <c r="BJ23" s="15">
        <f t="shared" si="19"/>
        <v>0</v>
      </c>
      <c r="BK23" s="15">
        <f t="shared" si="19"/>
        <v>0</v>
      </c>
      <c r="BL23" s="15">
        <f t="shared" si="19"/>
        <v>0</v>
      </c>
      <c r="BM23" s="15">
        <f t="shared" si="19"/>
        <v>0</v>
      </c>
      <c r="BN23" s="15">
        <f t="shared" si="19"/>
        <v>0</v>
      </c>
      <c r="BO23" s="15">
        <f t="shared" si="19"/>
        <v>0</v>
      </c>
      <c r="BP23" s="15">
        <f t="shared" si="19"/>
        <v>0</v>
      </c>
      <c r="BQ23" s="15">
        <f t="shared" si="19"/>
        <v>0</v>
      </c>
      <c r="BR23" s="15">
        <f t="shared" si="19"/>
        <v>0</v>
      </c>
      <c r="BS23" s="15">
        <f t="shared" ref="BS23:ED23" si="20">BS20-BR20</f>
        <v>0</v>
      </c>
      <c r="BT23" s="15">
        <f t="shared" si="20"/>
        <v>0</v>
      </c>
      <c r="BU23" s="15">
        <f t="shared" si="20"/>
        <v>0</v>
      </c>
      <c r="BV23" s="15">
        <f t="shared" si="20"/>
        <v>0</v>
      </c>
      <c r="BW23" s="15">
        <f t="shared" si="20"/>
        <v>0</v>
      </c>
      <c r="BX23" s="15">
        <f t="shared" si="20"/>
        <v>0</v>
      </c>
      <c r="BY23" s="15">
        <f t="shared" si="20"/>
        <v>0</v>
      </c>
      <c r="BZ23" s="15">
        <f t="shared" si="20"/>
        <v>0</v>
      </c>
      <c r="CA23" s="15">
        <f t="shared" si="20"/>
        <v>0</v>
      </c>
      <c r="CB23" s="15">
        <f t="shared" si="20"/>
        <v>0</v>
      </c>
      <c r="CC23" s="15">
        <f t="shared" si="20"/>
        <v>0</v>
      </c>
      <c r="CD23" s="15">
        <f t="shared" si="20"/>
        <v>0</v>
      </c>
      <c r="CE23" s="15">
        <f t="shared" si="20"/>
        <v>0</v>
      </c>
      <c r="CF23" s="15">
        <f t="shared" si="20"/>
        <v>0</v>
      </c>
      <c r="CG23" s="15">
        <f t="shared" si="20"/>
        <v>0</v>
      </c>
      <c r="CH23" s="15">
        <f t="shared" si="20"/>
        <v>0</v>
      </c>
      <c r="CI23" s="15">
        <f t="shared" si="20"/>
        <v>0</v>
      </c>
      <c r="CJ23" s="15">
        <f t="shared" si="20"/>
        <v>0</v>
      </c>
      <c r="CK23" s="15">
        <f t="shared" si="20"/>
        <v>0</v>
      </c>
      <c r="CL23" s="15">
        <f t="shared" si="20"/>
        <v>0</v>
      </c>
      <c r="CM23" s="15">
        <f t="shared" si="20"/>
        <v>0</v>
      </c>
      <c r="CN23" s="15">
        <f t="shared" si="20"/>
        <v>0</v>
      </c>
      <c r="CO23" s="15">
        <f t="shared" si="20"/>
        <v>0</v>
      </c>
      <c r="CP23" s="15">
        <f t="shared" si="20"/>
        <v>0</v>
      </c>
      <c r="CQ23" s="15">
        <f t="shared" si="20"/>
        <v>0</v>
      </c>
      <c r="CR23" s="15">
        <f t="shared" si="20"/>
        <v>0</v>
      </c>
      <c r="CS23" s="15">
        <f t="shared" si="20"/>
        <v>0</v>
      </c>
      <c r="CT23" s="15">
        <f t="shared" si="20"/>
        <v>0</v>
      </c>
      <c r="CU23" s="15">
        <f t="shared" si="20"/>
        <v>0</v>
      </c>
      <c r="CV23" s="15">
        <f t="shared" si="20"/>
        <v>0</v>
      </c>
      <c r="CW23" s="15">
        <f t="shared" si="20"/>
        <v>0</v>
      </c>
      <c r="CX23" s="15">
        <f t="shared" si="20"/>
        <v>0</v>
      </c>
      <c r="CY23" s="15">
        <f t="shared" si="20"/>
        <v>0</v>
      </c>
      <c r="CZ23" s="15">
        <f t="shared" si="20"/>
        <v>0</v>
      </c>
      <c r="DA23" s="15">
        <f t="shared" si="20"/>
        <v>0</v>
      </c>
      <c r="DB23" s="15">
        <f t="shared" si="20"/>
        <v>0</v>
      </c>
      <c r="DC23" s="15">
        <f t="shared" si="20"/>
        <v>0</v>
      </c>
      <c r="DD23" s="15">
        <f t="shared" si="20"/>
        <v>0</v>
      </c>
      <c r="DE23" s="15">
        <f t="shared" si="20"/>
        <v>0</v>
      </c>
      <c r="DF23" s="15">
        <f t="shared" si="20"/>
        <v>0</v>
      </c>
      <c r="DG23" s="15">
        <f t="shared" si="20"/>
        <v>0</v>
      </c>
      <c r="DH23" s="15">
        <f t="shared" si="20"/>
        <v>0</v>
      </c>
      <c r="DI23" s="15">
        <f t="shared" si="20"/>
        <v>0</v>
      </c>
      <c r="DJ23" s="15">
        <f t="shared" si="20"/>
        <v>0</v>
      </c>
      <c r="DK23" s="15">
        <f t="shared" si="20"/>
        <v>0</v>
      </c>
      <c r="DL23" s="15">
        <f t="shared" si="20"/>
        <v>0</v>
      </c>
      <c r="DM23" s="15">
        <f t="shared" si="20"/>
        <v>0</v>
      </c>
      <c r="DN23" s="15">
        <f t="shared" si="20"/>
        <v>0</v>
      </c>
      <c r="DO23" s="15">
        <f t="shared" si="20"/>
        <v>0</v>
      </c>
      <c r="DP23" s="15">
        <f t="shared" si="20"/>
        <v>0</v>
      </c>
      <c r="DQ23" s="15">
        <f t="shared" si="20"/>
        <v>0</v>
      </c>
      <c r="DR23" s="15">
        <f t="shared" si="20"/>
        <v>0</v>
      </c>
      <c r="DS23" s="15">
        <f t="shared" si="20"/>
        <v>0</v>
      </c>
      <c r="DT23" s="15">
        <f t="shared" si="20"/>
        <v>0</v>
      </c>
      <c r="DU23" s="15">
        <f t="shared" si="20"/>
        <v>0</v>
      </c>
      <c r="DV23" s="15">
        <f t="shared" si="20"/>
        <v>0</v>
      </c>
      <c r="DW23" s="15">
        <f t="shared" si="20"/>
        <v>0</v>
      </c>
      <c r="DX23" s="15">
        <f t="shared" si="20"/>
        <v>0</v>
      </c>
      <c r="DY23" s="15">
        <f t="shared" si="20"/>
        <v>0</v>
      </c>
      <c r="DZ23" s="15">
        <f t="shared" si="20"/>
        <v>0</v>
      </c>
      <c r="EA23" s="15">
        <f t="shared" si="20"/>
        <v>0</v>
      </c>
      <c r="EB23" s="15">
        <f t="shared" si="20"/>
        <v>0</v>
      </c>
      <c r="EC23" s="15">
        <f t="shared" si="20"/>
        <v>0</v>
      </c>
      <c r="ED23" s="15">
        <f t="shared" si="20"/>
        <v>0</v>
      </c>
      <c r="EE23" s="15">
        <f t="shared" ref="EE23:EI23" si="21">EE20-ED20</f>
        <v>0</v>
      </c>
      <c r="EF23" s="15">
        <f t="shared" si="21"/>
        <v>0</v>
      </c>
      <c r="EG23" s="15">
        <f t="shared" si="21"/>
        <v>0</v>
      </c>
      <c r="EH23" s="15">
        <f t="shared" si="21"/>
        <v>0</v>
      </c>
      <c r="EI23" s="15">
        <f t="shared" si="21"/>
        <v>0</v>
      </c>
      <c r="EJ23" s="7"/>
    </row>
    <row r="24" spans="1:141" s="15" customFormat="1" x14ac:dyDescent="0.25">
      <c r="A24" s="15" t="str">
        <f>CONCATENATE("Weekly Change [Post-",Variables!B30,"]")</f>
        <v>Weekly Change [Post-1809]</v>
      </c>
      <c r="C24" s="15">
        <f>C21-B21</f>
        <v>859</v>
      </c>
      <c r="D24" s="15">
        <f t="shared" ref="D24:F24" si="22">D21-C21</f>
        <v>233</v>
      </c>
      <c r="E24" s="15">
        <f t="shared" si="22"/>
        <v>372</v>
      </c>
      <c r="F24" s="15">
        <f t="shared" si="22"/>
        <v>0</v>
      </c>
      <c r="G24" s="15">
        <f t="shared" ref="G24:BR24" si="23">G21-F21</f>
        <v>0</v>
      </c>
      <c r="H24" s="15">
        <f t="shared" si="23"/>
        <v>0</v>
      </c>
      <c r="I24" s="15">
        <f t="shared" si="23"/>
        <v>0</v>
      </c>
      <c r="J24" s="15">
        <f t="shared" si="23"/>
        <v>0</v>
      </c>
      <c r="K24" s="15">
        <f t="shared" si="23"/>
        <v>0</v>
      </c>
      <c r="L24" s="15">
        <f t="shared" si="23"/>
        <v>0</v>
      </c>
      <c r="M24" s="15">
        <f t="shared" si="23"/>
        <v>0</v>
      </c>
      <c r="N24" s="15">
        <f t="shared" si="23"/>
        <v>0</v>
      </c>
      <c r="O24" s="15">
        <f t="shared" si="23"/>
        <v>0</v>
      </c>
      <c r="P24" s="15">
        <f t="shared" si="23"/>
        <v>0</v>
      </c>
      <c r="Q24" s="15">
        <f t="shared" si="23"/>
        <v>0</v>
      </c>
      <c r="R24" s="15">
        <f t="shared" si="23"/>
        <v>0</v>
      </c>
      <c r="S24" s="15">
        <f t="shared" si="23"/>
        <v>0</v>
      </c>
      <c r="T24" s="15">
        <f t="shared" si="23"/>
        <v>0</v>
      </c>
      <c r="U24" s="15">
        <f t="shared" si="23"/>
        <v>0</v>
      </c>
      <c r="V24" s="15">
        <f t="shared" si="23"/>
        <v>0</v>
      </c>
      <c r="W24" s="15">
        <f t="shared" si="23"/>
        <v>0</v>
      </c>
      <c r="X24" s="15">
        <f t="shared" si="23"/>
        <v>0</v>
      </c>
      <c r="Y24" s="15">
        <f t="shared" si="23"/>
        <v>0</v>
      </c>
      <c r="Z24" s="15">
        <f t="shared" si="23"/>
        <v>0</v>
      </c>
      <c r="AA24" s="15">
        <f t="shared" si="23"/>
        <v>0</v>
      </c>
      <c r="AB24" s="15">
        <f t="shared" si="23"/>
        <v>0</v>
      </c>
      <c r="AC24" s="15">
        <f t="shared" si="23"/>
        <v>0</v>
      </c>
      <c r="AD24" s="15">
        <f t="shared" si="23"/>
        <v>0</v>
      </c>
      <c r="AE24" s="15">
        <f t="shared" si="23"/>
        <v>0</v>
      </c>
      <c r="AF24" s="15">
        <f t="shared" si="23"/>
        <v>0</v>
      </c>
      <c r="AG24" s="15">
        <f t="shared" si="23"/>
        <v>0</v>
      </c>
      <c r="AH24" s="15">
        <f t="shared" si="23"/>
        <v>0</v>
      </c>
      <c r="AI24" s="15">
        <f t="shared" si="23"/>
        <v>0</v>
      </c>
      <c r="AJ24" s="15">
        <f t="shared" si="23"/>
        <v>0</v>
      </c>
      <c r="AK24" s="15">
        <f t="shared" si="23"/>
        <v>0</v>
      </c>
      <c r="AL24" s="15">
        <f t="shared" si="23"/>
        <v>0</v>
      </c>
      <c r="AM24" s="15">
        <f t="shared" si="23"/>
        <v>0</v>
      </c>
      <c r="AN24" s="15">
        <f t="shared" si="23"/>
        <v>0</v>
      </c>
      <c r="AO24" s="15">
        <f t="shared" si="23"/>
        <v>0</v>
      </c>
      <c r="AP24" s="15">
        <f t="shared" si="23"/>
        <v>0</v>
      </c>
      <c r="AQ24" s="15">
        <f t="shared" si="23"/>
        <v>0</v>
      </c>
      <c r="AR24" s="15">
        <f t="shared" si="23"/>
        <v>0</v>
      </c>
      <c r="AS24" s="15">
        <f t="shared" si="23"/>
        <v>0</v>
      </c>
      <c r="AT24" s="15">
        <f t="shared" si="23"/>
        <v>0</v>
      </c>
      <c r="AU24" s="15">
        <f t="shared" si="23"/>
        <v>0</v>
      </c>
      <c r="AV24" s="15">
        <f t="shared" si="23"/>
        <v>0</v>
      </c>
      <c r="AW24" s="15">
        <f t="shared" si="23"/>
        <v>0</v>
      </c>
      <c r="AX24" s="15">
        <f t="shared" si="23"/>
        <v>0</v>
      </c>
      <c r="AY24" s="15">
        <f t="shared" si="23"/>
        <v>0</v>
      </c>
      <c r="AZ24" s="15">
        <f t="shared" si="23"/>
        <v>0</v>
      </c>
      <c r="BA24" s="15">
        <f t="shared" si="23"/>
        <v>0</v>
      </c>
      <c r="BB24" s="15">
        <f t="shared" si="23"/>
        <v>0</v>
      </c>
      <c r="BC24" s="15">
        <f t="shared" si="23"/>
        <v>0</v>
      </c>
      <c r="BD24" s="15">
        <f t="shared" si="23"/>
        <v>0</v>
      </c>
      <c r="BE24" s="15">
        <f t="shared" si="23"/>
        <v>0</v>
      </c>
      <c r="BF24" s="15">
        <f t="shared" si="23"/>
        <v>0</v>
      </c>
      <c r="BG24" s="15">
        <f t="shared" si="23"/>
        <v>0</v>
      </c>
      <c r="BH24" s="15">
        <f t="shared" si="23"/>
        <v>0</v>
      </c>
      <c r="BI24" s="15">
        <f t="shared" si="23"/>
        <v>0</v>
      </c>
      <c r="BJ24" s="15">
        <f t="shared" si="23"/>
        <v>0</v>
      </c>
      <c r="BK24" s="15">
        <f t="shared" si="23"/>
        <v>0</v>
      </c>
      <c r="BL24" s="15">
        <f t="shared" si="23"/>
        <v>0</v>
      </c>
      <c r="BM24" s="15">
        <f t="shared" si="23"/>
        <v>0</v>
      </c>
      <c r="BN24" s="15">
        <f t="shared" si="23"/>
        <v>0</v>
      </c>
      <c r="BO24" s="15">
        <f t="shared" si="23"/>
        <v>0</v>
      </c>
      <c r="BP24" s="15">
        <f t="shared" si="23"/>
        <v>0</v>
      </c>
      <c r="BQ24" s="15">
        <f t="shared" si="23"/>
        <v>0</v>
      </c>
      <c r="BR24" s="15">
        <f t="shared" si="23"/>
        <v>0</v>
      </c>
      <c r="BS24" s="15">
        <f t="shared" ref="BS24:ED24" si="24">BS21-BR21</f>
        <v>0</v>
      </c>
      <c r="BT24" s="15">
        <f t="shared" si="24"/>
        <v>0</v>
      </c>
      <c r="BU24" s="15">
        <f t="shared" si="24"/>
        <v>0</v>
      </c>
      <c r="BV24" s="15">
        <f t="shared" si="24"/>
        <v>0</v>
      </c>
      <c r="BW24" s="15">
        <f t="shared" si="24"/>
        <v>0</v>
      </c>
      <c r="BX24" s="15">
        <f t="shared" si="24"/>
        <v>0</v>
      </c>
      <c r="BY24" s="15">
        <f t="shared" si="24"/>
        <v>0</v>
      </c>
      <c r="BZ24" s="15">
        <f t="shared" si="24"/>
        <v>0</v>
      </c>
      <c r="CA24" s="15">
        <f t="shared" si="24"/>
        <v>0</v>
      </c>
      <c r="CB24" s="15">
        <f t="shared" si="24"/>
        <v>0</v>
      </c>
      <c r="CC24" s="15">
        <f t="shared" si="24"/>
        <v>0</v>
      </c>
      <c r="CD24" s="15">
        <f t="shared" si="24"/>
        <v>0</v>
      </c>
      <c r="CE24" s="15">
        <f t="shared" si="24"/>
        <v>0</v>
      </c>
      <c r="CF24" s="15">
        <f t="shared" si="24"/>
        <v>0</v>
      </c>
      <c r="CG24" s="15">
        <f t="shared" si="24"/>
        <v>0</v>
      </c>
      <c r="CH24" s="15">
        <f t="shared" si="24"/>
        <v>0</v>
      </c>
      <c r="CI24" s="15">
        <f t="shared" si="24"/>
        <v>0</v>
      </c>
      <c r="CJ24" s="15">
        <f t="shared" si="24"/>
        <v>0</v>
      </c>
      <c r="CK24" s="15">
        <f t="shared" si="24"/>
        <v>0</v>
      </c>
      <c r="CL24" s="15">
        <f t="shared" si="24"/>
        <v>0</v>
      </c>
      <c r="CM24" s="15">
        <f t="shared" si="24"/>
        <v>0</v>
      </c>
      <c r="CN24" s="15">
        <f t="shared" si="24"/>
        <v>0</v>
      </c>
      <c r="CO24" s="15">
        <f t="shared" si="24"/>
        <v>0</v>
      </c>
      <c r="CP24" s="15">
        <f t="shared" si="24"/>
        <v>0</v>
      </c>
      <c r="CQ24" s="15">
        <f t="shared" si="24"/>
        <v>0</v>
      </c>
      <c r="CR24" s="15">
        <f t="shared" si="24"/>
        <v>0</v>
      </c>
      <c r="CS24" s="15">
        <f t="shared" si="24"/>
        <v>0</v>
      </c>
      <c r="CT24" s="15">
        <f t="shared" si="24"/>
        <v>0</v>
      </c>
      <c r="CU24" s="15">
        <f t="shared" si="24"/>
        <v>0</v>
      </c>
      <c r="CV24" s="15">
        <f t="shared" si="24"/>
        <v>0</v>
      </c>
      <c r="CW24" s="15">
        <f t="shared" si="24"/>
        <v>0</v>
      </c>
      <c r="CX24" s="15">
        <f t="shared" si="24"/>
        <v>0</v>
      </c>
      <c r="CY24" s="15">
        <f t="shared" si="24"/>
        <v>0</v>
      </c>
      <c r="CZ24" s="15">
        <f t="shared" si="24"/>
        <v>0</v>
      </c>
      <c r="DA24" s="15">
        <f t="shared" si="24"/>
        <v>0</v>
      </c>
      <c r="DB24" s="15">
        <f t="shared" si="24"/>
        <v>0</v>
      </c>
      <c r="DC24" s="15">
        <f t="shared" si="24"/>
        <v>0</v>
      </c>
      <c r="DD24" s="15">
        <f t="shared" si="24"/>
        <v>0</v>
      </c>
      <c r="DE24" s="15">
        <f t="shared" si="24"/>
        <v>0</v>
      </c>
      <c r="DF24" s="15">
        <f t="shared" si="24"/>
        <v>0</v>
      </c>
      <c r="DG24" s="15">
        <f t="shared" si="24"/>
        <v>0</v>
      </c>
      <c r="DH24" s="15">
        <f t="shared" si="24"/>
        <v>0</v>
      </c>
      <c r="DI24" s="15">
        <f t="shared" si="24"/>
        <v>0</v>
      </c>
      <c r="DJ24" s="15">
        <f t="shared" si="24"/>
        <v>0</v>
      </c>
      <c r="DK24" s="15">
        <f t="shared" si="24"/>
        <v>0</v>
      </c>
      <c r="DL24" s="15">
        <f t="shared" si="24"/>
        <v>0</v>
      </c>
      <c r="DM24" s="15">
        <f t="shared" si="24"/>
        <v>0</v>
      </c>
      <c r="DN24" s="15">
        <f t="shared" si="24"/>
        <v>0</v>
      </c>
      <c r="DO24" s="15">
        <f t="shared" si="24"/>
        <v>0</v>
      </c>
      <c r="DP24" s="15">
        <f t="shared" si="24"/>
        <v>0</v>
      </c>
      <c r="DQ24" s="15">
        <f t="shared" si="24"/>
        <v>0</v>
      </c>
      <c r="DR24" s="15">
        <f t="shared" si="24"/>
        <v>0</v>
      </c>
      <c r="DS24" s="15">
        <f t="shared" si="24"/>
        <v>0</v>
      </c>
      <c r="DT24" s="15">
        <f t="shared" si="24"/>
        <v>0</v>
      </c>
      <c r="DU24" s="15">
        <f t="shared" si="24"/>
        <v>0</v>
      </c>
      <c r="DV24" s="15">
        <f t="shared" si="24"/>
        <v>0</v>
      </c>
      <c r="DW24" s="15">
        <f t="shared" si="24"/>
        <v>0</v>
      </c>
      <c r="DX24" s="15">
        <f t="shared" si="24"/>
        <v>0</v>
      </c>
      <c r="DY24" s="15">
        <f t="shared" si="24"/>
        <v>0</v>
      </c>
      <c r="DZ24" s="15">
        <f t="shared" si="24"/>
        <v>0</v>
      </c>
      <c r="EA24" s="15">
        <f t="shared" si="24"/>
        <v>0</v>
      </c>
      <c r="EB24" s="15">
        <f t="shared" si="24"/>
        <v>0</v>
      </c>
      <c r="EC24" s="15">
        <f t="shared" si="24"/>
        <v>0</v>
      </c>
      <c r="ED24" s="15">
        <f t="shared" si="24"/>
        <v>0</v>
      </c>
      <c r="EE24" s="15">
        <f t="shared" ref="EE24:EI24" si="25">EE21-ED21</f>
        <v>0</v>
      </c>
      <c r="EF24" s="15">
        <f t="shared" si="25"/>
        <v>0</v>
      </c>
      <c r="EG24" s="15">
        <f t="shared" si="25"/>
        <v>0</v>
      </c>
      <c r="EH24" s="15">
        <f t="shared" si="25"/>
        <v>0</v>
      </c>
      <c r="EI24" s="15">
        <f t="shared" si="25"/>
        <v>0</v>
      </c>
      <c r="EJ24" s="7"/>
    </row>
    <row r="25" spans="1:141" s="15" customFormat="1" x14ac:dyDescent="0.25">
      <c r="EJ25" s="7"/>
    </row>
    <row r="26" spans="1:141" s="15" customFormat="1" x14ac:dyDescent="0.25">
      <c r="A26" s="15" t="str">
        <f>CONCATENATE("Running Change [Post-",Variables!B30,"]")</f>
        <v>Running Change [Post-1809]</v>
      </c>
      <c r="C26" s="15">
        <f>C20-$B20</f>
        <v>-238</v>
      </c>
      <c r="D26" s="15">
        <f t="shared" ref="D26:F26" si="26">D20-$B20</f>
        <v>-326</v>
      </c>
      <c r="E26" s="15">
        <f t="shared" si="26"/>
        <v>-490</v>
      </c>
      <c r="F26" s="15">
        <f t="shared" si="26"/>
        <v>-490</v>
      </c>
      <c r="G26" s="15">
        <f t="shared" ref="G26:BR26" si="27">G20-$B20</f>
        <v>-490</v>
      </c>
      <c r="H26" s="15">
        <f t="shared" si="27"/>
        <v>-490</v>
      </c>
      <c r="I26" s="15">
        <f t="shared" si="27"/>
        <v>-490</v>
      </c>
      <c r="J26" s="15">
        <f t="shared" si="27"/>
        <v>-490</v>
      </c>
      <c r="K26" s="15">
        <f t="shared" si="27"/>
        <v>-490</v>
      </c>
      <c r="L26" s="15">
        <f t="shared" si="27"/>
        <v>-490</v>
      </c>
      <c r="M26" s="15">
        <f t="shared" si="27"/>
        <v>-490</v>
      </c>
      <c r="N26" s="15">
        <f t="shared" si="27"/>
        <v>-490</v>
      </c>
      <c r="O26" s="15">
        <f t="shared" si="27"/>
        <v>-490</v>
      </c>
      <c r="P26" s="15">
        <f t="shared" si="27"/>
        <v>-490</v>
      </c>
      <c r="Q26" s="15">
        <f t="shared" si="27"/>
        <v>-490</v>
      </c>
      <c r="R26" s="15">
        <f t="shared" si="27"/>
        <v>-490</v>
      </c>
      <c r="S26" s="15">
        <f t="shared" si="27"/>
        <v>-490</v>
      </c>
      <c r="T26" s="15">
        <f t="shared" si="27"/>
        <v>-490</v>
      </c>
      <c r="U26" s="15">
        <f t="shared" si="27"/>
        <v>-490</v>
      </c>
      <c r="V26" s="15">
        <f t="shared" si="27"/>
        <v>-490</v>
      </c>
      <c r="W26" s="15">
        <f t="shared" si="27"/>
        <v>-490</v>
      </c>
      <c r="X26" s="15">
        <f t="shared" si="27"/>
        <v>-490</v>
      </c>
      <c r="Y26" s="15">
        <f t="shared" si="27"/>
        <v>-490</v>
      </c>
      <c r="Z26" s="15">
        <f t="shared" si="27"/>
        <v>-490</v>
      </c>
      <c r="AA26" s="15">
        <f t="shared" si="27"/>
        <v>-490</v>
      </c>
      <c r="AB26" s="15">
        <f t="shared" si="27"/>
        <v>-490</v>
      </c>
      <c r="AC26" s="15">
        <f t="shared" si="27"/>
        <v>-490</v>
      </c>
      <c r="AD26" s="15">
        <f t="shared" si="27"/>
        <v>-490</v>
      </c>
      <c r="AE26" s="15">
        <f t="shared" si="27"/>
        <v>-490</v>
      </c>
      <c r="AF26" s="15">
        <f t="shared" si="27"/>
        <v>-490</v>
      </c>
      <c r="AG26" s="15">
        <f t="shared" si="27"/>
        <v>-490</v>
      </c>
      <c r="AH26" s="15">
        <f t="shared" si="27"/>
        <v>-490</v>
      </c>
      <c r="AI26" s="15">
        <f t="shared" si="27"/>
        <v>-490</v>
      </c>
      <c r="AJ26" s="15">
        <f t="shared" si="27"/>
        <v>-490</v>
      </c>
      <c r="AK26" s="15">
        <f t="shared" si="27"/>
        <v>-490</v>
      </c>
      <c r="AL26" s="15">
        <f t="shared" si="27"/>
        <v>-490</v>
      </c>
      <c r="AM26" s="15">
        <f t="shared" si="27"/>
        <v>-490</v>
      </c>
      <c r="AN26" s="15">
        <f t="shared" si="27"/>
        <v>-490</v>
      </c>
      <c r="AO26" s="15">
        <f t="shared" si="27"/>
        <v>-490</v>
      </c>
      <c r="AP26" s="15">
        <f t="shared" si="27"/>
        <v>-490</v>
      </c>
      <c r="AQ26" s="15">
        <f t="shared" si="27"/>
        <v>-490</v>
      </c>
      <c r="AR26" s="15">
        <f t="shared" si="27"/>
        <v>-490</v>
      </c>
      <c r="AS26" s="15">
        <f t="shared" si="27"/>
        <v>-490</v>
      </c>
      <c r="AT26" s="15">
        <f t="shared" si="27"/>
        <v>-490</v>
      </c>
      <c r="AU26" s="15">
        <f t="shared" si="27"/>
        <v>-490</v>
      </c>
      <c r="AV26" s="15">
        <f t="shared" si="27"/>
        <v>-490</v>
      </c>
      <c r="AW26" s="15">
        <f t="shared" si="27"/>
        <v>-490</v>
      </c>
      <c r="AX26" s="15">
        <f t="shared" si="27"/>
        <v>-490</v>
      </c>
      <c r="AY26" s="15">
        <f t="shared" si="27"/>
        <v>-490</v>
      </c>
      <c r="AZ26" s="15">
        <f t="shared" si="27"/>
        <v>-490</v>
      </c>
      <c r="BA26" s="15">
        <f t="shared" si="27"/>
        <v>-490</v>
      </c>
      <c r="BB26" s="15">
        <f t="shared" si="27"/>
        <v>-490</v>
      </c>
      <c r="BC26" s="15">
        <f t="shared" si="27"/>
        <v>-490</v>
      </c>
      <c r="BD26" s="15">
        <f t="shared" si="27"/>
        <v>-490</v>
      </c>
      <c r="BE26" s="15">
        <f t="shared" si="27"/>
        <v>-490</v>
      </c>
      <c r="BF26" s="15">
        <f t="shared" si="27"/>
        <v>-490</v>
      </c>
      <c r="BG26" s="15">
        <f t="shared" si="27"/>
        <v>-490</v>
      </c>
      <c r="BH26" s="15">
        <f t="shared" si="27"/>
        <v>-490</v>
      </c>
      <c r="BI26" s="15">
        <f t="shared" si="27"/>
        <v>-490</v>
      </c>
      <c r="BJ26" s="15">
        <f t="shared" si="27"/>
        <v>-490</v>
      </c>
      <c r="BK26" s="15">
        <f t="shared" si="27"/>
        <v>-490</v>
      </c>
      <c r="BL26" s="15">
        <f t="shared" si="27"/>
        <v>-490</v>
      </c>
      <c r="BM26" s="15">
        <f t="shared" si="27"/>
        <v>-490</v>
      </c>
      <c r="BN26" s="15">
        <f t="shared" si="27"/>
        <v>-490</v>
      </c>
      <c r="BO26" s="15">
        <f t="shared" si="27"/>
        <v>-490</v>
      </c>
      <c r="BP26" s="15">
        <f t="shared" si="27"/>
        <v>-490</v>
      </c>
      <c r="BQ26" s="15">
        <f t="shared" si="27"/>
        <v>-490</v>
      </c>
      <c r="BR26" s="15">
        <f t="shared" si="27"/>
        <v>-490</v>
      </c>
      <c r="BS26" s="15">
        <f t="shared" ref="BS26:ED26" si="28">BS20-$B20</f>
        <v>-490</v>
      </c>
      <c r="BT26" s="15">
        <f t="shared" si="28"/>
        <v>-490</v>
      </c>
      <c r="BU26" s="15">
        <f t="shared" si="28"/>
        <v>-490</v>
      </c>
      <c r="BV26" s="15">
        <f t="shared" si="28"/>
        <v>-490</v>
      </c>
      <c r="BW26" s="15">
        <f t="shared" si="28"/>
        <v>-490</v>
      </c>
      <c r="BX26" s="15">
        <f t="shared" si="28"/>
        <v>-490</v>
      </c>
      <c r="BY26" s="15">
        <f t="shared" si="28"/>
        <v>-490</v>
      </c>
      <c r="BZ26" s="15">
        <f t="shared" si="28"/>
        <v>-490</v>
      </c>
      <c r="CA26" s="15">
        <f t="shared" si="28"/>
        <v>-490</v>
      </c>
      <c r="CB26" s="15">
        <f t="shared" si="28"/>
        <v>-490</v>
      </c>
      <c r="CC26" s="15">
        <f t="shared" si="28"/>
        <v>-490</v>
      </c>
      <c r="CD26" s="15">
        <f t="shared" si="28"/>
        <v>-490</v>
      </c>
      <c r="CE26" s="15">
        <f t="shared" si="28"/>
        <v>-490</v>
      </c>
      <c r="CF26" s="15">
        <f t="shared" si="28"/>
        <v>-490</v>
      </c>
      <c r="CG26" s="15">
        <f t="shared" si="28"/>
        <v>-490</v>
      </c>
      <c r="CH26" s="15">
        <f t="shared" si="28"/>
        <v>-490</v>
      </c>
      <c r="CI26" s="15">
        <f t="shared" si="28"/>
        <v>-490</v>
      </c>
      <c r="CJ26" s="15">
        <f t="shared" si="28"/>
        <v>-490</v>
      </c>
      <c r="CK26" s="15">
        <f t="shared" si="28"/>
        <v>-490</v>
      </c>
      <c r="CL26" s="15">
        <f t="shared" si="28"/>
        <v>-490</v>
      </c>
      <c r="CM26" s="15">
        <f t="shared" si="28"/>
        <v>-490</v>
      </c>
      <c r="CN26" s="15">
        <f t="shared" si="28"/>
        <v>-490</v>
      </c>
      <c r="CO26" s="15">
        <f t="shared" si="28"/>
        <v>-490</v>
      </c>
      <c r="CP26" s="15">
        <f t="shared" si="28"/>
        <v>-490</v>
      </c>
      <c r="CQ26" s="15">
        <f t="shared" si="28"/>
        <v>-490</v>
      </c>
      <c r="CR26" s="15">
        <f t="shared" si="28"/>
        <v>-490</v>
      </c>
      <c r="CS26" s="15">
        <f t="shared" si="28"/>
        <v>-490</v>
      </c>
      <c r="CT26" s="15">
        <f t="shared" si="28"/>
        <v>-490</v>
      </c>
      <c r="CU26" s="15">
        <f t="shared" si="28"/>
        <v>-490</v>
      </c>
      <c r="CV26" s="15">
        <f t="shared" si="28"/>
        <v>-490</v>
      </c>
      <c r="CW26" s="15">
        <f t="shared" si="28"/>
        <v>-490</v>
      </c>
      <c r="CX26" s="15">
        <f t="shared" si="28"/>
        <v>-490</v>
      </c>
      <c r="CY26" s="15">
        <f t="shared" si="28"/>
        <v>-490</v>
      </c>
      <c r="CZ26" s="15">
        <f t="shared" si="28"/>
        <v>-490</v>
      </c>
      <c r="DA26" s="15">
        <f t="shared" si="28"/>
        <v>-490</v>
      </c>
      <c r="DB26" s="15">
        <f t="shared" si="28"/>
        <v>-490</v>
      </c>
      <c r="DC26" s="15">
        <f t="shared" si="28"/>
        <v>-490</v>
      </c>
      <c r="DD26" s="15">
        <f t="shared" si="28"/>
        <v>-490</v>
      </c>
      <c r="DE26" s="15">
        <f t="shared" si="28"/>
        <v>-490</v>
      </c>
      <c r="DF26" s="15">
        <f t="shared" si="28"/>
        <v>-490</v>
      </c>
      <c r="DG26" s="15">
        <f t="shared" si="28"/>
        <v>-490</v>
      </c>
      <c r="DH26" s="15">
        <f t="shared" si="28"/>
        <v>-490</v>
      </c>
      <c r="DI26" s="15">
        <f t="shared" si="28"/>
        <v>-490</v>
      </c>
      <c r="DJ26" s="15">
        <f t="shared" si="28"/>
        <v>-490</v>
      </c>
      <c r="DK26" s="15">
        <f t="shared" si="28"/>
        <v>-490</v>
      </c>
      <c r="DL26" s="15">
        <f t="shared" si="28"/>
        <v>-490</v>
      </c>
      <c r="DM26" s="15">
        <f t="shared" si="28"/>
        <v>-490</v>
      </c>
      <c r="DN26" s="15">
        <f t="shared" si="28"/>
        <v>-490</v>
      </c>
      <c r="DO26" s="15">
        <f t="shared" si="28"/>
        <v>-490</v>
      </c>
      <c r="DP26" s="15">
        <f t="shared" si="28"/>
        <v>-490</v>
      </c>
      <c r="DQ26" s="15">
        <f t="shared" si="28"/>
        <v>-490</v>
      </c>
      <c r="DR26" s="15">
        <f t="shared" si="28"/>
        <v>-490</v>
      </c>
      <c r="DS26" s="15">
        <f t="shared" si="28"/>
        <v>-490</v>
      </c>
      <c r="DT26" s="15">
        <f t="shared" si="28"/>
        <v>-490</v>
      </c>
      <c r="DU26" s="15">
        <f t="shared" si="28"/>
        <v>-490</v>
      </c>
      <c r="DV26" s="15">
        <f t="shared" si="28"/>
        <v>-490</v>
      </c>
      <c r="DW26" s="15">
        <f t="shared" si="28"/>
        <v>-490</v>
      </c>
      <c r="DX26" s="15">
        <f t="shared" si="28"/>
        <v>-490</v>
      </c>
      <c r="DY26" s="15">
        <f t="shared" si="28"/>
        <v>-490</v>
      </c>
      <c r="DZ26" s="15">
        <f t="shared" si="28"/>
        <v>-490</v>
      </c>
      <c r="EA26" s="15">
        <f t="shared" si="28"/>
        <v>-490</v>
      </c>
      <c r="EB26" s="15">
        <f t="shared" si="28"/>
        <v>-490</v>
      </c>
      <c r="EC26" s="15">
        <f t="shared" si="28"/>
        <v>-490</v>
      </c>
      <c r="ED26" s="15">
        <f t="shared" si="28"/>
        <v>-490</v>
      </c>
      <c r="EE26" s="15">
        <f t="shared" ref="EE26:EI26" si="29">EE20-$B20</f>
        <v>-490</v>
      </c>
      <c r="EF26" s="15">
        <f t="shared" si="29"/>
        <v>-490</v>
      </c>
      <c r="EG26" s="15">
        <f t="shared" si="29"/>
        <v>-490</v>
      </c>
      <c r="EH26" s="15">
        <f t="shared" si="29"/>
        <v>-490</v>
      </c>
      <c r="EI26" s="15">
        <f t="shared" si="29"/>
        <v>-490</v>
      </c>
      <c r="EJ26" s="7"/>
    </row>
    <row r="27" spans="1:141" s="15" customFormat="1" x14ac:dyDescent="0.25">
      <c r="A27" s="15" t="str">
        <f>CONCATENATE("Running Change [Post-",Variables!B30,"]")</f>
        <v>Running Change [Post-1809]</v>
      </c>
      <c r="C27" s="15">
        <f>C21-$B21</f>
        <v>859</v>
      </c>
      <c r="D27" s="15">
        <f t="shared" ref="D27:F27" si="30">D21-$B21</f>
        <v>1092</v>
      </c>
      <c r="E27" s="15">
        <f t="shared" si="30"/>
        <v>1464</v>
      </c>
      <c r="F27" s="15">
        <f t="shared" si="30"/>
        <v>1464</v>
      </c>
      <c r="G27" s="15">
        <f t="shared" ref="G27:BR27" si="31">G21-$B21</f>
        <v>1464</v>
      </c>
      <c r="H27" s="15">
        <f t="shared" si="31"/>
        <v>1464</v>
      </c>
      <c r="I27" s="15">
        <f t="shared" si="31"/>
        <v>1464</v>
      </c>
      <c r="J27" s="15">
        <f t="shared" si="31"/>
        <v>1464</v>
      </c>
      <c r="K27" s="15">
        <f t="shared" si="31"/>
        <v>1464</v>
      </c>
      <c r="L27" s="15">
        <f t="shared" si="31"/>
        <v>1464</v>
      </c>
      <c r="M27" s="15">
        <f t="shared" si="31"/>
        <v>1464</v>
      </c>
      <c r="N27" s="15">
        <f t="shared" si="31"/>
        <v>1464</v>
      </c>
      <c r="O27" s="15">
        <f t="shared" si="31"/>
        <v>1464</v>
      </c>
      <c r="P27" s="15">
        <f t="shared" si="31"/>
        <v>1464</v>
      </c>
      <c r="Q27" s="15">
        <f t="shared" si="31"/>
        <v>1464</v>
      </c>
      <c r="R27" s="15">
        <f t="shared" si="31"/>
        <v>1464</v>
      </c>
      <c r="S27" s="15">
        <f t="shared" si="31"/>
        <v>1464</v>
      </c>
      <c r="T27" s="15">
        <f t="shared" si="31"/>
        <v>1464</v>
      </c>
      <c r="U27" s="15">
        <f t="shared" si="31"/>
        <v>1464</v>
      </c>
      <c r="V27" s="15">
        <f t="shared" si="31"/>
        <v>1464</v>
      </c>
      <c r="W27" s="15">
        <f t="shared" si="31"/>
        <v>1464</v>
      </c>
      <c r="X27" s="15">
        <f t="shared" si="31"/>
        <v>1464</v>
      </c>
      <c r="Y27" s="15">
        <f t="shared" si="31"/>
        <v>1464</v>
      </c>
      <c r="Z27" s="15">
        <f t="shared" si="31"/>
        <v>1464</v>
      </c>
      <c r="AA27" s="15">
        <f t="shared" si="31"/>
        <v>1464</v>
      </c>
      <c r="AB27" s="15">
        <f t="shared" si="31"/>
        <v>1464</v>
      </c>
      <c r="AC27" s="15">
        <f t="shared" si="31"/>
        <v>1464</v>
      </c>
      <c r="AD27" s="15">
        <f t="shared" si="31"/>
        <v>1464</v>
      </c>
      <c r="AE27" s="15">
        <f t="shared" si="31"/>
        <v>1464</v>
      </c>
      <c r="AF27" s="15">
        <f t="shared" si="31"/>
        <v>1464</v>
      </c>
      <c r="AG27" s="15">
        <f t="shared" si="31"/>
        <v>1464</v>
      </c>
      <c r="AH27" s="15">
        <f t="shared" si="31"/>
        <v>1464</v>
      </c>
      <c r="AI27" s="15">
        <f t="shared" si="31"/>
        <v>1464</v>
      </c>
      <c r="AJ27" s="15">
        <f t="shared" si="31"/>
        <v>1464</v>
      </c>
      <c r="AK27" s="15">
        <f t="shared" si="31"/>
        <v>1464</v>
      </c>
      <c r="AL27" s="15">
        <f t="shared" si="31"/>
        <v>1464</v>
      </c>
      <c r="AM27" s="15">
        <f t="shared" si="31"/>
        <v>1464</v>
      </c>
      <c r="AN27" s="15">
        <f t="shared" si="31"/>
        <v>1464</v>
      </c>
      <c r="AO27" s="15">
        <f t="shared" si="31"/>
        <v>1464</v>
      </c>
      <c r="AP27" s="15">
        <f t="shared" si="31"/>
        <v>1464</v>
      </c>
      <c r="AQ27" s="15">
        <f t="shared" si="31"/>
        <v>1464</v>
      </c>
      <c r="AR27" s="15">
        <f t="shared" si="31"/>
        <v>1464</v>
      </c>
      <c r="AS27" s="15">
        <f t="shared" si="31"/>
        <v>1464</v>
      </c>
      <c r="AT27" s="15">
        <f t="shared" si="31"/>
        <v>1464</v>
      </c>
      <c r="AU27" s="15">
        <f t="shared" si="31"/>
        <v>1464</v>
      </c>
      <c r="AV27" s="15">
        <f t="shared" si="31"/>
        <v>1464</v>
      </c>
      <c r="AW27" s="15">
        <f t="shared" si="31"/>
        <v>1464</v>
      </c>
      <c r="AX27" s="15">
        <f t="shared" si="31"/>
        <v>1464</v>
      </c>
      <c r="AY27" s="15">
        <f t="shared" si="31"/>
        <v>1464</v>
      </c>
      <c r="AZ27" s="15">
        <f t="shared" si="31"/>
        <v>1464</v>
      </c>
      <c r="BA27" s="15">
        <f t="shared" si="31"/>
        <v>1464</v>
      </c>
      <c r="BB27" s="15">
        <f t="shared" si="31"/>
        <v>1464</v>
      </c>
      <c r="BC27" s="15">
        <f t="shared" si="31"/>
        <v>1464</v>
      </c>
      <c r="BD27" s="15">
        <f t="shared" si="31"/>
        <v>1464</v>
      </c>
      <c r="BE27" s="15">
        <f t="shared" si="31"/>
        <v>1464</v>
      </c>
      <c r="BF27" s="15">
        <f t="shared" si="31"/>
        <v>1464</v>
      </c>
      <c r="BG27" s="15">
        <f t="shared" si="31"/>
        <v>1464</v>
      </c>
      <c r="BH27" s="15">
        <f t="shared" si="31"/>
        <v>1464</v>
      </c>
      <c r="BI27" s="15">
        <f t="shared" si="31"/>
        <v>1464</v>
      </c>
      <c r="BJ27" s="15">
        <f t="shared" si="31"/>
        <v>1464</v>
      </c>
      <c r="BK27" s="15">
        <f t="shared" si="31"/>
        <v>1464</v>
      </c>
      <c r="BL27" s="15">
        <f t="shared" si="31"/>
        <v>1464</v>
      </c>
      <c r="BM27" s="15">
        <f t="shared" si="31"/>
        <v>1464</v>
      </c>
      <c r="BN27" s="15">
        <f t="shared" si="31"/>
        <v>1464</v>
      </c>
      <c r="BO27" s="15">
        <f t="shared" si="31"/>
        <v>1464</v>
      </c>
      <c r="BP27" s="15">
        <f t="shared" si="31"/>
        <v>1464</v>
      </c>
      <c r="BQ27" s="15">
        <f t="shared" si="31"/>
        <v>1464</v>
      </c>
      <c r="BR27" s="15">
        <f t="shared" si="31"/>
        <v>1464</v>
      </c>
      <c r="BS27" s="15">
        <f t="shared" ref="BS27:ED27" si="32">BS21-$B21</f>
        <v>1464</v>
      </c>
      <c r="BT27" s="15">
        <f t="shared" si="32"/>
        <v>1464</v>
      </c>
      <c r="BU27" s="15">
        <f t="shared" si="32"/>
        <v>1464</v>
      </c>
      <c r="BV27" s="15">
        <f t="shared" si="32"/>
        <v>1464</v>
      </c>
      <c r="BW27" s="15">
        <f t="shared" si="32"/>
        <v>1464</v>
      </c>
      <c r="BX27" s="15">
        <f t="shared" si="32"/>
        <v>1464</v>
      </c>
      <c r="BY27" s="15">
        <f t="shared" si="32"/>
        <v>1464</v>
      </c>
      <c r="BZ27" s="15">
        <f t="shared" si="32"/>
        <v>1464</v>
      </c>
      <c r="CA27" s="15">
        <f t="shared" si="32"/>
        <v>1464</v>
      </c>
      <c r="CB27" s="15">
        <f t="shared" si="32"/>
        <v>1464</v>
      </c>
      <c r="CC27" s="15">
        <f t="shared" si="32"/>
        <v>1464</v>
      </c>
      <c r="CD27" s="15">
        <f t="shared" si="32"/>
        <v>1464</v>
      </c>
      <c r="CE27" s="15">
        <f t="shared" si="32"/>
        <v>1464</v>
      </c>
      <c r="CF27" s="15">
        <f t="shared" si="32"/>
        <v>1464</v>
      </c>
      <c r="CG27" s="15">
        <f t="shared" si="32"/>
        <v>1464</v>
      </c>
      <c r="CH27" s="15">
        <f t="shared" si="32"/>
        <v>1464</v>
      </c>
      <c r="CI27" s="15">
        <f t="shared" si="32"/>
        <v>1464</v>
      </c>
      <c r="CJ27" s="15">
        <f t="shared" si="32"/>
        <v>1464</v>
      </c>
      <c r="CK27" s="15">
        <f t="shared" si="32"/>
        <v>1464</v>
      </c>
      <c r="CL27" s="15">
        <f t="shared" si="32"/>
        <v>1464</v>
      </c>
      <c r="CM27" s="15">
        <f t="shared" si="32"/>
        <v>1464</v>
      </c>
      <c r="CN27" s="15">
        <f t="shared" si="32"/>
        <v>1464</v>
      </c>
      <c r="CO27" s="15">
        <f t="shared" si="32"/>
        <v>1464</v>
      </c>
      <c r="CP27" s="15">
        <f t="shared" si="32"/>
        <v>1464</v>
      </c>
      <c r="CQ27" s="15">
        <f t="shared" si="32"/>
        <v>1464</v>
      </c>
      <c r="CR27" s="15">
        <f t="shared" si="32"/>
        <v>1464</v>
      </c>
      <c r="CS27" s="15">
        <f t="shared" si="32"/>
        <v>1464</v>
      </c>
      <c r="CT27" s="15">
        <f t="shared" si="32"/>
        <v>1464</v>
      </c>
      <c r="CU27" s="15">
        <f t="shared" si="32"/>
        <v>1464</v>
      </c>
      <c r="CV27" s="15">
        <f t="shared" si="32"/>
        <v>1464</v>
      </c>
      <c r="CW27" s="15">
        <f t="shared" si="32"/>
        <v>1464</v>
      </c>
      <c r="CX27" s="15">
        <f t="shared" si="32"/>
        <v>1464</v>
      </c>
      <c r="CY27" s="15">
        <f t="shared" si="32"/>
        <v>1464</v>
      </c>
      <c r="CZ27" s="15">
        <f t="shared" si="32"/>
        <v>1464</v>
      </c>
      <c r="DA27" s="15">
        <f t="shared" si="32"/>
        <v>1464</v>
      </c>
      <c r="DB27" s="15">
        <f t="shared" si="32"/>
        <v>1464</v>
      </c>
      <c r="DC27" s="15">
        <f t="shared" si="32"/>
        <v>1464</v>
      </c>
      <c r="DD27" s="15">
        <f t="shared" si="32"/>
        <v>1464</v>
      </c>
      <c r="DE27" s="15">
        <f t="shared" si="32"/>
        <v>1464</v>
      </c>
      <c r="DF27" s="15">
        <f t="shared" si="32"/>
        <v>1464</v>
      </c>
      <c r="DG27" s="15">
        <f t="shared" si="32"/>
        <v>1464</v>
      </c>
      <c r="DH27" s="15">
        <f t="shared" si="32"/>
        <v>1464</v>
      </c>
      <c r="DI27" s="15">
        <f t="shared" si="32"/>
        <v>1464</v>
      </c>
      <c r="DJ27" s="15">
        <f t="shared" si="32"/>
        <v>1464</v>
      </c>
      <c r="DK27" s="15">
        <f t="shared" si="32"/>
        <v>1464</v>
      </c>
      <c r="DL27" s="15">
        <f t="shared" si="32"/>
        <v>1464</v>
      </c>
      <c r="DM27" s="15">
        <f t="shared" si="32"/>
        <v>1464</v>
      </c>
      <c r="DN27" s="15">
        <f t="shared" si="32"/>
        <v>1464</v>
      </c>
      <c r="DO27" s="15">
        <f t="shared" si="32"/>
        <v>1464</v>
      </c>
      <c r="DP27" s="15">
        <f t="shared" si="32"/>
        <v>1464</v>
      </c>
      <c r="DQ27" s="15">
        <f t="shared" si="32"/>
        <v>1464</v>
      </c>
      <c r="DR27" s="15">
        <f t="shared" si="32"/>
        <v>1464</v>
      </c>
      <c r="DS27" s="15">
        <f t="shared" si="32"/>
        <v>1464</v>
      </c>
      <c r="DT27" s="15">
        <f t="shared" si="32"/>
        <v>1464</v>
      </c>
      <c r="DU27" s="15">
        <f t="shared" si="32"/>
        <v>1464</v>
      </c>
      <c r="DV27" s="15">
        <f t="shared" si="32"/>
        <v>1464</v>
      </c>
      <c r="DW27" s="15">
        <f t="shared" si="32"/>
        <v>1464</v>
      </c>
      <c r="DX27" s="15">
        <f t="shared" si="32"/>
        <v>1464</v>
      </c>
      <c r="DY27" s="15">
        <f t="shared" si="32"/>
        <v>1464</v>
      </c>
      <c r="DZ27" s="15">
        <f t="shared" si="32"/>
        <v>1464</v>
      </c>
      <c r="EA27" s="15">
        <f t="shared" si="32"/>
        <v>1464</v>
      </c>
      <c r="EB27" s="15">
        <f t="shared" si="32"/>
        <v>1464</v>
      </c>
      <c r="EC27" s="15">
        <f t="shared" si="32"/>
        <v>1464</v>
      </c>
      <c r="ED27" s="15">
        <f t="shared" si="32"/>
        <v>1464</v>
      </c>
      <c r="EE27" s="15">
        <f t="shared" ref="EE27:EI27" si="33">EE21-$B21</f>
        <v>1464</v>
      </c>
      <c r="EF27" s="15">
        <f t="shared" si="33"/>
        <v>1464</v>
      </c>
      <c r="EG27" s="15">
        <f t="shared" si="33"/>
        <v>1464</v>
      </c>
      <c r="EH27" s="15">
        <f t="shared" si="33"/>
        <v>1464</v>
      </c>
      <c r="EI27" s="15">
        <f t="shared" si="33"/>
        <v>1464</v>
      </c>
      <c r="EJ27" s="7"/>
    </row>
    <row r="28" spans="1:141" s="15" customFormat="1" x14ac:dyDescent="0.25">
      <c r="EJ28" s="7"/>
    </row>
    <row r="29" spans="1:141" s="15" customFormat="1" x14ac:dyDescent="0.25">
      <c r="A29" s="15" t="str">
        <f>CONCATENATE("Average Weekly Change [Post-",Variables!B30,"]")</f>
        <v>Average Weekly Change [Post-1809]</v>
      </c>
      <c r="C29" s="15">
        <f>C$26/C$42</f>
        <v>-238</v>
      </c>
      <c r="D29" s="15">
        <f t="shared" ref="D29:BO29" si="34">D$26/D$42</f>
        <v>-163</v>
      </c>
      <c r="E29" s="15">
        <f t="shared" si="34"/>
        <v>-163.33333333333334</v>
      </c>
      <c r="F29" s="15">
        <f t="shared" si="34"/>
        <v>-122.5</v>
      </c>
      <c r="G29" s="15">
        <f t="shared" si="34"/>
        <v>-98</v>
      </c>
      <c r="H29" s="15">
        <f t="shared" si="34"/>
        <v>-81.666666666666671</v>
      </c>
      <c r="I29" s="15">
        <f t="shared" si="34"/>
        <v>-70</v>
      </c>
      <c r="J29" s="15">
        <f t="shared" si="34"/>
        <v>-61.25</v>
      </c>
      <c r="K29" s="15">
        <f t="shared" si="34"/>
        <v>-54.444444444444443</v>
      </c>
      <c r="L29" s="15">
        <f t="shared" si="34"/>
        <v>-49</v>
      </c>
      <c r="M29" s="15">
        <f t="shared" si="34"/>
        <v>-44.545454545454547</v>
      </c>
      <c r="N29" s="15">
        <f t="shared" si="34"/>
        <v>-40.833333333333336</v>
      </c>
      <c r="O29" s="15">
        <f t="shared" si="34"/>
        <v>-37.692307692307693</v>
      </c>
      <c r="P29" s="15">
        <f t="shared" si="34"/>
        <v>-35</v>
      </c>
      <c r="Q29" s="15">
        <f t="shared" si="34"/>
        <v>-32.666666666666664</v>
      </c>
      <c r="R29" s="15">
        <f t="shared" si="34"/>
        <v>-30.625</v>
      </c>
      <c r="S29" s="15">
        <f t="shared" si="34"/>
        <v>-28.823529411764707</v>
      </c>
      <c r="T29" s="15">
        <f t="shared" si="34"/>
        <v>-27.222222222222221</v>
      </c>
      <c r="U29" s="15">
        <f t="shared" si="34"/>
        <v>-25.789473684210527</v>
      </c>
      <c r="V29" s="15">
        <f t="shared" si="34"/>
        <v>-24.5</v>
      </c>
      <c r="W29" s="15">
        <f t="shared" si="34"/>
        <v>-23.333333333333332</v>
      </c>
      <c r="X29" s="15">
        <f t="shared" si="34"/>
        <v>-22.272727272727273</v>
      </c>
      <c r="Y29" s="15">
        <f t="shared" si="34"/>
        <v>-21.304347826086957</v>
      </c>
      <c r="Z29" s="15">
        <f t="shared" si="34"/>
        <v>-20.416666666666668</v>
      </c>
      <c r="AA29" s="15">
        <f t="shared" si="34"/>
        <v>-19.600000000000001</v>
      </c>
      <c r="AB29" s="15">
        <f t="shared" si="34"/>
        <v>-18.846153846153847</v>
      </c>
      <c r="AC29" s="15">
        <f t="shared" si="34"/>
        <v>-18.148148148148149</v>
      </c>
      <c r="AD29" s="15">
        <f t="shared" si="34"/>
        <v>-17.5</v>
      </c>
      <c r="AE29" s="15">
        <f t="shared" si="34"/>
        <v>-16.896551724137932</v>
      </c>
      <c r="AF29" s="15">
        <f t="shared" si="34"/>
        <v>-16.333333333333332</v>
      </c>
      <c r="AG29" s="15">
        <f t="shared" si="34"/>
        <v>-15.806451612903226</v>
      </c>
      <c r="AH29" s="15">
        <f t="shared" si="34"/>
        <v>-15.3125</v>
      </c>
      <c r="AI29" s="15">
        <f t="shared" si="34"/>
        <v>-14.848484848484848</v>
      </c>
      <c r="AJ29" s="15">
        <f t="shared" si="34"/>
        <v>-14.411764705882353</v>
      </c>
      <c r="AK29" s="15">
        <f t="shared" si="34"/>
        <v>-14</v>
      </c>
      <c r="AL29" s="15">
        <f t="shared" si="34"/>
        <v>-13.611111111111111</v>
      </c>
      <c r="AM29" s="15">
        <f t="shared" si="34"/>
        <v>-13.243243243243244</v>
      </c>
      <c r="AN29" s="15">
        <f t="shared" si="34"/>
        <v>-12.894736842105264</v>
      </c>
      <c r="AO29" s="15">
        <f t="shared" si="34"/>
        <v>-12.564102564102564</v>
      </c>
      <c r="AP29" s="15">
        <f t="shared" si="34"/>
        <v>-12.25</v>
      </c>
      <c r="AQ29" s="15">
        <f t="shared" si="34"/>
        <v>-11.951219512195122</v>
      </c>
      <c r="AR29" s="15">
        <f t="shared" si="34"/>
        <v>-11.666666666666666</v>
      </c>
      <c r="AS29" s="15">
        <f t="shared" si="34"/>
        <v>-11.395348837209303</v>
      </c>
      <c r="AT29" s="15">
        <f t="shared" si="34"/>
        <v>-11.136363636363637</v>
      </c>
      <c r="AU29" s="15">
        <f t="shared" si="34"/>
        <v>-10.888888888888889</v>
      </c>
      <c r="AV29" s="15">
        <f t="shared" si="34"/>
        <v>-10.652173913043478</v>
      </c>
      <c r="AW29" s="15">
        <f t="shared" si="34"/>
        <v>-10.425531914893616</v>
      </c>
      <c r="AX29" s="15">
        <f t="shared" si="34"/>
        <v>-10.208333333333334</v>
      </c>
      <c r="AY29" s="15">
        <f t="shared" si="34"/>
        <v>-10</v>
      </c>
      <c r="AZ29" s="15">
        <f t="shared" si="34"/>
        <v>-9.8000000000000007</v>
      </c>
      <c r="BA29" s="15">
        <f t="shared" si="34"/>
        <v>-9.6078431372549016</v>
      </c>
      <c r="BB29" s="15">
        <f t="shared" si="34"/>
        <v>-9.4230769230769234</v>
      </c>
      <c r="BC29" s="15">
        <f t="shared" si="34"/>
        <v>-9.2452830188679247</v>
      </c>
      <c r="BD29" s="15">
        <f t="shared" si="34"/>
        <v>-9.0740740740740744</v>
      </c>
      <c r="BE29" s="15">
        <f t="shared" si="34"/>
        <v>-8.9090909090909083</v>
      </c>
      <c r="BF29" s="15">
        <f t="shared" si="34"/>
        <v>-8.75</v>
      </c>
      <c r="BG29" s="15">
        <f t="shared" si="34"/>
        <v>-8.5964912280701746</v>
      </c>
      <c r="BH29" s="15">
        <f t="shared" si="34"/>
        <v>-8.4482758620689662</v>
      </c>
      <c r="BI29" s="15">
        <f t="shared" si="34"/>
        <v>-8.3050847457627111</v>
      </c>
      <c r="BJ29" s="15">
        <f t="shared" si="34"/>
        <v>-8.1666666666666661</v>
      </c>
      <c r="BK29" s="15">
        <f t="shared" si="34"/>
        <v>-8.0327868852459012</v>
      </c>
      <c r="BL29" s="15">
        <f t="shared" si="34"/>
        <v>-7.903225806451613</v>
      </c>
      <c r="BM29" s="15">
        <f t="shared" si="34"/>
        <v>-7.7777777777777777</v>
      </c>
      <c r="BN29" s="15">
        <f t="shared" si="34"/>
        <v>-7.65625</v>
      </c>
      <c r="BO29" s="15">
        <f t="shared" si="34"/>
        <v>-7.5384615384615383</v>
      </c>
      <c r="BP29" s="15">
        <f t="shared" ref="BP29:EA29" si="35">BP$26/BP$42</f>
        <v>-7.4242424242424239</v>
      </c>
      <c r="BQ29" s="15">
        <f t="shared" si="35"/>
        <v>-7.3134328358208958</v>
      </c>
      <c r="BR29" s="15">
        <f t="shared" si="35"/>
        <v>-7.2058823529411766</v>
      </c>
      <c r="BS29" s="15">
        <f t="shared" si="35"/>
        <v>-7.1014492753623184</v>
      </c>
      <c r="BT29" s="15">
        <f t="shared" si="35"/>
        <v>-7</v>
      </c>
      <c r="BU29" s="15">
        <f t="shared" si="35"/>
        <v>-6.901408450704225</v>
      </c>
      <c r="BV29" s="15">
        <f t="shared" si="35"/>
        <v>-6.8055555555555554</v>
      </c>
      <c r="BW29" s="15">
        <f t="shared" si="35"/>
        <v>-6.7123287671232879</v>
      </c>
      <c r="BX29" s="15">
        <f t="shared" si="35"/>
        <v>-6.6216216216216219</v>
      </c>
      <c r="BY29" s="15">
        <f t="shared" si="35"/>
        <v>-6.5333333333333332</v>
      </c>
      <c r="BZ29" s="15">
        <f t="shared" si="35"/>
        <v>-6.4473684210526319</v>
      </c>
      <c r="CA29" s="15">
        <f t="shared" si="35"/>
        <v>-6.3636363636363633</v>
      </c>
      <c r="CB29" s="15">
        <f t="shared" si="35"/>
        <v>-6.2820512820512819</v>
      </c>
      <c r="CC29" s="15">
        <f t="shared" si="35"/>
        <v>-6.2025316455696204</v>
      </c>
      <c r="CD29" s="15">
        <f t="shared" si="35"/>
        <v>-6.125</v>
      </c>
      <c r="CE29" s="15">
        <f t="shared" si="35"/>
        <v>-6.0493827160493829</v>
      </c>
      <c r="CF29" s="15">
        <f t="shared" si="35"/>
        <v>-5.975609756097561</v>
      </c>
      <c r="CG29" s="15">
        <f t="shared" si="35"/>
        <v>-5.903614457831325</v>
      </c>
      <c r="CH29" s="15">
        <f t="shared" si="35"/>
        <v>-5.833333333333333</v>
      </c>
      <c r="CI29" s="15">
        <f t="shared" si="35"/>
        <v>-5.7647058823529411</v>
      </c>
      <c r="CJ29" s="15">
        <f t="shared" si="35"/>
        <v>-5.6976744186046515</v>
      </c>
      <c r="CK29" s="15">
        <f t="shared" si="35"/>
        <v>-5.6321839080459766</v>
      </c>
      <c r="CL29" s="15">
        <f t="shared" si="35"/>
        <v>-5.5681818181818183</v>
      </c>
      <c r="CM29" s="15">
        <f t="shared" si="35"/>
        <v>-5.5056179775280896</v>
      </c>
      <c r="CN29" s="15">
        <f t="shared" si="35"/>
        <v>-5.4444444444444446</v>
      </c>
      <c r="CO29" s="15">
        <f t="shared" si="35"/>
        <v>-5.384615384615385</v>
      </c>
      <c r="CP29" s="15">
        <f t="shared" si="35"/>
        <v>-5.3260869565217392</v>
      </c>
      <c r="CQ29" s="15">
        <f t="shared" si="35"/>
        <v>-5.268817204301075</v>
      </c>
      <c r="CR29" s="15">
        <f t="shared" si="35"/>
        <v>-5.2127659574468082</v>
      </c>
      <c r="CS29" s="15">
        <f t="shared" si="35"/>
        <v>-5.1578947368421053</v>
      </c>
      <c r="CT29" s="15">
        <f t="shared" si="35"/>
        <v>-5.104166666666667</v>
      </c>
      <c r="CU29" s="15">
        <f t="shared" si="35"/>
        <v>-5.0515463917525771</v>
      </c>
      <c r="CV29" s="15">
        <f t="shared" si="35"/>
        <v>-5</v>
      </c>
      <c r="CW29" s="15">
        <f t="shared" si="35"/>
        <v>-4.9494949494949498</v>
      </c>
      <c r="CX29" s="15">
        <f t="shared" si="35"/>
        <v>-4.9000000000000004</v>
      </c>
      <c r="CY29" s="15">
        <f t="shared" si="35"/>
        <v>-4.8514851485148514</v>
      </c>
      <c r="CZ29" s="15">
        <f t="shared" si="35"/>
        <v>-4.8039215686274508</v>
      </c>
      <c r="DA29" s="15">
        <f t="shared" si="35"/>
        <v>-4.7572815533980579</v>
      </c>
      <c r="DB29" s="15">
        <f t="shared" si="35"/>
        <v>-4.7115384615384617</v>
      </c>
      <c r="DC29" s="15">
        <f t="shared" si="35"/>
        <v>-4.666666666666667</v>
      </c>
      <c r="DD29" s="15">
        <f t="shared" si="35"/>
        <v>-4.6226415094339623</v>
      </c>
      <c r="DE29" s="15">
        <f t="shared" si="35"/>
        <v>-4.5794392523364484</v>
      </c>
      <c r="DF29" s="15">
        <f t="shared" si="35"/>
        <v>-4.5370370370370372</v>
      </c>
      <c r="DG29" s="15">
        <f t="shared" si="35"/>
        <v>-4.4954128440366974</v>
      </c>
      <c r="DH29" s="15">
        <f t="shared" si="35"/>
        <v>-4.4545454545454541</v>
      </c>
      <c r="DI29" s="15">
        <f t="shared" si="35"/>
        <v>-4.4144144144144146</v>
      </c>
      <c r="DJ29" s="15">
        <f t="shared" si="35"/>
        <v>-4.375</v>
      </c>
      <c r="DK29" s="15">
        <f t="shared" si="35"/>
        <v>-4.336283185840708</v>
      </c>
      <c r="DL29" s="15">
        <f t="shared" si="35"/>
        <v>-4.2982456140350873</v>
      </c>
      <c r="DM29" s="15">
        <f t="shared" si="35"/>
        <v>-4.2608695652173916</v>
      </c>
      <c r="DN29" s="15">
        <f t="shared" si="35"/>
        <v>-4.2241379310344831</v>
      </c>
      <c r="DO29" s="15">
        <f t="shared" si="35"/>
        <v>-4.1880341880341883</v>
      </c>
      <c r="DP29" s="15">
        <f t="shared" si="35"/>
        <v>-4.1525423728813555</v>
      </c>
      <c r="DQ29" s="15">
        <f t="shared" si="35"/>
        <v>-4.117647058823529</v>
      </c>
      <c r="DR29" s="15">
        <f t="shared" si="35"/>
        <v>-4.083333333333333</v>
      </c>
      <c r="DS29" s="15">
        <f t="shared" si="35"/>
        <v>-4.0495867768595044</v>
      </c>
      <c r="DT29" s="15">
        <f t="shared" si="35"/>
        <v>-4.0163934426229506</v>
      </c>
      <c r="DU29" s="15">
        <f t="shared" si="35"/>
        <v>-3.9837398373983741</v>
      </c>
      <c r="DV29" s="15">
        <f t="shared" si="35"/>
        <v>-3.9516129032258065</v>
      </c>
      <c r="DW29" s="15">
        <f t="shared" si="35"/>
        <v>-3.92</v>
      </c>
      <c r="DX29" s="15">
        <f t="shared" si="35"/>
        <v>-3.8888888888888888</v>
      </c>
      <c r="DY29" s="15">
        <f t="shared" si="35"/>
        <v>-3.8582677165354329</v>
      </c>
      <c r="DZ29" s="15">
        <f t="shared" si="35"/>
        <v>-3.828125</v>
      </c>
      <c r="EA29" s="15">
        <f t="shared" si="35"/>
        <v>-3.7984496124031009</v>
      </c>
      <c r="EB29" s="15">
        <f t="shared" ref="EB29:EI29" si="36">EB$26/EB$42</f>
        <v>-3.7692307692307692</v>
      </c>
      <c r="EC29" s="15">
        <f t="shared" si="36"/>
        <v>-3.7404580152671754</v>
      </c>
      <c r="ED29" s="15">
        <f t="shared" si="36"/>
        <v>-3.7121212121212119</v>
      </c>
      <c r="EE29" s="15">
        <f t="shared" si="36"/>
        <v>-3.6842105263157894</v>
      </c>
      <c r="EF29" s="15">
        <f t="shared" si="36"/>
        <v>-3.6567164179104479</v>
      </c>
      <c r="EG29" s="15">
        <f t="shared" si="36"/>
        <v>-3.6296296296296298</v>
      </c>
      <c r="EH29" s="15">
        <f t="shared" si="36"/>
        <v>-3.6029411764705883</v>
      </c>
      <c r="EI29" s="15">
        <f t="shared" si="36"/>
        <v>-3.5766423357664232</v>
      </c>
      <c r="EJ29" s="7"/>
    </row>
    <row r="30" spans="1:141" s="15" customFormat="1" x14ac:dyDescent="0.25">
      <c r="A30" s="15" t="str">
        <f>CONCATENATE("Average Weekly Change [Post-",Variables!B30,"]")</f>
        <v>Average Weekly Change [Post-1809]</v>
      </c>
      <c r="C30" s="15">
        <f>C$27/C$42</f>
        <v>859</v>
      </c>
      <c r="D30" s="15">
        <f t="shared" ref="D30:BO30" si="37">D$27/D$42</f>
        <v>546</v>
      </c>
      <c r="E30" s="15">
        <f t="shared" si="37"/>
        <v>488</v>
      </c>
      <c r="F30" s="15">
        <f t="shared" si="37"/>
        <v>366</v>
      </c>
      <c r="G30" s="15">
        <f t="shared" si="37"/>
        <v>292.8</v>
      </c>
      <c r="H30" s="15">
        <f t="shared" si="37"/>
        <v>244</v>
      </c>
      <c r="I30" s="15">
        <f t="shared" si="37"/>
        <v>209.14285714285714</v>
      </c>
      <c r="J30" s="15">
        <f t="shared" si="37"/>
        <v>183</v>
      </c>
      <c r="K30" s="15">
        <f t="shared" si="37"/>
        <v>162.66666666666666</v>
      </c>
      <c r="L30" s="15">
        <f t="shared" si="37"/>
        <v>146.4</v>
      </c>
      <c r="M30" s="15">
        <f t="shared" si="37"/>
        <v>133.09090909090909</v>
      </c>
      <c r="N30" s="15">
        <f t="shared" si="37"/>
        <v>122</v>
      </c>
      <c r="O30" s="15">
        <f t="shared" si="37"/>
        <v>112.61538461538461</v>
      </c>
      <c r="P30" s="15">
        <f t="shared" si="37"/>
        <v>104.57142857142857</v>
      </c>
      <c r="Q30" s="15">
        <f t="shared" si="37"/>
        <v>97.6</v>
      </c>
      <c r="R30" s="15">
        <f t="shared" si="37"/>
        <v>91.5</v>
      </c>
      <c r="S30" s="15">
        <f t="shared" si="37"/>
        <v>86.117647058823536</v>
      </c>
      <c r="T30" s="15">
        <f t="shared" si="37"/>
        <v>81.333333333333329</v>
      </c>
      <c r="U30" s="15">
        <f t="shared" si="37"/>
        <v>77.05263157894737</v>
      </c>
      <c r="V30" s="15">
        <f t="shared" si="37"/>
        <v>73.2</v>
      </c>
      <c r="W30" s="15">
        <f t="shared" si="37"/>
        <v>69.714285714285708</v>
      </c>
      <c r="X30" s="15">
        <f t="shared" si="37"/>
        <v>66.545454545454547</v>
      </c>
      <c r="Y30" s="15">
        <f t="shared" si="37"/>
        <v>63.652173913043477</v>
      </c>
      <c r="Z30" s="15">
        <f t="shared" si="37"/>
        <v>61</v>
      </c>
      <c r="AA30" s="15">
        <f t="shared" si="37"/>
        <v>58.56</v>
      </c>
      <c r="AB30" s="15">
        <f t="shared" si="37"/>
        <v>56.307692307692307</v>
      </c>
      <c r="AC30" s="15">
        <f t="shared" si="37"/>
        <v>54.222222222222221</v>
      </c>
      <c r="AD30" s="15">
        <f t="shared" si="37"/>
        <v>52.285714285714285</v>
      </c>
      <c r="AE30" s="15">
        <f t="shared" si="37"/>
        <v>50.482758620689658</v>
      </c>
      <c r="AF30" s="15">
        <f t="shared" si="37"/>
        <v>48.8</v>
      </c>
      <c r="AG30" s="15">
        <f t="shared" si="37"/>
        <v>47.225806451612904</v>
      </c>
      <c r="AH30" s="15">
        <f t="shared" si="37"/>
        <v>45.75</v>
      </c>
      <c r="AI30" s="15">
        <f t="shared" si="37"/>
        <v>44.363636363636367</v>
      </c>
      <c r="AJ30" s="15">
        <f t="shared" si="37"/>
        <v>43.058823529411768</v>
      </c>
      <c r="AK30" s="15">
        <f t="shared" si="37"/>
        <v>41.828571428571429</v>
      </c>
      <c r="AL30" s="15">
        <f t="shared" si="37"/>
        <v>40.666666666666664</v>
      </c>
      <c r="AM30" s="15">
        <f t="shared" si="37"/>
        <v>39.567567567567565</v>
      </c>
      <c r="AN30" s="15">
        <f t="shared" si="37"/>
        <v>38.526315789473685</v>
      </c>
      <c r="AO30" s="15">
        <f t="shared" si="37"/>
        <v>37.53846153846154</v>
      </c>
      <c r="AP30" s="15">
        <f t="shared" si="37"/>
        <v>36.6</v>
      </c>
      <c r="AQ30" s="15">
        <f t="shared" si="37"/>
        <v>35.707317073170735</v>
      </c>
      <c r="AR30" s="15">
        <f t="shared" si="37"/>
        <v>34.857142857142854</v>
      </c>
      <c r="AS30" s="15">
        <f t="shared" si="37"/>
        <v>34.046511627906973</v>
      </c>
      <c r="AT30" s="15">
        <f t="shared" si="37"/>
        <v>33.272727272727273</v>
      </c>
      <c r="AU30" s="15">
        <f t="shared" si="37"/>
        <v>32.533333333333331</v>
      </c>
      <c r="AV30" s="15">
        <f t="shared" si="37"/>
        <v>31.826086956521738</v>
      </c>
      <c r="AW30" s="15">
        <f t="shared" si="37"/>
        <v>31.148936170212767</v>
      </c>
      <c r="AX30" s="15">
        <f t="shared" si="37"/>
        <v>30.5</v>
      </c>
      <c r="AY30" s="15">
        <f t="shared" si="37"/>
        <v>29.877551020408163</v>
      </c>
      <c r="AZ30" s="15">
        <f t="shared" si="37"/>
        <v>29.28</v>
      </c>
      <c r="BA30" s="15">
        <f t="shared" si="37"/>
        <v>28.705882352941178</v>
      </c>
      <c r="BB30" s="15">
        <f t="shared" si="37"/>
        <v>28.153846153846153</v>
      </c>
      <c r="BC30" s="15">
        <f t="shared" si="37"/>
        <v>27.622641509433961</v>
      </c>
      <c r="BD30" s="15">
        <f t="shared" si="37"/>
        <v>27.111111111111111</v>
      </c>
      <c r="BE30" s="15">
        <f t="shared" si="37"/>
        <v>26.618181818181817</v>
      </c>
      <c r="BF30" s="15">
        <f t="shared" si="37"/>
        <v>26.142857142857142</v>
      </c>
      <c r="BG30" s="15">
        <f t="shared" si="37"/>
        <v>25.684210526315791</v>
      </c>
      <c r="BH30" s="15">
        <f t="shared" si="37"/>
        <v>25.241379310344829</v>
      </c>
      <c r="BI30" s="15">
        <f t="shared" si="37"/>
        <v>24.8135593220339</v>
      </c>
      <c r="BJ30" s="15">
        <f t="shared" si="37"/>
        <v>24.4</v>
      </c>
      <c r="BK30" s="15">
        <f t="shared" si="37"/>
        <v>24</v>
      </c>
      <c r="BL30" s="15">
        <f t="shared" si="37"/>
        <v>23.612903225806452</v>
      </c>
      <c r="BM30" s="15">
        <f t="shared" si="37"/>
        <v>23.238095238095237</v>
      </c>
      <c r="BN30" s="15">
        <f t="shared" si="37"/>
        <v>22.875</v>
      </c>
      <c r="BO30" s="15">
        <f t="shared" si="37"/>
        <v>22.523076923076925</v>
      </c>
      <c r="BP30" s="15">
        <f t="shared" ref="BP30:EA30" si="38">BP$27/BP$42</f>
        <v>22.181818181818183</v>
      </c>
      <c r="BQ30" s="15">
        <f t="shared" si="38"/>
        <v>21.850746268656717</v>
      </c>
      <c r="BR30" s="15">
        <f t="shared" si="38"/>
        <v>21.529411764705884</v>
      </c>
      <c r="BS30" s="15">
        <f t="shared" si="38"/>
        <v>21.217391304347824</v>
      </c>
      <c r="BT30" s="15">
        <f t="shared" si="38"/>
        <v>20.914285714285715</v>
      </c>
      <c r="BU30" s="15">
        <f t="shared" si="38"/>
        <v>20.619718309859156</v>
      </c>
      <c r="BV30" s="15">
        <f t="shared" si="38"/>
        <v>20.333333333333332</v>
      </c>
      <c r="BW30" s="15">
        <f t="shared" si="38"/>
        <v>20.054794520547944</v>
      </c>
      <c r="BX30" s="15">
        <f t="shared" si="38"/>
        <v>19.783783783783782</v>
      </c>
      <c r="BY30" s="15">
        <f t="shared" si="38"/>
        <v>19.52</v>
      </c>
      <c r="BZ30" s="15">
        <f t="shared" si="38"/>
        <v>19.263157894736842</v>
      </c>
      <c r="CA30" s="15">
        <f t="shared" si="38"/>
        <v>19.012987012987011</v>
      </c>
      <c r="CB30" s="15">
        <f t="shared" si="38"/>
        <v>18.76923076923077</v>
      </c>
      <c r="CC30" s="15">
        <f t="shared" si="38"/>
        <v>18.531645569620252</v>
      </c>
      <c r="CD30" s="15">
        <f t="shared" si="38"/>
        <v>18.3</v>
      </c>
      <c r="CE30" s="15">
        <f t="shared" si="38"/>
        <v>18.074074074074073</v>
      </c>
      <c r="CF30" s="15">
        <f t="shared" si="38"/>
        <v>17.853658536585368</v>
      </c>
      <c r="CG30" s="15">
        <f t="shared" si="38"/>
        <v>17.638554216867469</v>
      </c>
      <c r="CH30" s="15">
        <f t="shared" si="38"/>
        <v>17.428571428571427</v>
      </c>
      <c r="CI30" s="15">
        <f t="shared" si="38"/>
        <v>17.223529411764705</v>
      </c>
      <c r="CJ30" s="15">
        <f t="shared" si="38"/>
        <v>17.023255813953487</v>
      </c>
      <c r="CK30" s="15">
        <f t="shared" si="38"/>
        <v>16.827586206896552</v>
      </c>
      <c r="CL30" s="15">
        <f t="shared" si="38"/>
        <v>16.636363636363637</v>
      </c>
      <c r="CM30" s="15">
        <f t="shared" si="38"/>
        <v>16.44943820224719</v>
      </c>
      <c r="CN30" s="15">
        <f t="shared" si="38"/>
        <v>16.266666666666666</v>
      </c>
      <c r="CO30" s="15">
        <f t="shared" si="38"/>
        <v>16.087912087912088</v>
      </c>
      <c r="CP30" s="15">
        <f t="shared" si="38"/>
        <v>15.913043478260869</v>
      </c>
      <c r="CQ30" s="15">
        <f t="shared" si="38"/>
        <v>15.741935483870968</v>
      </c>
      <c r="CR30" s="15">
        <f t="shared" si="38"/>
        <v>15.574468085106384</v>
      </c>
      <c r="CS30" s="15">
        <f t="shared" si="38"/>
        <v>15.410526315789474</v>
      </c>
      <c r="CT30" s="15">
        <f t="shared" si="38"/>
        <v>15.25</v>
      </c>
      <c r="CU30" s="15">
        <f t="shared" si="38"/>
        <v>15.092783505154639</v>
      </c>
      <c r="CV30" s="15">
        <f t="shared" si="38"/>
        <v>14.938775510204081</v>
      </c>
      <c r="CW30" s="15">
        <f t="shared" si="38"/>
        <v>14.787878787878787</v>
      </c>
      <c r="CX30" s="15">
        <f t="shared" si="38"/>
        <v>14.64</v>
      </c>
      <c r="CY30" s="15">
        <f t="shared" si="38"/>
        <v>14.495049504950495</v>
      </c>
      <c r="CZ30" s="15">
        <f t="shared" si="38"/>
        <v>14.352941176470589</v>
      </c>
      <c r="DA30" s="15">
        <f t="shared" si="38"/>
        <v>14.21359223300971</v>
      </c>
      <c r="DB30" s="15">
        <f t="shared" si="38"/>
        <v>14.076923076923077</v>
      </c>
      <c r="DC30" s="15">
        <f t="shared" si="38"/>
        <v>13.942857142857143</v>
      </c>
      <c r="DD30" s="15">
        <f t="shared" si="38"/>
        <v>13.811320754716981</v>
      </c>
      <c r="DE30" s="15">
        <f t="shared" si="38"/>
        <v>13.682242990654206</v>
      </c>
      <c r="DF30" s="15">
        <f t="shared" si="38"/>
        <v>13.555555555555555</v>
      </c>
      <c r="DG30" s="15">
        <f t="shared" si="38"/>
        <v>13.431192660550458</v>
      </c>
      <c r="DH30" s="15">
        <f t="shared" si="38"/>
        <v>13.309090909090909</v>
      </c>
      <c r="DI30" s="15">
        <f t="shared" si="38"/>
        <v>13.189189189189189</v>
      </c>
      <c r="DJ30" s="15">
        <f t="shared" si="38"/>
        <v>13.071428571428571</v>
      </c>
      <c r="DK30" s="15">
        <f t="shared" si="38"/>
        <v>12.955752212389381</v>
      </c>
      <c r="DL30" s="15">
        <f t="shared" si="38"/>
        <v>12.842105263157896</v>
      </c>
      <c r="DM30" s="15">
        <f t="shared" si="38"/>
        <v>12.730434782608695</v>
      </c>
      <c r="DN30" s="15">
        <f t="shared" si="38"/>
        <v>12.620689655172415</v>
      </c>
      <c r="DO30" s="15">
        <f t="shared" si="38"/>
        <v>12.512820512820513</v>
      </c>
      <c r="DP30" s="15">
        <f t="shared" si="38"/>
        <v>12.40677966101695</v>
      </c>
      <c r="DQ30" s="15">
        <f t="shared" si="38"/>
        <v>12.302521008403362</v>
      </c>
      <c r="DR30" s="15">
        <f t="shared" si="38"/>
        <v>12.2</v>
      </c>
      <c r="DS30" s="15">
        <f t="shared" si="38"/>
        <v>12.099173553719009</v>
      </c>
      <c r="DT30" s="15">
        <f t="shared" si="38"/>
        <v>12</v>
      </c>
      <c r="DU30" s="15">
        <f t="shared" si="38"/>
        <v>11.902439024390244</v>
      </c>
      <c r="DV30" s="15">
        <f t="shared" si="38"/>
        <v>11.806451612903226</v>
      </c>
      <c r="DW30" s="15">
        <f t="shared" si="38"/>
        <v>11.712</v>
      </c>
      <c r="DX30" s="15">
        <f t="shared" si="38"/>
        <v>11.619047619047619</v>
      </c>
      <c r="DY30" s="15">
        <f t="shared" si="38"/>
        <v>11.527559055118111</v>
      </c>
      <c r="DZ30" s="15">
        <f t="shared" si="38"/>
        <v>11.4375</v>
      </c>
      <c r="EA30" s="15">
        <f t="shared" si="38"/>
        <v>11.348837209302326</v>
      </c>
      <c r="EB30" s="15">
        <f t="shared" ref="EB30:EI30" si="39">EB$27/EB$42</f>
        <v>11.261538461538462</v>
      </c>
      <c r="EC30" s="15">
        <f t="shared" si="39"/>
        <v>11.175572519083969</v>
      </c>
      <c r="ED30" s="15">
        <f t="shared" si="39"/>
        <v>11.090909090909092</v>
      </c>
      <c r="EE30" s="15">
        <f t="shared" si="39"/>
        <v>11.007518796992482</v>
      </c>
      <c r="EF30" s="15">
        <f t="shared" si="39"/>
        <v>10.925373134328359</v>
      </c>
      <c r="EG30" s="15">
        <f t="shared" si="39"/>
        <v>10.844444444444445</v>
      </c>
      <c r="EH30" s="15">
        <f t="shared" si="39"/>
        <v>10.764705882352942</v>
      </c>
      <c r="EI30" s="15">
        <f t="shared" si="39"/>
        <v>10.686131386861314</v>
      </c>
      <c r="EJ30" s="7"/>
    </row>
    <row r="31" spans="1:141" x14ac:dyDescent="0.25">
      <c r="EJ31" s="7"/>
    </row>
    <row r="32" spans="1:141" x14ac:dyDescent="0.25">
      <c r="A32" s="11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</row>
    <row r="33" spans="1:140" x14ac:dyDescent="0.25">
      <c r="A33" s="11" t="s">
        <v>25</v>
      </c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</row>
    <row r="34" spans="1:140" s="15" customFormat="1" x14ac:dyDescent="0.25">
      <c r="A34" s="15" t="str">
        <f>CONCATENATE("Pre-",Variables!B30," Reduction (Projecct Progress)")</f>
        <v>Pre-1809 Reduction (Projecct Progress)</v>
      </c>
      <c r="B34" s="15">
        <f>SUM(1 -(B20/$B20))</f>
        <v>0</v>
      </c>
      <c r="C34" s="21">
        <f t="shared" ref="C34:F34" si="40">SUM(1 -(C20/$B20))</f>
        <v>7.5801006433531271E-3</v>
      </c>
      <c r="D34" s="21">
        <f t="shared" si="40"/>
        <v>1.0382826931651712E-2</v>
      </c>
      <c r="E34" s="21">
        <f t="shared" si="40"/>
        <v>1.5606089559844549E-2</v>
      </c>
      <c r="F34" s="21">
        <f t="shared" si="40"/>
        <v>1.5606089559844549E-2</v>
      </c>
      <c r="G34" s="21">
        <f t="shared" ref="G34:J34" si="41">SUM(1 -(G20/$B20))</f>
        <v>1.5606089559844549E-2</v>
      </c>
      <c r="H34" s="21">
        <f t="shared" si="41"/>
        <v>1.5606089559844549E-2</v>
      </c>
      <c r="I34" s="21">
        <f t="shared" si="41"/>
        <v>1.5606089559844549E-2</v>
      </c>
      <c r="J34" s="21">
        <f t="shared" si="41"/>
        <v>1.5606089559844549E-2</v>
      </c>
      <c r="K34" s="21">
        <f t="shared" ref="K34:BV34" si="42">SUM(1 -(K20/$B20))</f>
        <v>1.5606089559844549E-2</v>
      </c>
      <c r="L34" s="21">
        <f t="shared" si="42"/>
        <v>1.5606089559844549E-2</v>
      </c>
      <c r="M34" s="21">
        <f t="shared" si="42"/>
        <v>1.5606089559844549E-2</v>
      </c>
      <c r="N34" s="21">
        <f t="shared" si="42"/>
        <v>1.5606089559844549E-2</v>
      </c>
      <c r="O34" s="21">
        <f t="shared" si="42"/>
        <v>1.5606089559844549E-2</v>
      </c>
      <c r="P34" s="21">
        <f t="shared" si="42"/>
        <v>1.5606089559844549E-2</v>
      </c>
      <c r="Q34" s="21">
        <f t="shared" si="42"/>
        <v>1.5606089559844549E-2</v>
      </c>
      <c r="R34" s="21">
        <f t="shared" si="42"/>
        <v>1.5606089559844549E-2</v>
      </c>
      <c r="S34" s="21">
        <f t="shared" si="42"/>
        <v>1.5606089559844549E-2</v>
      </c>
      <c r="T34" s="21">
        <f t="shared" si="42"/>
        <v>1.5606089559844549E-2</v>
      </c>
      <c r="U34" s="21">
        <f t="shared" si="42"/>
        <v>1.5606089559844549E-2</v>
      </c>
      <c r="V34" s="21">
        <f t="shared" si="42"/>
        <v>1.5606089559844549E-2</v>
      </c>
      <c r="W34" s="21">
        <f t="shared" si="42"/>
        <v>1.5606089559844549E-2</v>
      </c>
      <c r="X34" s="21">
        <f t="shared" si="42"/>
        <v>1.5606089559844549E-2</v>
      </c>
      <c r="Y34" s="21">
        <f t="shared" si="42"/>
        <v>1.5606089559844549E-2</v>
      </c>
      <c r="Z34" s="21">
        <f t="shared" si="42"/>
        <v>1.5606089559844549E-2</v>
      </c>
      <c r="AA34" s="21">
        <f t="shared" si="42"/>
        <v>1.5606089559844549E-2</v>
      </c>
      <c r="AB34" s="21">
        <f t="shared" si="42"/>
        <v>1.5606089559844549E-2</v>
      </c>
      <c r="AC34" s="21">
        <f t="shared" si="42"/>
        <v>1.5606089559844549E-2</v>
      </c>
      <c r="AD34" s="21">
        <f t="shared" si="42"/>
        <v>1.5606089559844549E-2</v>
      </c>
      <c r="AE34" s="21">
        <f t="shared" si="42"/>
        <v>1.5606089559844549E-2</v>
      </c>
      <c r="AF34" s="21">
        <f t="shared" si="42"/>
        <v>1.5606089559844549E-2</v>
      </c>
      <c r="AG34" s="21">
        <f t="shared" si="42"/>
        <v>1.5606089559844549E-2</v>
      </c>
      <c r="AH34" s="21">
        <f t="shared" si="42"/>
        <v>1.5606089559844549E-2</v>
      </c>
      <c r="AI34" s="21">
        <f t="shared" si="42"/>
        <v>1.5606089559844549E-2</v>
      </c>
      <c r="AJ34" s="21">
        <f t="shared" si="42"/>
        <v>1.5606089559844549E-2</v>
      </c>
      <c r="AK34" s="21">
        <f t="shared" si="42"/>
        <v>1.5606089559844549E-2</v>
      </c>
      <c r="AL34" s="21">
        <f t="shared" si="42"/>
        <v>1.5606089559844549E-2</v>
      </c>
      <c r="AM34" s="21">
        <f t="shared" si="42"/>
        <v>1.5606089559844549E-2</v>
      </c>
      <c r="AN34" s="21">
        <f t="shared" si="42"/>
        <v>1.5606089559844549E-2</v>
      </c>
      <c r="AO34" s="21">
        <f t="shared" si="42"/>
        <v>1.5606089559844549E-2</v>
      </c>
      <c r="AP34" s="21">
        <f t="shared" si="42"/>
        <v>1.5606089559844549E-2</v>
      </c>
      <c r="AQ34" s="21">
        <f t="shared" si="42"/>
        <v>1.5606089559844549E-2</v>
      </c>
      <c r="AR34" s="21">
        <f t="shared" si="42"/>
        <v>1.5606089559844549E-2</v>
      </c>
      <c r="AS34" s="21">
        <f t="shared" si="42"/>
        <v>1.5606089559844549E-2</v>
      </c>
      <c r="AT34" s="21">
        <f t="shared" si="42"/>
        <v>1.5606089559844549E-2</v>
      </c>
      <c r="AU34" s="21">
        <f t="shared" si="42"/>
        <v>1.5606089559844549E-2</v>
      </c>
      <c r="AV34" s="21">
        <f t="shared" si="42"/>
        <v>1.5606089559844549E-2</v>
      </c>
      <c r="AW34" s="21">
        <f t="shared" si="42"/>
        <v>1.5606089559844549E-2</v>
      </c>
      <c r="AX34" s="21">
        <f t="shared" si="42"/>
        <v>1.5606089559844549E-2</v>
      </c>
      <c r="AY34" s="21">
        <f t="shared" si="42"/>
        <v>1.5606089559844549E-2</v>
      </c>
      <c r="AZ34" s="21">
        <f t="shared" si="42"/>
        <v>1.5606089559844549E-2</v>
      </c>
      <c r="BA34" s="21">
        <f t="shared" si="42"/>
        <v>1.5606089559844549E-2</v>
      </c>
      <c r="BB34" s="21">
        <f t="shared" si="42"/>
        <v>1.5606089559844549E-2</v>
      </c>
      <c r="BC34" s="21">
        <f t="shared" si="42"/>
        <v>1.5606089559844549E-2</v>
      </c>
      <c r="BD34" s="21">
        <f t="shared" si="42"/>
        <v>1.5606089559844549E-2</v>
      </c>
      <c r="BE34" s="21">
        <f t="shared" si="42"/>
        <v>1.5606089559844549E-2</v>
      </c>
      <c r="BF34" s="21">
        <f t="shared" si="42"/>
        <v>1.5606089559844549E-2</v>
      </c>
      <c r="BG34" s="21">
        <f t="shared" si="42"/>
        <v>1.5606089559844549E-2</v>
      </c>
      <c r="BH34" s="21">
        <f t="shared" si="42"/>
        <v>1.5606089559844549E-2</v>
      </c>
      <c r="BI34" s="21">
        <f t="shared" si="42"/>
        <v>1.5606089559844549E-2</v>
      </c>
      <c r="BJ34" s="21">
        <f t="shared" si="42"/>
        <v>1.5606089559844549E-2</v>
      </c>
      <c r="BK34" s="21">
        <f t="shared" si="42"/>
        <v>1.5606089559844549E-2</v>
      </c>
      <c r="BL34" s="21">
        <f t="shared" si="42"/>
        <v>1.5606089559844549E-2</v>
      </c>
      <c r="BM34" s="21">
        <f t="shared" si="42"/>
        <v>1.5606089559844549E-2</v>
      </c>
      <c r="BN34" s="21">
        <f t="shared" si="42"/>
        <v>1.5606089559844549E-2</v>
      </c>
      <c r="BO34" s="21">
        <f t="shared" si="42"/>
        <v>1.5606089559844549E-2</v>
      </c>
      <c r="BP34" s="21">
        <f t="shared" si="42"/>
        <v>1.5606089559844549E-2</v>
      </c>
      <c r="BQ34" s="21">
        <f t="shared" si="42"/>
        <v>1.5606089559844549E-2</v>
      </c>
      <c r="BR34" s="21">
        <f t="shared" si="42"/>
        <v>1.5606089559844549E-2</v>
      </c>
      <c r="BS34" s="21">
        <f t="shared" si="42"/>
        <v>1.5606089559844549E-2</v>
      </c>
      <c r="BT34" s="21">
        <f t="shared" si="42"/>
        <v>1.5606089559844549E-2</v>
      </c>
      <c r="BU34" s="21">
        <f t="shared" si="42"/>
        <v>1.5606089559844549E-2</v>
      </c>
      <c r="BV34" s="21">
        <f t="shared" si="42"/>
        <v>1.5606089559844549E-2</v>
      </c>
      <c r="BW34" s="21">
        <f t="shared" ref="BW34:EH34" si="43">SUM(1 -(BW20/$B20))</f>
        <v>1.5606089559844549E-2</v>
      </c>
      <c r="BX34" s="21">
        <f t="shared" si="43"/>
        <v>1.5606089559844549E-2</v>
      </c>
      <c r="BY34" s="21">
        <f t="shared" si="43"/>
        <v>1.5606089559844549E-2</v>
      </c>
      <c r="BZ34" s="21">
        <f t="shared" si="43"/>
        <v>1.5606089559844549E-2</v>
      </c>
      <c r="CA34" s="21">
        <f t="shared" si="43"/>
        <v>1.5606089559844549E-2</v>
      </c>
      <c r="CB34" s="21">
        <f t="shared" si="43"/>
        <v>1.5606089559844549E-2</v>
      </c>
      <c r="CC34" s="21">
        <f t="shared" si="43"/>
        <v>1.5606089559844549E-2</v>
      </c>
      <c r="CD34" s="21">
        <f t="shared" si="43"/>
        <v>1.5606089559844549E-2</v>
      </c>
      <c r="CE34" s="21">
        <f t="shared" si="43"/>
        <v>1.5606089559844549E-2</v>
      </c>
      <c r="CF34" s="21">
        <f t="shared" si="43"/>
        <v>1.5606089559844549E-2</v>
      </c>
      <c r="CG34" s="21">
        <f t="shared" si="43"/>
        <v>1.5606089559844549E-2</v>
      </c>
      <c r="CH34" s="21">
        <f t="shared" si="43"/>
        <v>1.5606089559844549E-2</v>
      </c>
      <c r="CI34" s="21">
        <f t="shared" si="43"/>
        <v>1.5606089559844549E-2</v>
      </c>
      <c r="CJ34" s="21">
        <f t="shared" si="43"/>
        <v>1.5606089559844549E-2</v>
      </c>
      <c r="CK34" s="21">
        <f t="shared" si="43"/>
        <v>1.5606089559844549E-2</v>
      </c>
      <c r="CL34" s="21">
        <f t="shared" si="43"/>
        <v>1.5606089559844549E-2</v>
      </c>
      <c r="CM34" s="21">
        <f t="shared" si="43"/>
        <v>1.5606089559844549E-2</v>
      </c>
      <c r="CN34" s="21">
        <f t="shared" si="43"/>
        <v>1.5606089559844549E-2</v>
      </c>
      <c r="CO34" s="21">
        <f t="shared" si="43"/>
        <v>1.5606089559844549E-2</v>
      </c>
      <c r="CP34" s="21">
        <f t="shared" si="43"/>
        <v>1.5606089559844549E-2</v>
      </c>
      <c r="CQ34" s="21">
        <f t="shared" si="43"/>
        <v>1.5606089559844549E-2</v>
      </c>
      <c r="CR34" s="21">
        <f t="shared" si="43"/>
        <v>1.5606089559844549E-2</v>
      </c>
      <c r="CS34" s="21">
        <f t="shared" si="43"/>
        <v>1.5606089559844549E-2</v>
      </c>
      <c r="CT34" s="21">
        <f t="shared" si="43"/>
        <v>1.5606089559844549E-2</v>
      </c>
      <c r="CU34" s="21">
        <f t="shared" si="43"/>
        <v>1.5606089559844549E-2</v>
      </c>
      <c r="CV34" s="21">
        <f t="shared" si="43"/>
        <v>1.5606089559844549E-2</v>
      </c>
      <c r="CW34" s="21">
        <f t="shared" si="43"/>
        <v>1.5606089559844549E-2</v>
      </c>
      <c r="CX34" s="21">
        <f t="shared" si="43"/>
        <v>1.5606089559844549E-2</v>
      </c>
      <c r="CY34" s="21">
        <f t="shared" si="43"/>
        <v>1.5606089559844549E-2</v>
      </c>
      <c r="CZ34" s="21">
        <f t="shared" si="43"/>
        <v>1.5606089559844549E-2</v>
      </c>
      <c r="DA34" s="21">
        <f t="shared" si="43"/>
        <v>1.5606089559844549E-2</v>
      </c>
      <c r="DB34" s="21">
        <f t="shared" si="43"/>
        <v>1.5606089559844549E-2</v>
      </c>
      <c r="DC34" s="21">
        <f t="shared" si="43"/>
        <v>1.5606089559844549E-2</v>
      </c>
      <c r="DD34" s="21">
        <f t="shared" si="43"/>
        <v>1.5606089559844549E-2</v>
      </c>
      <c r="DE34" s="21">
        <f t="shared" si="43"/>
        <v>1.5606089559844549E-2</v>
      </c>
      <c r="DF34" s="21">
        <f t="shared" si="43"/>
        <v>1.5606089559844549E-2</v>
      </c>
      <c r="DG34" s="21">
        <f t="shared" si="43"/>
        <v>1.5606089559844549E-2</v>
      </c>
      <c r="DH34" s="21">
        <f t="shared" si="43"/>
        <v>1.5606089559844549E-2</v>
      </c>
      <c r="DI34" s="21">
        <f t="shared" si="43"/>
        <v>1.5606089559844549E-2</v>
      </c>
      <c r="DJ34" s="21">
        <f t="shared" si="43"/>
        <v>1.5606089559844549E-2</v>
      </c>
      <c r="DK34" s="21">
        <f t="shared" si="43"/>
        <v>1.5606089559844549E-2</v>
      </c>
      <c r="DL34" s="21">
        <f t="shared" si="43"/>
        <v>1.5606089559844549E-2</v>
      </c>
      <c r="DM34" s="21">
        <f t="shared" si="43"/>
        <v>1.5606089559844549E-2</v>
      </c>
      <c r="DN34" s="21">
        <f t="shared" si="43"/>
        <v>1.5606089559844549E-2</v>
      </c>
      <c r="DO34" s="21">
        <f t="shared" si="43"/>
        <v>1.5606089559844549E-2</v>
      </c>
      <c r="DP34" s="21">
        <f t="shared" si="43"/>
        <v>1.5606089559844549E-2</v>
      </c>
      <c r="DQ34" s="21">
        <f t="shared" si="43"/>
        <v>1.5606089559844549E-2</v>
      </c>
      <c r="DR34" s="21">
        <f t="shared" si="43"/>
        <v>1.5606089559844549E-2</v>
      </c>
      <c r="DS34" s="21">
        <f t="shared" si="43"/>
        <v>1.5606089559844549E-2</v>
      </c>
      <c r="DT34" s="21">
        <f t="shared" si="43"/>
        <v>1.5606089559844549E-2</v>
      </c>
      <c r="DU34" s="21">
        <f t="shared" si="43"/>
        <v>1.5606089559844549E-2</v>
      </c>
      <c r="DV34" s="21">
        <f t="shared" si="43"/>
        <v>1.5606089559844549E-2</v>
      </c>
      <c r="DW34" s="21">
        <f t="shared" si="43"/>
        <v>1.5606089559844549E-2</v>
      </c>
      <c r="DX34" s="21">
        <f t="shared" si="43"/>
        <v>1.5606089559844549E-2</v>
      </c>
      <c r="DY34" s="21">
        <f t="shared" si="43"/>
        <v>1.5606089559844549E-2</v>
      </c>
      <c r="DZ34" s="21">
        <f t="shared" si="43"/>
        <v>1.5606089559844549E-2</v>
      </c>
      <c r="EA34" s="21">
        <f t="shared" si="43"/>
        <v>1.5606089559844549E-2</v>
      </c>
      <c r="EB34" s="21">
        <f t="shared" si="43"/>
        <v>1.5606089559844549E-2</v>
      </c>
      <c r="EC34" s="21">
        <f t="shared" si="43"/>
        <v>1.5606089559844549E-2</v>
      </c>
      <c r="ED34" s="21">
        <f t="shared" si="43"/>
        <v>1.5606089559844549E-2</v>
      </c>
      <c r="EE34" s="21">
        <f t="shared" si="43"/>
        <v>1.5606089559844549E-2</v>
      </c>
      <c r="EF34" s="21">
        <f t="shared" si="43"/>
        <v>1.5606089559844549E-2</v>
      </c>
      <c r="EG34" s="21">
        <f t="shared" si="43"/>
        <v>1.5606089559844549E-2</v>
      </c>
      <c r="EH34" s="21">
        <f t="shared" si="43"/>
        <v>1.5606089559844549E-2</v>
      </c>
      <c r="EI34" s="21">
        <f t="shared" ref="EI34" si="44">SUM(1 -(EI20/$B20))</f>
        <v>1.5606089559844549E-2</v>
      </c>
      <c r="EJ34" s="7"/>
    </row>
    <row r="35" spans="1:140" s="15" customFormat="1" x14ac:dyDescent="0.25">
      <c r="A35" s="15" t="s">
        <v>26</v>
      </c>
      <c r="B35" s="15">
        <f>SUM(B20:B21)</f>
        <v>37020</v>
      </c>
      <c r="C35" s="15">
        <f t="shared" ref="C35:F35" si="45">SUM(C20:C21)</f>
        <v>37641</v>
      </c>
      <c r="D35" s="15">
        <f t="shared" si="45"/>
        <v>37786</v>
      </c>
      <c r="E35" s="15">
        <f t="shared" si="45"/>
        <v>37994</v>
      </c>
      <c r="F35" s="15">
        <f t="shared" si="45"/>
        <v>37994</v>
      </c>
      <c r="G35" s="15">
        <f t="shared" ref="G35:J35" si="46">SUM(G20:G21)</f>
        <v>37994</v>
      </c>
      <c r="H35" s="15">
        <f t="shared" si="46"/>
        <v>37994</v>
      </c>
      <c r="I35" s="15">
        <f t="shared" si="46"/>
        <v>37994</v>
      </c>
      <c r="J35" s="15">
        <f t="shared" si="46"/>
        <v>37994</v>
      </c>
      <c r="K35" s="15">
        <f t="shared" ref="K35:BV35" si="47">SUM(K20:K21)</f>
        <v>37994</v>
      </c>
      <c r="L35" s="15">
        <f t="shared" si="47"/>
        <v>37994</v>
      </c>
      <c r="M35" s="15">
        <f t="shared" si="47"/>
        <v>37994</v>
      </c>
      <c r="N35" s="15">
        <f t="shared" si="47"/>
        <v>37994</v>
      </c>
      <c r="O35" s="15">
        <f t="shared" si="47"/>
        <v>37994</v>
      </c>
      <c r="P35" s="15">
        <f t="shared" si="47"/>
        <v>37994</v>
      </c>
      <c r="Q35" s="15">
        <f t="shared" si="47"/>
        <v>37994</v>
      </c>
      <c r="R35" s="15">
        <f t="shared" si="47"/>
        <v>37994</v>
      </c>
      <c r="S35" s="15">
        <f t="shared" si="47"/>
        <v>37994</v>
      </c>
      <c r="T35" s="15">
        <f t="shared" si="47"/>
        <v>37994</v>
      </c>
      <c r="U35" s="15">
        <f t="shared" si="47"/>
        <v>37994</v>
      </c>
      <c r="V35" s="15">
        <f t="shared" si="47"/>
        <v>37994</v>
      </c>
      <c r="W35" s="15">
        <f t="shared" si="47"/>
        <v>37994</v>
      </c>
      <c r="X35" s="15">
        <f t="shared" si="47"/>
        <v>37994</v>
      </c>
      <c r="Y35" s="15">
        <f t="shared" si="47"/>
        <v>37994</v>
      </c>
      <c r="Z35" s="15">
        <f t="shared" si="47"/>
        <v>37994</v>
      </c>
      <c r="AA35" s="15">
        <f t="shared" si="47"/>
        <v>37994</v>
      </c>
      <c r="AB35" s="15">
        <f t="shared" si="47"/>
        <v>37994</v>
      </c>
      <c r="AC35" s="15">
        <f t="shared" si="47"/>
        <v>37994</v>
      </c>
      <c r="AD35" s="15">
        <f t="shared" si="47"/>
        <v>37994</v>
      </c>
      <c r="AE35" s="15">
        <f t="shared" si="47"/>
        <v>37994</v>
      </c>
      <c r="AF35" s="15">
        <f t="shared" si="47"/>
        <v>37994</v>
      </c>
      <c r="AG35" s="15">
        <f t="shared" si="47"/>
        <v>37994</v>
      </c>
      <c r="AH35" s="15">
        <f t="shared" si="47"/>
        <v>37994</v>
      </c>
      <c r="AI35" s="15">
        <f t="shared" si="47"/>
        <v>37994</v>
      </c>
      <c r="AJ35" s="15">
        <f t="shared" si="47"/>
        <v>37994</v>
      </c>
      <c r="AK35" s="15">
        <f t="shared" si="47"/>
        <v>37994</v>
      </c>
      <c r="AL35" s="15">
        <f t="shared" si="47"/>
        <v>37994</v>
      </c>
      <c r="AM35" s="15">
        <f t="shared" si="47"/>
        <v>37994</v>
      </c>
      <c r="AN35" s="15">
        <f t="shared" si="47"/>
        <v>37994</v>
      </c>
      <c r="AO35" s="15">
        <f t="shared" si="47"/>
        <v>37994</v>
      </c>
      <c r="AP35" s="15">
        <f t="shared" si="47"/>
        <v>37994</v>
      </c>
      <c r="AQ35" s="15">
        <f t="shared" si="47"/>
        <v>37994</v>
      </c>
      <c r="AR35" s="15">
        <f t="shared" si="47"/>
        <v>37994</v>
      </c>
      <c r="AS35" s="15">
        <f t="shared" si="47"/>
        <v>37994</v>
      </c>
      <c r="AT35" s="15">
        <f t="shared" si="47"/>
        <v>37994</v>
      </c>
      <c r="AU35" s="15">
        <f t="shared" si="47"/>
        <v>37994</v>
      </c>
      <c r="AV35" s="15">
        <f t="shared" si="47"/>
        <v>37994</v>
      </c>
      <c r="AW35" s="15">
        <f t="shared" si="47"/>
        <v>37994</v>
      </c>
      <c r="AX35" s="15">
        <f t="shared" si="47"/>
        <v>37994</v>
      </c>
      <c r="AY35" s="15">
        <f t="shared" si="47"/>
        <v>37994</v>
      </c>
      <c r="AZ35" s="15">
        <f t="shared" si="47"/>
        <v>37994</v>
      </c>
      <c r="BA35" s="15">
        <f t="shared" si="47"/>
        <v>37994</v>
      </c>
      <c r="BB35" s="15">
        <f t="shared" si="47"/>
        <v>37994</v>
      </c>
      <c r="BC35" s="15">
        <f t="shared" si="47"/>
        <v>37994</v>
      </c>
      <c r="BD35" s="15">
        <f t="shared" si="47"/>
        <v>37994</v>
      </c>
      <c r="BE35" s="15">
        <f t="shared" si="47"/>
        <v>37994</v>
      </c>
      <c r="BF35" s="15">
        <f t="shared" si="47"/>
        <v>37994</v>
      </c>
      <c r="BG35" s="15">
        <f t="shared" si="47"/>
        <v>37994</v>
      </c>
      <c r="BH35" s="15">
        <f t="shared" si="47"/>
        <v>37994</v>
      </c>
      <c r="BI35" s="15">
        <f t="shared" si="47"/>
        <v>37994</v>
      </c>
      <c r="BJ35" s="15">
        <f t="shared" si="47"/>
        <v>37994</v>
      </c>
      <c r="BK35" s="15">
        <f t="shared" si="47"/>
        <v>37994</v>
      </c>
      <c r="BL35" s="15">
        <f t="shared" si="47"/>
        <v>37994</v>
      </c>
      <c r="BM35" s="15">
        <f t="shared" si="47"/>
        <v>37994</v>
      </c>
      <c r="BN35" s="15">
        <f t="shared" si="47"/>
        <v>37994</v>
      </c>
      <c r="BO35" s="15">
        <f t="shared" si="47"/>
        <v>37994</v>
      </c>
      <c r="BP35" s="15">
        <f t="shared" si="47"/>
        <v>37994</v>
      </c>
      <c r="BQ35" s="15">
        <f t="shared" si="47"/>
        <v>37994</v>
      </c>
      <c r="BR35" s="15">
        <f t="shared" si="47"/>
        <v>37994</v>
      </c>
      <c r="BS35" s="15">
        <f t="shared" si="47"/>
        <v>37994</v>
      </c>
      <c r="BT35" s="15">
        <f t="shared" si="47"/>
        <v>37994</v>
      </c>
      <c r="BU35" s="15">
        <f t="shared" si="47"/>
        <v>37994</v>
      </c>
      <c r="BV35" s="15">
        <f t="shared" si="47"/>
        <v>37994</v>
      </c>
      <c r="BW35" s="15">
        <f t="shared" ref="BW35:EH35" si="48">SUM(BW20:BW21)</f>
        <v>37994</v>
      </c>
      <c r="BX35" s="15">
        <f t="shared" si="48"/>
        <v>37994</v>
      </c>
      <c r="BY35" s="15">
        <f t="shared" si="48"/>
        <v>37994</v>
      </c>
      <c r="BZ35" s="15">
        <f t="shared" si="48"/>
        <v>37994</v>
      </c>
      <c r="CA35" s="15">
        <f t="shared" si="48"/>
        <v>37994</v>
      </c>
      <c r="CB35" s="15">
        <f t="shared" si="48"/>
        <v>37994</v>
      </c>
      <c r="CC35" s="15">
        <f t="shared" si="48"/>
        <v>37994</v>
      </c>
      <c r="CD35" s="15">
        <f t="shared" si="48"/>
        <v>37994</v>
      </c>
      <c r="CE35" s="15">
        <f t="shared" si="48"/>
        <v>37994</v>
      </c>
      <c r="CF35" s="15">
        <f t="shared" si="48"/>
        <v>37994</v>
      </c>
      <c r="CG35" s="15">
        <f t="shared" si="48"/>
        <v>37994</v>
      </c>
      <c r="CH35" s="15">
        <f t="shared" si="48"/>
        <v>37994</v>
      </c>
      <c r="CI35" s="15">
        <f t="shared" si="48"/>
        <v>37994</v>
      </c>
      <c r="CJ35" s="15">
        <f t="shared" si="48"/>
        <v>37994</v>
      </c>
      <c r="CK35" s="15">
        <f t="shared" si="48"/>
        <v>37994</v>
      </c>
      <c r="CL35" s="15">
        <f t="shared" si="48"/>
        <v>37994</v>
      </c>
      <c r="CM35" s="15">
        <f t="shared" si="48"/>
        <v>37994</v>
      </c>
      <c r="CN35" s="15">
        <f t="shared" si="48"/>
        <v>37994</v>
      </c>
      <c r="CO35" s="15">
        <f t="shared" si="48"/>
        <v>37994</v>
      </c>
      <c r="CP35" s="15">
        <f t="shared" si="48"/>
        <v>37994</v>
      </c>
      <c r="CQ35" s="15">
        <f t="shared" si="48"/>
        <v>37994</v>
      </c>
      <c r="CR35" s="15">
        <f t="shared" si="48"/>
        <v>37994</v>
      </c>
      <c r="CS35" s="15">
        <f t="shared" si="48"/>
        <v>37994</v>
      </c>
      <c r="CT35" s="15">
        <f t="shared" si="48"/>
        <v>37994</v>
      </c>
      <c r="CU35" s="15">
        <f t="shared" si="48"/>
        <v>37994</v>
      </c>
      <c r="CV35" s="15">
        <f t="shared" si="48"/>
        <v>37994</v>
      </c>
      <c r="CW35" s="15">
        <f t="shared" si="48"/>
        <v>37994</v>
      </c>
      <c r="CX35" s="15">
        <f t="shared" si="48"/>
        <v>37994</v>
      </c>
      <c r="CY35" s="15">
        <f t="shared" si="48"/>
        <v>37994</v>
      </c>
      <c r="CZ35" s="15">
        <f t="shared" si="48"/>
        <v>37994</v>
      </c>
      <c r="DA35" s="15">
        <f t="shared" si="48"/>
        <v>37994</v>
      </c>
      <c r="DB35" s="15">
        <f t="shared" si="48"/>
        <v>37994</v>
      </c>
      <c r="DC35" s="15">
        <f t="shared" si="48"/>
        <v>37994</v>
      </c>
      <c r="DD35" s="15">
        <f t="shared" si="48"/>
        <v>37994</v>
      </c>
      <c r="DE35" s="15">
        <f t="shared" si="48"/>
        <v>37994</v>
      </c>
      <c r="DF35" s="15">
        <f t="shared" si="48"/>
        <v>37994</v>
      </c>
      <c r="DG35" s="15">
        <f t="shared" si="48"/>
        <v>37994</v>
      </c>
      <c r="DH35" s="15">
        <f t="shared" si="48"/>
        <v>37994</v>
      </c>
      <c r="DI35" s="15">
        <f t="shared" si="48"/>
        <v>37994</v>
      </c>
      <c r="DJ35" s="15">
        <f t="shared" si="48"/>
        <v>37994</v>
      </c>
      <c r="DK35" s="15">
        <f t="shared" si="48"/>
        <v>37994</v>
      </c>
      <c r="DL35" s="15">
        <f t="shared" si="48"/>
        <v>37994</v>
      </c>
      <c r="DM35" s="15">
        <f t="shared" si="48"/>
        <v>37994</v>
      </c>
      <c r="DN35" s="15">
        <f t="shared" si="48"/>
        <v>37994</v>
      </c>
      <c r="DO35" s="15">
        <f t="shared" si="48"/>
        <v>37994</v>
      </c>
      <c r="DP35" s="15">
        <f t="shared" si="48"/>
        <v>37994</v>
      </c>
      <c r="DQ35" s="15">
        <f t="shared" si="48"/>
        <v>37994</v>
      </c>
      <c r="DR35" s="15">
        <f t="shared" si="48"/>
        <v>37994</v>
      </c>
      <c r="DS35" s="15">
        <f t="shared" si="48"/>
        <v>37994</v>
      </c>
      <c r="DT35" s="15">
        <f t="shared" si="48"/>
        <v>37994</v>
      </c>
      <c r="DU35" s="15">
        <f t="shared" si="48"/>
        <v>37994</v>
      </c>
      <c r="DV35" s="15">
        <f t="shared" si="48"/>
        <v>37994</v>
      </c>
      <c r="DW35" s="15">
        <f t="shared" si="48"/>
        <v>37994</v>
      </c>
      <c r="DX35" s="15">
        <f t="shared" si="48"/>
        <v>37994</v>
      </c>
      <c r="DY35" s="15">
        <f t="shared" si="48"/>
        <v>37994</v>
      </c>
      <c r="DZ35" s="15">
        <f t="shared" si="48"/>
        <v>37994</v>
      </c>
      <c r="EA35" s="15">
        <f t="shared" si="48"/>
        <v>37994</v>
      </c>
      <c r="EB35" s="15">
        <f t="shared" si="48"/>
        <v>37994</v>
      </c>
      <c r="EC35" s="15">
        <f t="shared" si="48"/>
        <v>37994</v>
      </c>
      <c r="ED35" s="15">
        <f t="shared" si="48"/>
        <v>37994</v>
      </c>
      <c r="EE35" s="15">
        <f t="shared" si="48"/>
        <v>37994</v>
      </c>
      <c r="EF35" s="15">
        <f t="shared" si="48"/>
        <v>37994</v>
      </c>
      <c r="EG35" s="15">
        <f t="shared" si="48"/>
        <v>37994</v>
      </c>
      <c r="EH35" s="15">
        <f t="shared" si="48"/>
        <v>37994</v>
      </c>
      <c r="EI35" s="15">
        <f t="shared" ref="EI35" si="49">SUM(EI20:EI21)</f>
        <v>37994</v>
      </c>
      <c r="EJ35" s="7"/>
    </row>
    <row r="36" spans="1:140" s="14" customFormat="1" x14ac:dyDescent="0.25">
      <c r="A36" s="14" t="s">
        <v>27</v>
      </c>
      <c r="B36" s="14">
        <f>B21/B35</f>
        <v>0.15186385737439223</v>
      </c>
      <c r="C36" s="14">
        <f t="shared" ref="C36:F36" si="50">C21/C35</f>
        <v>0.17217927260168434</v>
      </c>
      <c r="D36" s="14">
        <f t="shared" si="50"/>
        <v>0.17768485682527921</v>
      </c>
      <c r="E36" s="14">
        <f t="shared" si="50"/>
        <v>0.18650313207348529</v>
      </c>
      <c r="F36" s="14">
        <f t="shared" si="50"/>
        <v>0.18650313207348529</v>
      </c>
      <c r="G36" s="14">
        <f t="shared" ref="G36" si="51">G21/G35</f>
        <v>0.18650313207348529</v>
      </c>
      <c r="H36" s="14">
        <f t="shared" ref="H36" si="52">H21/H35</f>
        <v>0.18650313207348529</v>
      </c>
      <c r="I36" s="14">
        <f t="shared" ref="I36" si="53">I21/I35</f>
        <v>0.18650313207348529</v>
      </c>
      <c r="J36" s="14">
        <f t="shared" ref="J36" si="54">J21/J35</f>
        <v>0.18650313207348529</v>
      </c>
      <c r="K36" s="14">
        <f t="shared" ref="K36" si="55">K21/K35</f>
        <v>0.18650313207348529</v>
      </c>
      <c r="L36" s="14">
        <f t="shared" ref="L36" si="56">L21/L35</f>
        <v>0.18650313207348529</v>
      </c>
      <c r="M36" s="14">
        <f t="shared" ref="M36" si="57">M21/M35</f>
        <v>0.18650313207348529</v>
      </c>
      <c r="N36" s="14">
        <f t="shared" ref="N36" si="58">N21/N35</f>
        <v>0.18650313207348529</v>
      </c>
      <c r="O36" s="14">
        <f t="shared" ref="O36" si="59">O21/O35</f>
        <v>0.18650313207348529</v>
      </c>
      <c r="P36" s="14">
        <f t="shared" ref="P36" si="60">P21/P35</f>
        <v>0.18650313207348529</v>
      </c>
      <c r="Q36" s="14">
        <f t="shared" ref="Q36" si="61">Q21/Q35</f>
        <v>0.18650313207348529</v>
      </c>
      <c r="R36" s="14">
        <f t="shared" ref="R36" si="62">R21/R35</f>
        <v>0.18650313207348529</v>
      </c>
      <c r="S36" s="14">
        <f t="shared" ref="S36" si="63">S21/S35</f>
        <v>0.18650313207348529</v>
      </c>
      <c r="T36" s="14">
        <f t="shared" ref="T36" si="64">T21/T35</f>
        <v>0.18650313207348529</v>
      </c>
      <c r="U36" s="14">
        <f t="shared" ref="U36" si="65">U21/U35</f>
        <v>0.18650313207348529</v>
      </c>
      <c r="V36" s="14">
        <f t="shared" ref="V36" si="66">V21/V35</f>
        <v>0.18650313207348529</v>
      </c>
      <c r="W36" s="14">
        <f t="shared" ref="W36" si="67">W21/W35</f>
        <v>0.18650313207348529</v>
      </c>
      <c r="X36" s="14">
        <f t="shared" ref="X36" si="68">X21/X35</f>
        <v>0.18650313207348529</v>
      </c>
      <c r="Y36" s="14">
        <f t="shared" ref="Y36" si="69">Y21/Y35</f>
        <v>0.18650313207348529</v>
      </c>
      <c r="Z36" s="14">
        <f t="shared" ref="Z36" si="70">Z21/Z35</f>
        <v>0.18650313207348529</v>
      </c>
      <c r="AA36" s="14">
        <f t="shared" ref="AA36" si="71">AA21/AA35</f>
        <v>0.18650313207348529</v>
      </c>
      <c r="AB36" s="14">
        <f t="shared" ref="AB36" si="72">AB21/AB35</f>
        <v>0.18650313207348529</v>
      </c>
      <c r="AC36" s="14">
        <f t="shared" ref="AC36" si="73">AC21/AC35</f>
        <v>0.18650313207348529</v>
      </c>
      <c r="AD36" s="14">
        <f t="shared" ref="AD36" si="74">AD21/AD35</f>
        <v>0.18650313207348529</v>
      </c>
      <c r="AE36" s="14">
        <f t="shared" ref="AE36" si="75">AE21/AE35</f>
        <v>0.18650313207348529</v>
      </c>
      <c r="AF36" s="14">
        <f t="shared" ref="AF36" si="76">AF21/AF35</f>
        <v>0.18650313207348529</v>
      </c>
      <c r="AG36" s="14">
        <f t="shared" ref="AG36" si="77">AG21/AG35</f>
        <v>0.18650313207348529</v>
      </c>
      <c r="AH36" s="14">
        <f t="shared" ref="AH36" si="78">AH21/AH35</f>
        <v>0.18650313207348529</v>
      </c>
      <c r="AI36" s="14">
        <f t="shared" ref="AI36" si="79">AI21/AI35</f>
        <v>0.18650313207348529</v>
      </c>
      <c r="AJ36" s="14">
        <f t="shared" ref="AJ36" si="80">AJ21/AJ35</f>
        <v>0.18650313207348529</v>
      </c>
      <c r="AK36" s="14">
        <f t="shared" ref="AK36" si="81">AK21/AK35</f>
        <v>0.18650313207348529</v>
      </c>
      <c r="AL36" s="14">
        <f t="shared" ref="AL36" si="82">AL21/AL35</f>
        <v>0.18650313207348529</v>
      </c>
      <c r="AM36" s="14">
        <f t="shared" ref="AM36" si="83">AM21/AM35</f>
        <v>0.18650313207348529</v>
      </c>
      <c r="AN36" s="14">
        <f t="shared" ref="AN36" si="84">AN21/AN35</f>
        <v>0.18650313207348529</v>
      </c>
      <c r="AO36" s="14">
        <f t="shared" ref="AO36" si="85">AO21/AO35</f>
        <v>0.18650313207348529</v>
      </c>
      <c r="AP36" s="14">
        <f t="shared" ref="AP36" si="86">AP21/AP35</f>
        <v>0.18650313207348529</v>
      </c>
      <c r="AQ36" s="14">
        <f t="shared" ref="AQ36" si="87">AQ21/AQ35</f>
        <v>0.18650313207348529</v>
      </c>
      <c r="AR36" s="14">
        <f t="shared" ref="AR36" si="88">AR21/AR35</f>
        <v>0.18650313207348529</v>
      </c>
      <c r="AS36" s="14">
        <f t="shared" ref="AS36" si="89">AS21/AS35</f>
        <v>0.18650313207348529</v>
      </c>
      <c r="AT36" s="14">
        <f t="shared" ref="AT36" si="90">AT21/AT35</f>
        <v>0.18650313207348529</v>
      </c>
      <c r="AU36" s="14">
        <f t="shared" ref="AU36" si="91">AU21/AU35</f>
        <v>0.18650313207348529</v>
      </c>
      <c r="AV36" s="14">
        <f t="shared" ref="AV36" si="92">AV21/AV35</f>
        <v>0.18650313207348529</v>
      </c>
      <c r="AW36" s="14">
        <f t="shared" ref="AW36" si="93">AW21/AW35</f>
        <v>0.18650313207348529</v>
      </c>
      <c r="AX36" s="14">
        <f t="shared" ref="AX36" si="94">AX21/AX35</f>
        <v>0.18650313207348529</v>
      </c>
      <c r="AY36" s="14">
        <f t="shared" ref="AY36" si="95">AY21/AY35</f>
        <v>0.18650313207348529</v>
      </c>
      <c r="AZ36" s="14">
        <f t="shared" ref="AZ36" si="96">AZ21/AZ35</f>
        <v>0.18650313207348529</v>
      </c>
      <c r="BA36" s="14">
        <f t="shared" ref="BA36" si="97">BA21/BA35</f>
        <v>0.18650313207348529</v>
      </c>
      <c r="BB36" s="14">
        <f t="shared" ref="BB36" si="98">BB21/BB35</f>
        <v>0.18650313207348529</v>
      </c>
      <c r="BC36" s="14">
        <f t="shared" ref="BC36" si="99">BC21/BC35</f>
        <v>0.18650313207348529</v>
      </c>
      <c r="BD36" s="14">
        <f t="shared" ref="BD36" si="100">BD21/BD35</f>
        <v>0.18650313207348529</v>
      </c>
      <c r="BE36" s="14">
        <f t="shared" ref="BE36" si="101">BE21/BE35</f>
        <v>0.18650313207348529</v>
      </c>
      <c r="BF36" s="14">
        <f t="shared" ref="BF36" si="102">BF21/BF35</f>
        <v>0.18650313207348529</v>
      </c>
      <c r="BG36" s="14">
        <f t="shared" ref="BG36" si="103">BG21/BG35</f>
        <v>0.18650313207348529</v>
      </c>
      <c r="BH36" s="14">
        <f t="shared" ref="BH36" si="104">BH21/BH35</f>
        <v>0.18650313207348529</v>
      </c>
      <c r="BI36" s="14">
        <f t="shared" ref="BI36" si="105">BI21/BI35</f>
        <v>0.18650313207348529</v>
      </c>
      <c r="BJ36" s="14">
        <f t="shared" ref="BJ36" si="106">BJ21/BJ35</f>
        <v>0.18650313207348529</v>
      </c>
      <c r="BK36" s="14">
        <f t="shared" ref="BK36" si="107">BK21/BK35</f>
        <v>0.18650313207348529</v>
      </c>
      <c r="BL36" s="14">
        <f t="shared" ref="BL36" si="108">BL21/BL35</f>
        <v>0.18650313207348529</v>
      </c>
      <c r="BM36" s="14">
        <f t="shared" ref="BM36" si="109">BM21/BM35</f>
        <v>0.18650313207348529</v>
      </c>
      <c r="BN36" s="14">
        <f t="shared" ref="BN36" si="110">BN21/BN35</f>
        <v>0.18650313207348529</v>
      </c>
      <c r="BO36" s="14">
        <f t="shared" ref="BO36" si="111">BO21/BO35</f>
        <v>0.18650313207348529</v>
      </c>
      <c r="BP36" s="14">
        <f t="shared" ref="BP36" si="112">BP21/BP35</f>
        <v>0.18650313207348529</v>
      </c>
      <c r="BQ36" s="14">
        <f t="shared" ref="BQ36" si="113">BQ21/BQ35</f>
        <v>0.18650313207348529</v>
      </c>
      <c r="BR36" s="14">
        <f t="shared" ref="BR36" si="114">BR21/BR35</f>
        <v>0.18650313207348529</v>
      </c>
      <c r="BS36" s="14">
        <f t="shared" ref="BS36" si="115">BS21/BS35</f>
        <v>0.18650313207348529</v>
      </c>
      <c r="BT36" s="14">
        <f t="shared" ref="BT36" si="116">BT21/BT35</f>
        <v>0.18650313207348529</v>
      </c>
      <c r="BU36" s="14">
        <f t="shared" ref="BU36" si="117">BU21/BU35</f>
        <v>0.18650313207348529</v>
      </c>
      <c r="BV36" s="14">
        <f t="shared" ref="BV36" si="118">BV21/BV35</f>
        <v>0.18650313207348529</v>
      </c>
      <c r="BW36" s="14">
        <f t="shared" ref="BW36" si="119">BW21/BW35</f>
        <v>0.18650313207348529</v>
      </c>
      <c r="BX36" s="14">
        <f t="shared" ref="BX36" si="120">BX21/BX35</f>
        <v>0.18650313207348529</v>
      </c>
      <c r="BY36" s="14">
        <f t="shared" ref="BY36" si="121">BY21/BY35</f>
        <v>0.18650313207348529</v>
      </c>
      <c r="BZ36" s="14">
        <f t="shared" ref="BZ36" si="122">BZ21/BZ35</f>
        <v>0.18650313207348529</v>
      </c>
      <c r="CA36" s="14">
        <f t="shared" ref="CA36" si="123">CA21/CA35</f>
        <v>0.18650313207348529</v>
      </c>
      <c r="CB36" s="14">
        <f t="shared" ref="CB36" si="124">CB21/CB35</f>
        <v>0.18650313207348529</v>
      </c>
      <c r="CC36" s="14">
        <f t="shared" ref="CC36" si="125">CC21/CC35</f>
        <v>0.18650313207348529</v>
      </c>
      <c r="CD36" s="14">
        <f t="shared" ref="CD36" si="126">CD21/CD35</f>
        <v>0.18650313207348529</v>
      </c>
      <c r="CE36" s="14">
        <f t="shared" ref="CE36" si="127">CE21/CE35</f>
        <v>0.18650313207348529</v>
      </c>
      <c r="CF36" s="14">
        <f t="shared" ref="CF36" si="128">CF21/CF35</f>
        <v>0.18650313207348529</v>
      </c>
      <c r="CG36" s="14">
        <f t="shared" ref="CG36" si="129">CG21/CG35</f>
        <v>0.18650313207348529</v>
      </c>
      <c r="CH36" s="14">
        <f t="shared" ref="CH36" si="130">CH21/CH35</f>
        <v>0.18650313207348529</v>
      </c>
      <c r="CI36" s="14">
        <f t="shared" ref="CI36" si="131">CI21/CI35</f>
        <v>0.18650313207348529</v>
      </c>
      <c r="CJ36" s="14">
        <f t="shared" ref="CJ36" si="132">CJ21/CJ35</f>
        <v>0.18650313207348529</v>
      </c>
      <c r="CK36" s="14">
        <f t="shared" ref="CK36" si="133">CK21/CK35</f>
        <v>0.18650313207348529</v>
      </c>
      <c r="CL36" s="14">
        <f t="shared" ref="CL36" si="134">CL21/CL35</f>
        <v>0.18650313207348529</v>
      </c>
      <c r="CM36" s="14">
        <f t="shared" ref="CM36" si="135">CM21/CM35</f>
        <v>0.18650313207348529</v>
      </c>
      <c r="CN36" s="14">
        <f t="shared" ref="CN36" si="136">CN21/CN35</f>
        <v>0.18650313207348529</v>
      </c>
      <c r="CO36" s="14">
        <f t="shared" ref="CO36" si="137">CO21/CO35</f>
        <v>0.18650313207348529</v>
      </c>
      <c r="CP36" s="14">
        <f t="shared" ref="CP36" si="138">CP21/CP35</f>
        <v>0.18650313207348529</v>
      </c>
      <c r="CQ36" s="14">
        <f t="shared" ref="CQ36" si="139">CQ21/CQ35</f>
        <v>0.18650313207348529</v>
      </c>
      <c r="CR36" s="14">
        <f t="shared" ref="CR36" si="140">CR21/CR35</f>
        <v>0.18650313207348529</v>
      </c>
      <c r="CS36" s="14">
        <f t="shared" ref="CS36" si="141">CS21/CS35</f>
        <v>0.18650313207348529</v>
      </c>
      <c r="CT36" s="14">
        <f t="shared" ref="CT36" si="142">CT21/CT35</f>
        <v>0.18650313207348529</v>
      </c>
      <c r="CU36" s="14">
        <f t="shared" ref="CU36" si="143">CU21/CU35</f>
        <v>0.18650313207348529</v>
      </c>
      <c r="CV36" s="14">
        <f t="shared" ref="CV36" si="144">CV21/CV35</f>
        <v>0.18650313207348529</v>
      </c>
      <c r="CW36" s="14">
        <f t="shared" ref="CW36" si="145">CW21/CW35</f>
        <v>0.18650313207348529</v>
      </c>
      <c r="CX36" s="14">
        <f t="shared" ref="CX36" si="146">CX21/CX35</f>
        <v>0.18650313207348529</v>
      </c>
      <c r="CY36" s="14">
        <f t="shared" ref="CY36" si="147">CY21/CY35</f>
        <v>0.18650313207348529</v>
      </c>
      <c r="CZ36" s="14">
        <f t="shared" ref="CZ36" si="148">CZ21/CZ35</f>
        <v>0.18650313207348529</v>
      </c>
      <c r="DA36" s="14">
        <f t="shared" ref="DA36" si="149">DA21/DA35</f>
        <v>0.18650313207348529</v>
      </c>
      <c r="DB36" s="14">
        <f t="shared" ref="DB36" si="150">DB21/DB35</f>
        <v>0.18650313207348529</v>
      </c>
      <c r="DC36" s="14">
        <f t="shared" ref="DC36" si="151">DC21/DC35</f>
        <v>0.18650313207348529</v>
      </c>
      <c r="DD36" s="14">
        <f t="shared" ref="DD36" si="152">DD21/DD35</f>
        <v>0.18650313207348529</v>
      </c>
      <c r="DE36" s="14">
        <f t="shared" ref="DE36" si="153">DE21/DE35</f>
        <v>0.18650313207348529</v>
      </c>
      <c r="DF36" s="14">
        <f t="shared" ref="DF36" si="154">DF21/DF35</f>
        <v>0.18650313207348529</v>
      </c>
      <c r="DG36" s="14">
        <f t="shared" ref="DG36" si="155">DG21/DG35</f>
        <v>0.18650313207348529</v>
      </c>
      <c r="DH36" s="14">
        <f t="shared" ref="DH36" si="156">DH21/DH35</f>
        <v>0.18650313207348529</v>
      </c>
      <c r="DI36" s="14">
        <f t="shared" ref="DI36" si="157">DI21/DI35</f>
        <v>0.18650313207348529</v>
      </c>
      <c r="DJ36" s="14">
        <f t="shared" ref="DJ36" si="158">DJ21/DJ35</f>
        <v>0.18650313207348529</v>
      </c>
      <c r="DK36" s="14">
        <f t="shared" ref="DK36" si="159">DK21/DK35</f>
        <v>0.18650313207348529</v>
      </c>
      <c r="DL36" s="14">
        <f t="shared" ref="DL36" si="160">DL21/DL35</f>
        <v>0.18650313207348529</v>
      </c>
      <c r="DM36" s="14">
        <f t="shared" ref="DM36" si="161">DM21/DM35</f>
        <v>0.18650313207348529</v>
      </c>
      <c r="DN36" s="14">
        <f t="shared" ref="DN36" si="162">DN21/DN35</f>
        <v>0.18650313207348529</v>
      </c>
      <c r="DO36" s="14">
        <f t="shared" ref="DO36" si="163">DO21/DO35</f>
        <v>0.18650313207348529</v>
      </c>
      <c r="DP36" s="14">
        <f t="shared" ref="DP36" si="164">DP21/DP35</f>
        <v>0.18650313207348529</v>
      </c>
      <c r="DQ36" s="14">
        <f t="shared" ref="DQ36" si="165">DQ21/DQ35</f>
        <v>0.18650313207348529</v>
      </c>
      <c r="DR36" s="14">
        <f t="shared" ref="DR36" si="166">DR21/DR35</f>
        <v>0.18650313207348529</v>
      </c>
      <c r="DS36" s="14">
        <f t="shared" ref="DS36" si="167">DS21/DS35</f>
        <v>0.18650313207348529</v>
      </c>
      <c r="DT36" s="14">
        <f t="shared" ref="DT36" si="168">DT21/DT35</f>
        <v>0.18650313207348529</v>
      </c>
      <c r="DU36" s="14">
        <f t="shared" ref="DU36" si="169">DU21/DU35</f>
        <v>0.18650313207348529</v>
      </c>
      <c r="DV36" s="14">
        <f t="shared" ref="DV36" si="170">DV21/DV35</f>
        <v>0.18650313207348529</v>
      </c>
      <c r="DW36" s="14">
        <f t="shared" ref="DW36" si="171">DW21/DW35</f>
        <v>0.18650313207348529</v>
      </c>
      <c r="DX36" s="14">
        <f t="shared" ref="DX36" si="172">DX21/DX35</f>
        <v>0.18650313207348529</v>
      </c>
      <c r="DY36" s="14">
        <f t="shared" ref="DY36" si="173">DY21/DY35</f>
        <v>0.18650313207348529</v>
      </c>
      <c r="DZ36" s="14">
        <f t="shared" ref="DZ36" si="174">DZ21/DZ35</f>
        <v>0.18650313207348529</v>
      </c>
      <c r="EA36" s="14">
        <f t="shared" ref="EA36" si="175">EA21/EA35</f>
        <v>0.18650313207348529</v>
      </c>
      <c r="EB36" s="14">
        <f t="shared" ref="EB36" si="176">EB21/EB35</f>
        <v>0.18650313207348529</v>
      </c>
      <c r="EC36" s="14">
        <f t="shared" ref="EC36" si="177">EC21/EC35</f>
        <v>0.18650313207348529</v>
      </c>
      <c r="ED36" s="14">
        <f t="shared" ref="ED36" si="178">ED21/ED35</f>
        <v>0.18650313207348529</v>
      </c>
      <c r="EE36" s="14">
        <f t="shared" ref="EE36" si="179">EE21/EE35</f>
        <v>0.18650313207348529</v>
      </c>
      <c r="EF36" s="14">
        <f t="shared" ref="EF36" si="180">EF21/EF35</f>
        <v>0.18650313207348529</v>
      </c>
      <c r="EG36" s="14">
        <f t="shared" ref="EG36" si="181">EG21/EG35</f>
        <v>0.18650313207348529</v>
      </c>
      <c r="EH36" s="14">
        <f t="shared" ref="EH36" si="182">EH21/EH35</f>
        <v>0.18650313207348529</v>
      </c>
      <c r="EI36" s="14">
        <f t="shared" ref="EI36" si="183">EI21/EI35</f>
        <v>0.18650313207348529</v>
      </c>
      <c r="EJ36" s="7"/>
    </row>
    <row r="37" spans="1:140" x14ac:dyDescent="0.25">
      <c r="EJ37" s="7"/>
    </row>
    <row r="38" spans="1:140" x14ac:dyDescent="0.25">
      <c r="A38" s="11"/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</row>
    <row r="39" spans="1:140" x14ac:dyDescent="0.25">
      <c r="A39" s="11" t="s">
        <v>28</v>
      </c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</row>
    <row r="40" spans="1:140" s="15" customFormat="1" x14ac:dyDescent="0.25">
      <c r="A40" s="15" t="str">
        <f>CONCATENATE("Projected Pre-",Variables!B30," Counts")</f>
        <v>Projected Pre-1809 Counts</v>
      </c>
      <c r="B40" s="15">
        <f>Variables!B21</f>
        <v>31398</v>
      </c>
      <c r="C40" s="15">
        <f>B40-Variables!$B23</f>
        <v>29745.473684210527</v>
      </c>
      <c r="D40" s="15">
        <f>C40-Variables!$B23</f>
        <v>28092.947368421053</v>
      </c>
      <c r="E40" s="15">
        <f>D40-Variables!$B23</f>
        <v>26440.42105263158</v>
      </c>
      <c r="F40" s="15">
        <f>E40-Variables!$B23</f>
        <v>24787.894736842107</v>
      </c>
      <c r="G40" s="15">
        <f>F40-Variables!$B23</f>
        <v>23135.368421052633</v>
      </c>
      <c r="H40" s="15">
        <f>G40-Variables!$B23</f>
        <v>21482.84210526316</v>
      </c>
      <c r="I40" s="15">
        <f>H40-Variables!$B23</f>
        <v>19830.315789473687</v>
      </c>
      <c r="J40" s="15">
        <f>I40-Variables!$B23</f>
        <v>18177.789473684214</v>
      </c>
      <c r="K40" s="15">
        <f>J40-Variables!$B23</f>
        <v>16525.26315789474</v>
      </c>
      <c r="L40" s="15">
        <f>K40-Variables!$B23</f>
        <v>14872.736842105267</v>
      </c>
      <c r="M40" s="15">
        <f>L40-Variables!$B23</f>
        <v>13220.210526315794</v>
      </c>
      <c r="N40" s="15">
        <f>M40-Variables!$B23</f>
        <v>11567.68421052632</v>
      </c>
      <c r="O40" s="15">
        <f>N40-Variables!$B23</f>
        <v>9915.1578947368471</v>
      </c>
      <c r="P40" s="15">
        <f>O40-Variables!$B23</f>
        <v>8262.6315789473738</v>
      </c>
      <c r="Q40" s="15">
        <f>P40-Variables!$B23</f>
        <v>6610.1052631579005</v>
      </c>
      <c r="R40" s="15">
        <f>Q40-Variables!$B23</f>
        <v>4957.5789473684272</v>
      </c>
      <c r="S40" s="15">
        <f>R40-Variables!$B23</f>
        <v>3305.0526315789534</v>
      </c>
      <c r="T40" s="15">
        <f>S40-Variables!$B23</f>
        <v>1652.5263157894797</v>
      </c>
      <c r="U40" s="15">
        <f>T40-Variables!$B23</f>
        <v>5.9117155615240335E-12</v>
      </c>
      <c r="V40" s="15">
        <f>U40-Variables!$B23</f>
        <v>-1652.5263157894678</v>
      </c>
      <c r="W40" s="15">
        <f>V40-Variables!$B23</f>
        <v>-3305.0526315789416</v>
      </c>
      <c r="X40" s="15">
        <f>W40-Variables!$B23</f>
        <v>-4957.5789473684154</v>
      </c>
      <c r="Y40" s="15">
        <f>X40-Variables!$B23</f>
        <v>-6610.1052631578896</v>
      </c>
      <c r="Z40" s="15">
        <f>Y40-Variables!$B23</f>
        <v>-8262.6315789473629</v>
      </c>
      <c r="AA40" s="15">
        <f>Z40-Variables!$B23</f>
        <v>-9915.1578947368362</v>
      </c>
      <c r="AB40" s="15">
        <f>AA40-Variables!$B23</f>
        <v>-11567.684210526309</v>
      </c>
      <c r="AC40" s="15">
        <f>AB40-Variables!$B23</f>
        <v>-13220.210526315783</v>
      </c>
      <c r="AD40" s="15">
        <f>AC40-Variables!$B23</f>
        <v>-14872.736842105256</v>
      </c>
      <c r="AE40" s="15">
        <f>AD40-Variables!$B23</f>
        <v>-16525.263157894729</v>
      </c>
      <c r="AF40" s="15">
        <f>AE40-Variables!$B23</f>
        <v>-18177.789473684203</v>
      </c>
      <c r="AG40" s="15">
        <f>AF40-Variables!$B23</f>
        <v>-19830.315789473676</v>
      </c>
      <c r="AH40" s="15">
        <f>AG40-Variables!$B23</f>
        <v>-21482.842105263149</v>
      </c>
      <c r="AI40" s="15">
        <f>AH40-Variables!$B23</f>
        <v>-23135.368421052623</v>
      </c>
      <c r="AJ40" s="15">
        <f>AI40-Variables!$B23</f>
        <v>-24787.894736842096</v>
      </c>
      <c r="AK40" s="15">
        <f>AJ40-Variables!$B23</f>
        <v>-26440.421052631569</v>
      </c>
      <c r="AL40" s="15">
        <f>AK40-Variables!$B23</f>
        <v>-28092.947368421042</v>
      </c>
      <c r="AM40" s="15">
        <f>AL40-Variables!$B23</f>
        <v>-29745.473684210516</v>
      </c>
      <c r="AN40" s="15">
        <f>AM40-Variables!$B23</f>
        <v>-31397.999999999989</v>
      </c>
      <c r="AO40" s="15">
        <f>AN40-Variables!$B23</f>
        <v>-33050.526315789466</v>
      </c>
      <c r="AP40" s="15">
        <f>AO40-Variables!$B23</f>
        <v>-34703.052631578939</v>
      </c>
      <c r="AQ40" s="15">
        <f>AP40-Variables!$B23</f>
        <v>-36355.578947368413</v>
      </c>
      <c r="AR40" s="15">
        <f>AQ40-Variables!$B23</f>
        <v>-38008.105263157886</v>
      </c>
      <c r="AS40" s="15">
        <f>AR40-Variables!$B23</f>
        <v>-39660.631578947359</v>
      </c>
      <c r="AT40" s="15">
        <f>AS40-Variables!$B23</f>
        <v>-41313.157894736833</v>
      </c>
      <c r="AU40" s="15">
        <f>AT40-Variables!$B23</f>
        <v>-42965.684210526306</v>
      </c>
      <c r="AV40" s="15">
        <f>AU40-Variables!$B23</f>
        <v>-44618.210526315779</v>
      </c>
      <c r="AW40" s="15">
        <f>AV40-Variables!$B23</f>
        <v>-46270.736842105252</v>
      </c>
      <c r="AX40" s="15">
        <f>AW40-Variables!$B23</f>
        <v>-47923.263157894726</v>
      </c>
      <c r="AY40" s="15">
        <f>AX40-Variables!$B23</f>
        <v>-49575.789473684199</v>
      </c>
      <c r="AZ40" s="15">
        <f>AY40-Variables!$B23</f>
        <v>-51228.315789473672</v>
      </c>
      <c r="BA40" s="15">
        <f>AZ40-Variables!$B23</f>
        <v>-52880.842105263146</v>
      </c>
      <c r="BB40" s="15">
        <f>BA40-Variables!$B23</f>
        <v>-54533.368421052619</v>
      </c>
      <c r="BC40" s="15">
        <f>BB40-Variables!$B23</f>
        <v>-56185.894736842092</v>
      </c>
      <c r="BD40" s="15">
        <f>BC40-Variables!$B23</f>
        <v>-57838.421052631566</v>
      </c>
      <c r="BE40" s="15">
        <f>BD40-Variables!$B23</f>
        <v>-59490.947368421039</v>
      </c>
      <c r="BF40" s="15">
        <f>BE40-Variables!$B23</f>
        <v>-61143.473684210512</v>
      </c>
      <c r="BG40" s="15">
        <f>BF40-Variables!$B23</f>
        <v>-62795.999999999985</v>
      </c>
      <c r="BH40" s="15">
        <f>BG40-Variables!$B23</f>
        <v>-64448.526315789459</v>
      </c>
      <c r="BI40" s="15">
        <f>BH40-Variables!$B23</f>
        <v>-66101.052631578932</v>
      </c>
      <c r="BJ40" s="15">
        <f>BI40-Variables!$B23</f>
        <v>-67753.578947368413</v>
      </c>
      <c r="BK40" s="15">
        <f>BJ40-Variables!$B23</f>
        <v>-69406.105263157893</v>
      </c>
      <c r="BL40" s="15">
        <f>BK40-Variables!$B23</f>
        <v>-71058.631578947374</v>
      </c>
      <c r="BM40" s="15">
        <f>BL40-Variables!$B23</f>
        <v>-72711.157894736854</v>
      </c>
      <c r="BN40" s="15">
        <f>BM40-Variables!$B23</f>
        <v>-74363.684210526335</v>
      </c>
      <c r="BO40" s="15">
        <f>BN40-Variables!$B23</f>
        <v>-76016.210526315816</v>
      </c>
      <c r="BP40" s="15">
        <f>BO40-Variables!$B23</f>
        <v>-77668.736842105296</v>
      </c>
      <c r="BQ40" s="15">
        <f>BP40-Variables!$B23</f>
        <v>-79321.263157894777</v>
      </c>
      <c r="BR40" s="15">
        <f>BQ40-Variables!$B23</f>
        <v>-80973.789473684257</v>
      </c>
      <c r="BS40" s="15">
        <f>BR40-Variables!$B23</f>
        <v>-82626.315789473738</v>
      </c>
      <c r="BT40" s="15">
        <f>BS40-Variables!$B23</f>
        <v>-84278.842105263218</v>
      </c>
      <c r="BU40" s="15">
        <f>BT40-Variables!$B23</f>
        <v>-85931.368421052699</v>
      </c>
      <c r="BV40" s="15">
        <f>BU40-Variables!$B23</f>
        <v>-87583.89473684218</v>
      </c>
      <c r="BW40" s="15">
        <f>BV40-Variables!$B23</f>
        <v>-89236.42105263166</v>
      </c>
      <c r="BX40" s="15">
        <f>BW40-Variables!$B23</f>
        <v>-90888.947368421141</v>
      </c>
      <c r="BY40" s="15">
        <f>BX40-Variables!$B23</f>
        <v>-92541.473684210621</v>
      </c>
      <c r="BZ40" s="15">
        <f>BY40-Variables!$B23</f>
        <v>-94194.000000000102</v>
      </c>
      <c r="CA40" s="15">
        <f>BZ40-Variables!$B23</f>
        <v>-95846.526315789582</v>
      </c>
      <c r="CB40" s="15">
        <f>CA40-Variables!$B23</f>
        <v>-97499.052631579063</v>
      </c>
      <c r="CC40" s="15">
        <f>CB40-Variables!$B23</f>
        <v>-99151.578947368544</v>
      </c>
      <c r="CD40" s="15">
        <f>CC40-Variables!$B23</f>
        <v>-100804.10526315802</v>
      </c>
      <c r="CE40" s="15">
        <f>CD40-Variables!$B23</f>
        <v>-102456.6315789475</v>
      </c>
      <c r="CF40" s="15">
        <f>CE40-Variables!$B23</f>
        <v>-104109.15789473699</v>
      </c>
      <c r="CG40" s="15">
        <f>CF40-Variables!$B23</f>
        <v>-105761.68421052647</v>
      </c>
      <c r="CH40" s="15">
        <f>CG40-Variables!$B23</f>
        <v>-107414.21052631595</v>
      </c>
      <c r="CI40" s="15">
        <f>CH40-Variables!$B23</f>
        <v>-109066.73684210543</v>
      </c>
      <c r="CJ40" s="15">
        <f>CI40-Variables!$B23</f>
        <v>-110719.26315789491</v>
      </c>
      <c r="CK40" s="15">
        <f>CJ40-Variables!$B23</f>
        <v>-112371.78947368439</v>
      </c>
      <c r="CL40" s="15">
        <f>CK40-Variables!$B23</f>
        <v>-114024.31578947387</v>
      </c>
      <c r="CM40" s="15">
        <f>CL40-Variables!$B23</f>
        <v>-115676.84210526335</v>
      </c>
      <c r="CN40" s="15">
        <f>CM40-Variables!$B23</f>
        <v>-117329.36842105283</v>
      </c>
      <c r="CO40" s="15">
        <f>CN40-Variables!$B23</f>
        <v>-118981.89473684231</v>
      </c>
      <c r="CP40" s="15">
        <f>CO40-Variables!$B23</f>
        <v>-120634.42105263179</v>
      </c>
      <c r="CQ40" s="15">
        <f>CP40-Variables!$B23</f>
        <v>-122286.94736842127</v>
      </c>
      <c r="CR40" s="15">
        <f>CQ40-Variables!$B23</f>
        <v>-123939.47368421075</v>
      </c>
      <c r="CS40" s="15">
        <f>CR40-Variables!$B23</f>
        <v>-125592.00000000023</v>
      </c>
      <c r="CT40" s="15">
        <f>CS40-Variables!$B23</f>
        <v>-127244.52631578971</v>
      </c>
      <c r="CU40" s="15">
        <f>CT40-Variables!$B23</f>
        <v>-128897.05263157919</v>
      </c>
      <c r="CV40" s="15">
        <f>CU40-Variables!$B23</f>
        <v>-130549.57894736867</v>
      </c>
      <c r="CW40" s="15">
        <f>CV40-Variables!$B23</f>
        <v>-132202.10526315816</v>
      </c>
      <c r="CX40" s="15">
        <f>CW40-Variables!$B23</f>
        <v>-133854.63157894762</v>
      </c>
      <c r="CY40" s="15">
        <f>CX40-Variables!$B23</f>
        <v>-135507.15789473709</v>
      </c>
      <c r="CZ40" s="15">
        <f>CY40-Variables!$B23</f>
        <v>-137159.68421052655</v>
      </c>
      <c r="DA40" s="15">
        <f>CZ40-Variables!$B23</f>
        <v>-138812.21052631602</v>
      </c>
      <c r="DB40" s="15">
        <f>DA40-Variables!$B23</f>
        <v>-140464.73684210549</v>
      </c>
      <c r="DC40" s="15">
        <f>DB40-Variables!$B23</f>
        <v>-142117.26315789495</v>
      </c>
      <c r="DD40" s="15">
        <f>DC40-Variables!$B23</f>
        <v>-143769.78947368442</v>
      </c>
      <c r="DE40" s="15">
        <f>DD40-Variables!$B23</f>
        <v>-145422.31578947388</v>
      </c>
      <c r="DF40" s="15">
        <f>DE40-Variables!$B23</f>
        <v>-147074.84210526335</v>
      </c>
      <c r="DG40" s="15">
        <f>DF40-Variables!$B23</f>
        <v>-148727.36842105282</v>
      </c>
      <c r="DH40" s="15">
        <f>DG40-Variables!$B23</f>
        <v>-150379.89473684228</v>
      </c>
      <c r="DI40" s="15">
        <f>DH40-Variables!$B23</f>
        <v>-152032.42105263175</v>
      </c>
      <c r="DJ40" s="15">
        <f>DI40-Variables!$B23</f>
        <v>-153684.94736842121</v>
      </c>
      <c r="DK40" s="15">
        <f>DJ40-Variables!$B23</f>
        <v>-155337.47368421068</v>
      </c>
      <c r="DL40" s="15">
        <f>DK40-Variables!$B23</f>
        <v>-156990.00000000015</v>
      </c>
      <c r="DM40" s="15">
        <f>DL40-Variables!$B23</f>
        <v>-158642.52631578961</v>
      </c>
      <c r="DN40" s="15">
        <f>DM40-Variables!$B23</f>
        <v>-160295.05263157908</v>
      </c>
      <c r="DO40" s="15">
        <f>DN40-Variables!$B23</f>
        <v>-161947.57894736854</v>
      </c>
      <c r="DP40" s="15">
        <f>DO40-Variables!$B23</f>
        <v>-163600.10526315801</v>
      </c>
      <c r="DQ40" s="15">
        <f>DP40-Variables!$B23</f>
        <v>-165252.63157894748</v>
      </c>
      <c r="DR40" s="15">
        <f>DQ40-Variables!$B23</f>
        <v>-166905.15789473694</v>
      </c>
      <c r="DS40" s="15">
        <f>DR40-Variables!$B23</f>
        <v>-168557.68421052641</v>
      </c>
      <c r="DT40" s="15">
        <f>DS40-Variables!$B23</f>
        <v>-170210.21052631587</v>
      </c>
      <c r="DU40" s="15">
        <f>DT40-Variables!$B23</f>
        <v>-171862.73684210534</v>
      </c>
      <c r="DV40" s="15">
        <f>DU40-Variables!$B23</f>
        <v>-173515.26315789481</v>
      </c>
      <c r="DW40" s="15">
        <f>DV40-Variables!$B23</f>
        <v>-175167.78947368427</v>
      </c>
      <c r="DX40" s="15">
        <f>DW40-Variables!$B23</f>
        <v>-176820.31578947374</v>
      </c>
      <c r="DY40" s="15">
        <f>DX40-Variables!$B23</f>
        <v>-178472.8421052632</v>
      </c>
      <c r="DZ40" s="15">
        <f>DY40-Variables!$B23</f>
        <v>-180125.36842105267</v>
      </c>
      <c r="EA40" s="15">
        <f>DZ40-Variables!$B23</f>
        <v>-181777.89473684214</v>
      </c>
      <c r="EB40" s="15">
        <f>EA40-Variables!$B23</f>
        <v>-183430.4210526316</v>
      </c>
      <c r="EC40" s="15">
        <f>EB40-Variables!$B23</f>
        <v>-185082.94736842107</v>
      </c>
      <c r="ED40" s="15">
        <f>EC40-Variables!$B23</f>
        <v>-186735.47368421053</v>
      </c>
      <c r="EE40" s="15">
        <f>ED40-Variables!$B23</f>
        <v>-188388</v>
      </c>
      <c r="EF40" s="15">
        <f>EE40-Variables!$B23</f>
        <v>-190040.52631578947</v>
      </c>
      <c r="EG40" s="15">
        <f>EF40-Variables!$B23</f>
        <v>-191693.05263157893</v>
      </c>
      <c r="EH40" s="15">
        <f>EG40-Variables!$B23</f>
        <v>-193345.5789473684</v>
      </c>
      <c r="EI40" s="15">
        <f>EH40-Variables!$B23</f>
        <v>-194998.10526315786</v>
      </c>
      <c r="EJ40" s="7"/>
    </row>
    <row r="41" spans="1:140" s="15" customFormat="1" x14ac:dyDescent="0.25">
      <c r="A41" s="16" t="s">
        <v>29</v>
      </c>
      <c r="B41" s="15">
        <f>B40-B20</f>
        <v>0</v>
      </c>
      <c r="C41" s="18">
        <f>C40-C20</f>
        <v>-1414.5263157894733</v>
      </c>
      <c r="D41" s="18">
        <f t="shared" ref="D41:BO41" si="184">D40-D20</f>
        <v>-2979.0526315789466</v>
      </c>
      <c r="E41" s="18">
        <f t="shared" si="184"/>
        <v>-4467.5789473684199</v>
      </c>
      <c r="F41" s="18">
        <f t="shared" si="184"/>
        <v>-6120.1052631578932</v>
      </c>
      <c r="G41" s="18">
        <f t="shared" si="184"/>
        <v>-7772.6315789473665</v>
      </c>
      <c r="H41" s="18">
        <f t="shared" si="184"/>
        <v>-9425.1578947368398</v>
      </c>
      <c r="I41" s="18">
        <f t="shared" si="184"/>
        <v>-11077.684210526313</v>
      </c>
      <c r="J41" s="18">
        <f t="shared" si="184"/>
        <v>-12730.210526315786</v>
      </c>
      <c r="K41" s="18">
        <f t="shared" si="184"/>
        <v>-14382.73684210526</v>
      </c>
      <c r="L41" s="18">
        <f t="shared" si="184"/>
        <v>-16035.263157894733</v>
      </c>
      <c r="M41" s="18">
        <f t="shared" si="184"/>
        <v>-17687.789473684206</v>
      </c>
      <c r="N41" s="18">
        <f t="shared" si="184"/>
        <v>-19340.31578947368</v>
      </c>
      <c r="O41" s="18">
        <f t="shared" si="184"/>
        <v>-20992.842105263153</v>
      </c>
      <c r="P41" s="18">
        <f t="shared" si="184"/>
        <v>-22645.368421052626</v>
      </c>
      <c r="Q41" s="18">
        <f t="shared" si="184"/>
        <v>-24297.8947368421</v>
      </c>
      <c r="R41" s="18">
        <f t="shared" si="184"/>
        <v>-25950.421052631573</v>
      </c>
      <c r="S41" s="18">
        <f t="shared" si="184"/>
        <v>-27602.947368421046</v>
      </c>
      <c r="T41" s="18">
        <f t="shared" si="184"/>
        <v>-29255.473684210519</v>
      </c>
      <c r="U41" s="18">
        <f t="shared" si="184"/>
        <v>-30907.999999999993</v>
      </c>
      <c r="V41" s="18">
        <f t="shared" si="184"/>
        <v>-32560.526315789466</v>
      </c>
      <c r="W41" s="18">
        <f t="shared" si="184"/>
        <v>-34213.052631578939</v>
      </c>
      <c r="X41" s="18">
        <f t="shared" si="184"/>
        <v>-35865.578947368413</v>
      </c>
      <c r="Y41" s="18">
        <f t="shared" si="184"/>
        <v>-37518.105263157893</v>
      </c>
      <c r="Z41" s="18">
        <f t="shared" si="184"/>
        <v>-39170.631578947359</v>
      </c>
      <c r="AA41" s="18">
        <f t="shared" si="184"/>
        <v>-40823.15789473684</v>
      </c>
      <c r="AB41" s="18">
        <f t="shared" si="184"/>
        <v>-42475.684210526306</v>
      </c>
      <c r="AC41" s="18">
        <f t="shared" si="184"/>
        <v>-44128.210526315786</v>
      </c>
      <c r="AD41" s="18">
        <f t="shared" si="184"/>
        <v>-45780.736842105252</v>
      </c>
      <c r="AE41" s="18">
        <f t="shared" si="184"/>
        <v>-47433.263157894733</v>
      </c>
      <c r="AF41" s="18">
        <f t="shared" si="184"/>
        <v>-49085.789473684199</v>
      </c>
      <c r="AG41" s="18">
        <f t="shared" si="184"/>
        <v>-50738.31578947368</v>
      </c>
      <c r="AH41" s="18">
        <f t="shared" si="184"/>
        <v>-52390.842105263146</v>
      </c>
      <c r="AI41" s="18">
        <f t="shared" si="184"/>
        <v>-54043.368421052626</v>
      </c>
      <c r="AJ41" s="18">
        <f t="shared" si="184"/>
        <v>-55695.894736842092</v>
      </c>
      <c r="AK41" s="18">
        <f t="shared" si="184"/>
        <v>-57348.421052631573</v>
      </c>
      <c r="AL41" s="18">
        <f t="shared" si="184"/>
        <v>-59000.947368421039</v>
      </c>
      <c r="AM41" s="18">
        <f t="shared" si="184"/>
        <v>-60653.473684210519</v>
      </c>
      <c r="AN41" s="18">
        <f t="shared" si="184"/>
        <v>-62305.999999999985</v>
      </c>
      <c r="AO41" s="18">
        <f t="shared" si="184"/>
        <v>-63958.526315789466</v>
      </c>
      <c r="AP41" s="18">
        <f t="shared" si="184"/>
        <v>-65611.052631578932</v>
      </c>
      <c r="AQ41" s="18">
        <f t="shared" si="184"/>
        <v>-67263.578947368413</v>
      </c>
      <c r="AR41" s="18">
        <f t="shared" si="184"/>
        <v>-68916.105263157893</v>
      </c>
      <c r="AS41" s="18">
        <f t="shared" si="184"/>
        <v>-70568.631578947359</v>
      </c>
      <c r="AT41" s="18">
        <f t="shared" si="184"/>
        <v>-72221.157894736825</v>
      </c>
      <c r="AU41" s="18">
        <f t="shared" si="184"/>
        <v>-73873.684210526306</v>
      </c>
      <c r="AV41" s="18">
        <f t="shared" si="184"/>
        <v>-75526.210526315786</v>
      </c>
      <c r="AW41" s="18">
        <f t="shared" si="184"/>
        <v>-77178.736842105252</v>
      </c>
      <c r="AX41" s="18">
        <f t="shared" si="184"/>
        <v>-78831.263157894718</v>
      </c>
      <c r="AY41" s="18">
        <f t="shared" si="184"/>
        <v>-80483.789473684199</v>
      </c>
      <c r="AZ41" s="18">
        <f t="shared" si="184"/>
        <v>-82136.31578947368</v>
      </c>
      <c r="BA41" s="18">
        <f t="shared" si="184"/>
        <v>-83788.842105263146</v>
      </c>
      <c r="BB41" s="18">
        <f t="shared" si="184"/>
        <v>-85441.368421052612</v>
      </c>
      <c r="BC41" s="18">
        <f t="shared" si="184"/>
        <v>-87093.894736842092</v>
      </c>
      <c r="BD41" s="18">
        <f t="shared" si="184"/>
        <v>-88746.421052631573</v>
      </c>
      <c r="BE41" s="18">
        <f t="shared" si="184"/>
        <v>-90398.947368421039</v>
      </c>
      <c r="BF41" s="18">
        <f t="shared" si="184"/>
        <v>-92051.473684210505</v>
      </c>
      <c r="BG41" s="18">
        <f t="shared" si="184"/>
        <v>-93703.999999999985</v>
      </c>
      <c r="BH41" s="18">
        <f t="shared" si="184"/>
        <v>-95356.526315789466</v>
      </c>
      <c r="BI41" s="18">
        <f t="shared" si="184"/>
        <v>-97009.052631578932</v>
      </c>
      <c r="BJ41" s="18">
        <f t="shared" si="184"/>
        <v>-98661.578947368413</v>
      </c>
      <c r="BK41" s="18">
        <f t="shared" si="184"/>
        <v>-100314.10526315789</v>
      </c>
      <c r="BL41" s="18">
        <f t="shared" si="184"/>
        <v>-101966.63157894737</v>
      </c>
      <c r="BM41" s="18">
        <f t="shared" si="184"/>
        <v>-103619.15789473685</v>
      </c>
      <c r="BN41" s="18">
        <f t="shared" si="184"/>
        <v>-105271.68421052633</v>
      </c>
      <c r="BO41" s="18">
        <f t="shared" si="184"/>
        <v>-106924.21052631582</v>
      </c>
      <c r="BP41" s="18">
        <f t="shared" ref="BP41:EA41" si="185">BP40-BP20</f>
        <v>-108576.7368421053</v>
      </c>
      <c r="BQ41" s="18">
        <f t="shared" si="185"/>
        <v>-110229.26315789478</v>
      </c>
      <c r="BR41" s="18">
        <f t="shared" si="185"/>
        <v>-111881.78947368426</v>
      </c>
      <c r="BS41" s="18">
        <f t="shared" si="185"/>
        <v>-113534.31578947374</v>
      </c>
      <c r="BT41" s="18">
        <f t="shared" si="185"/>
        <v>-115186.84210526322</v>
      </c>
      <c r="BU41" s="18">
        <f t="shared" si="185"/>
        <v>-116839.3684210527</v>
      </c>
      <c r="BV41" s="18">
        <f t="shared" si="185"/>
        <v>-118491.89473684218</v>
      </c>
      <c r="BW41" s="18">
        <f t="shared" si="185"/>
        <v>-120144.42105263166</v>
      </c>
      <c r="BX41" s="18">
        <f t="shared" si="185"/>
        <v>-121796.94736842114</v>
      </c>
      <c r="BY41" s="18">
        <f t="shared" si="185"/>
        <v>-123449.47368421062</v>
      </c>
      <c r="BZ41" s="18">
        <f t="shared" si="185"/>
        <v>-125102.0000000001</v>
      </c>
      <c r="CA41" s="18">
        <f t="shared" si="185"/>
        <v>-126754.52631578958</v>
      </c>
      <c r="CB41" s="18">
        <f t="shared" si="185"/>
        <v>-128407.05263157906</v>
      </c>
      <c r="CC41" s="18">
        <f t="shared" si="185"/>
        <v>-130059.57894736854</v>
      </c>
      <c r="CD41" s="18">
        <f t="shared" si="185"/>
        <v>-131712.10526315804</v>
      </c>
      <c r="CE41" s="18">
        <f t="shared" si="185"/>
        <v>-133364.6315789475</v>
      </c>
      <c r="CF41" s="18">
        <f t="shared" si="185"/>
        <v>-135017.15789473697</v>
      </c>
      <c r="CG41" s="18">
        <f t="shared" si="185"/>
        <v>-136669.68421052647</v>
      </c>
      <c r="CH41" s="18">
        <f t="shared" si="185"/>
        <v>-138322.21052631596</v>
      </c>
      <c r="CI41" s="18">
        <f t="shared" si="185"/>
        <v>-139974.73684210543</v>
      </c>
      <c r="CJ41" s="18">
        <f t="shared" si="185"/>
        <v>-141627.26315789489</v>
      </c>
      <c r="CK41" s="18">
        <f t="shared" si="185"/>
        <v>-143279.78947368439</v>
      </c>
      <c r="CL41" s="18">
        <f t="shared" si="185"/>
        <v>-144932.31578947388</v>
      </c>
      <c r="CM41" s="18">
        <f t="shared" si="185"/>
        <v>-146584.84210526335</v>
      </c>
      <c r="CN41" s="18">
        <f t="shared" si="185"/>
        <v>-148237.36842105282</v>
      </c>
      <c r="CO41" s="18">
        <f t="shared" si="185"/>
        <v>-149889.89473684231</v>
      </c>
      <c r="CP41" s="18">
        <f t="shared" si="185"/>
        <v>-151542.42105263181</v>
      </c>
      <c r="CQ41" s="18">
        <f t="shared" si="185"/>
        <v>-153194.94736842127</v>
      </c>
      <c r="CR41" s="18">
        <f t="shared" si="185"/>
        <v>-154847.47368421074</v>
      </c>
      <c r="CS41" s="18">
        <f t="shared" si="185"/>
        <v>-156500.00000000023</v>
      </c>
      <c r="CT41" s="18">
        <f t="shared" si="185"/>
        <v>-158152.52631578973</v>
      </c>
      <c r="CU41" s="18">
        <f t="shared" si="185"/>
        <v>-159805.05263157919</v>
      </c>
      <c r="CV41" s="18">
        <f t="shared" si="185"/>
        <v>-161457.57894736866</v>
      </c>
      <c r="CW41" s="18">
        <f t="shared" si="185"/>
        <v>-163110.10526315816</v>
      </c>
      <c r="CX41" s="18">
        <f t="shared" si="185"/>
        <v>-164762.63157894762</v>
      </c>
      <c r="CY41" s="18">
        <f t="shared" si="185"/>
        <v>-166415.15789473709</v>
      </c>
      <c r="CZ41" s="18">
        <f t="shared" si="185"/>
        <v>-168067.68421052655</v>
      </c>
      <c r="DA41" s="18">
        <f t="shared" si="185"/>
        <v>-169720.21052631602</v>
      </c>
      <c r="DB41" s="18">
        <f t="shared" si="185"/>
        <v>-171372.73684210549</v>
      </c>
      <c r="DC41" s="18">
        <f t="shared" si="185"/>
        <v>-173025.26315789495</v>
      </c>
      <c r="DD41" s="18">
        <f t="shared" si="185"/>
        <v>-174677.78947368442</v>
      </c>
      <c r="DE41" s="18">
        <f t="shared" si="185"/>
        <v>-176330.31578947388</v>
      </c>
      <c r="DF41" s="18">
        <f t="shared" si="185"/>
        <v>-177982.84210526335</v>
      </c>
      <c r="DG41" s="18">
        <f t="shared" si="185"/>
        <v>-179635.36842105282</v>
      </c>
      <c r="DH41" s="18">
        <f t="shared" si="185"/>
        <v>-181287.89473684228</v>
      </c>
      <c r="DI41" s="18">
        <f t="shared" si="185"/>
        <v>-182940.42105263175</v>
      </c>
      <c r="DJ41" s="18">
        <f t="shared" si="185"/>
        <v>-184592.94736842121</v>
      </c>
      <c r="DK41" s="18">
        <f t="shared" si="185"/>
        <v>-186245.47368421068</v>
      </c>
      <c r="DL41" s="18">
        <f t="shared" si="185"/>
        <v>-187898.00000000015</v>
      </c>
      <c r="DM41" s="18">
        <f t="shared" si="185"/>
        <v>-189550.52631578961</v>
      </c>
      <c r="DN41" s="18">
        <f t="shared" si="185"/>
        <v>-191203.05263157908</v>
      </c>
      <c r="DO41" s="18">
        <f t="shared" si="185"/>
        <v>-192855.57894736854</v>
      </c>
      <c r="DP41" s="18">
        <f t="shared" si="185"/>
        <v>-194508.10526315801</v>
      </c>
      <c r="DQ41" s="18">
        <f t="shared" si="185"/>
        <v>-196160.63157894748</v>
      </c>
      <c r="DR41" s="18">
        <f t="shared" si="185"/>
        <v>-197813.15789473694</v>
      </c>
      <c r="DS41" s="18">
        <f t="shared" si="185"/>
        <v>-199465.68421052641</v>
      </c>
      <c r="DT41" s="18">
        <f t="shared" si="185"/>
        <v>-201118.21052631587</v>
      </c>
      <c r="DU41" s="18">
        <f t="shared" si="185"/>
        <v>-202770.73684210534</v>
      </c>
      <c r="DV41" s="18">
        <f t="shared" si="185"/>
        <v>-204423.26315789481</v>
      </c>
      <c r="DW41" s="18">
        <f t="shared" si="185"/>
        <v>-206075.78947368427</v>
      </c>
      <c r="DX41" s="18">
        <f t="shared" si="185"/>
        <v>-207728.31578947374</v>
      </c>
      <c r="DY41" s="18">
        <f t="shared" si="185"/>
        <v>-209380.8421052632</v>
      </c>
      <c r="DZ41" s="18">
        <f t="shared" si="185"/>
        <v>-211033.36842105267</v>
      </c>
      <c r="EA41" s="18">
        <f t="shared" si="185"/>
        <v>-212685.89473684214</v>
      </c>
      <c r="EB41" s="18">
        <f t="shared" ref="EB41:EI41" si="186">EB40-EB20</f>
        <v>-214338.4210526316</v>
      </c>
      <c r="EC41" s="18">
        <f t="shared" si="186"/>
        <v>-215990.94736842107</v>
      </c>
      <c r="ED41" s="18">
        <f t="shared" si="186"/>
        <v>-217643.47368421053</v>
      </c>
      <c r="EE41" s="18">
        <f t="shared" si="186"/>
        <v>-219296</v>
      </c>
      <c r="EF41" s="18">
        <f t="shared" si="186"/>
        <v>-220948.52631578947</v>
      </c>
      <c r="EG41" s="18">
        <f t="shared" si="186"/>
        <v>-222601.05263157893</v>
      </c>
      <c r="EH41" s="18">
        <f t="shared" si="186"/>
        <v>-224253.5789473684</v>
      </c>
      <c r="EI41" s="18">
        <f t="shared" si="186"/>
        <v>-225906.10526315786</v>
      </c>
      <c r="EJ41" s="7"/>
    </row>
    <row r="42" spans="1:140" s="15" customFormat="1" x14ac:dyDescent="0.25">
      <c r="A42" s="16" t="s">
        <v>30</v>
      </c>
      <c r="C42" s="18">
        <f>ROUNDDOWN((DATEDIF( Variables!$B$17,C$3, "d") / 7), 0)</f>
        <v>1</v>
      </c>
      <c r="D42" s="18">
        <f>ROUNDDOWN((DATEDIF( Variables!$B$17,D$3, "d") / 7), 0)</f>
        <v>2</v>
      </c>
      <c r="E42" s="18">
        <f>ROUNDDOWN((DATEDIF( Variables!$B$17,E$3, "d") / 7), 0)</f>
        <v>3</v>
      </c>
      <c r="F42" s="18">
        <f>ROUNDDOWN((DATEDIF( Variables!$B$17,F$3, "d") / 7), 0)</f>
        <v>4</v>
      </c>
      <c r="G42" s="18">
        <f>ROUNDDOWN((DATEDIF( Variables!$B$17,G$3, "d") / 7), 0)</f>
        <v>5</v>
      </c>
      <c r="H42" s="18">
        <f>ROUNDDOWN((DATEDIF( Variables!$B$17,H$3, "d") / 7), 0)</f>
        <v>6</v>
      </c>
      <c r="I42" s="18">
        <f>ROUNDDOWN((DATEDIF( Variables!$B$17,I$3, "d") / 7), 0)</f>
        <v>7</v>
      </c>
      <c r="J42" s="18">
        <f>ROUNDDOWN((DATEDIF( Variables!$B$17,J$3, "d") / 7), 0)</f>
        <v>8</v>
      </c>
      <c r="K42" s="18">
        <f>ROUNDDOWN((DATEDIF( Variables!$B$17,K$3, "d") / 7), 0)</f>
        <v>9</v>
      </c>
      <c r="L42" s="18">
        <f>ROUNDDOWN((DATEDIF( Variables!$B$17,L$3, "d") / 7), 0)</f>
        <v>10</v>
      </c>
      <c r="M42" s="18">
        <f>ROUNDDOWN((DATEDIF( Variables!$B$17,M$3, "d") / 7), 0)</f>
        <v>11</v>
      </c>
      <c r="N42" s="18">
        <f>ROUNDDOWN((DATEDIF( Variables!$B$17,N$3, "d") / 7), 0)</f>
        <v>12</v>
      </c>
      <c r="O42" s="18">
        <f>ROUNDDOWN((DATEDIF( Variables!$B$17,O$3, "d") / 7), 0)</f>
        <v>13</v>
      </c>
      <c r="P42" s="18">
        <f>ROUNDDOWN((DATEDIF( Variables!$B$17,P$3, "d") / 7), 0)</f>
        <v>14</v>
      </c>
      <c r="Q42" s="18">
        <f>ROUNDDOWN((DATEDIF( Variables!$B$17,Q$3, "d") / 7), 0)</f>
        <v>15</v>
      </c>
      <c r="R42" s="18">
        <f>ROUNDDOWN((DATEDIF( Variables!$B$17,R$3, "d") / 7), 0)</f>
        <v>16</v>
      </c>
      <c r="S42" s="18">
        <f>ROUNDDOWN((DATEDIF( Variables!$B$17,S$3, "d") / 7), 0)</f>
        <v>17</v>
      </c>
      <c r="T42" s="18">
        <f>ROUNDDOWN((DATEDIF( Variables!$B$17,T$3, "d") / 7), 0)</f>
        <v>18</v>
      </c>
      <c r="U42" s="18">
        <f>ROUNDDOWN((DATEDIF( Variables!$B$17,U$3, "d") / 7), 0)</f>
        <v>19</v>
      </c>
      <c r="V42" s="18">
        <f>ROUNDDOWN((DATEDIF( Variables!$B$17,V$3, "d") / 7), 0)</f>
        <v>20</v>
      </c>
      <c r="W42" s="18">
        <f>ROUNDDOWN((DATEDIF( Variables!$B$17,W$3, "d") / 7), 0)</f>
        <v>21</v>
      </c>
      <c r="X42" s="18">
        <f>ROUNDDOWN((DATEDIF( Variables!$B$17,X$3, "d") / 7), 0)</f>
        <v>22</v>
      </c>
      <c r="Y42" s="18">
        <f>ROUNDDOWN((DATEDIF( Variables!$B$17,Y$3, "d") / 7), 0)</f>
        <v>23</v>
      </c>
      <c r="Z42" s="18">
        <f>ROUNDDOWN((DATEDIF( Variables!$B$17,Z$3, "d") / 7), 0)</f>
        <v>24</v>
      </c>
      <c r="AA42" s="18">
        <f>ROUNDDOWN((DATEDIF( Variables!$B$17,AA$3, "d") / 7), 0)</f>
        <v>25</v>
      </c>
      <c r="AB42" s="18">
        <f>ROUNDDOWN((DATEDIF( Variables!$B$17,AB$3, "d") / 7), 0)</f>
        <v>26</v>
      </c>
      <c r="AC42" s="18">
        <f>ROUNDDOWN((DATEDIF( Variables!$B$17,AC$3, "d") / 7), 0)</f>
        <v>27</v>
      </c>
      <c r="AD42" s="18">
        <f>ROUNDDOWN((DATEDIF( Variables!$B$17,AD$3, "d") / 7), 0)</f>
        <v>28</v>
      </c>
      <c r="AE42" s="18">
        <f>ROUNDDOWN((DATEDIF( Variables!$B$17,AE$3, "d") / 7), 0)</f>
        <v>29</v>
      </c>
      <c r="AF42" s="18">
        <f>ROUNDDOWN((DATEDIF( Variables!$B$17,AF$3, "d") / 7), 0)</f>
        <v>30</v>
      </c>
      <c r="AG42" s="18">
        <f>ROUNDDOWN((DATEDIF( Variables!$B$17,AG$3, "d") / 7), 0)</f>
        <v>31</v>
      </c>
      <c r="AH42" s="18">
        <f>ROUNDDOWN((DATEDIF( Variables!$B$17,AH$3, "d") / 7), 0)</f>
        <v>32</v>
      </c>
      <c r="AI42" s="18">
        <f>ROUNDDOWN((DATEDIF( Variables!$B$17,AI$3, "d") / 7), 0)</f>
        <v>33</v>
      </c>
      <c r="AJ42" s="18">
        <f>ROUNDDOWN((DATEDIF( Variables!$B$17,AJ$3, "d") / 7), 0)</f>
        <v>34</v>
      </c>
      <c r="AK42" s="18">
        <f>ROUNDDOWN((DATEDIF( Variables!$B$17,AK$3, "d") / 7), 0)</f>
        <v>35</v>
      </c>
      <c r="AL42" s="18">
        <f>ROUNDDOWN((DATEDIF( Variables!$B$17,AL$3, "d") / 7), 0)</f>
        <v>36</v>
      </c>
      <c r="AM42" s="18">
        <f>ROUNDDOWN((DATEDIF( Variables!$B$17,AM$3, "d") / 7), 0)</f>
        <v>37</v>
      </c>
      <c r="AN42" s="18">
        <f>ROUNDDOWN((DATEDIF( Variables!$B$17,AN$3, "d") / 7), 0)</f>
        <v>38</v>
      </c>
      <c r="AO42" s="18">
        <f>ROUNDDOWN((DATEDIF( Variables!$B$17,AO$3, "d") / 7), 0)</f>
        <v>39</v>
      </c>
      <c r="AP42" s="18">
        <f>ROUNDDOWN((DATEDIF( Variables!$B$17,AP$3, "d") / 7), 0)</f>
        <v>40</v>
      </c>
      <c r="AQ42" s="18">
        <f>ROUNDDOWN((DATEDIF( Variables!$B$17,AQ$3, "d") / 7), 0)</f>
        <v>41</v>
      </c>
      <c r="AR42" s="18">
        <f>ROUNDDOWN((DATEDIF( Variables!$B$17,AR$3, "d") / 7), 0)</f>
        <v>42</v>
      </c>
      <c r="AS42" s="18">
        <f>ROUNDDOWN((DATEDIF( Variables!$B$17,AS$3, "d") / 7), 0)</f>
        <v>43</v>
      </c>
      <c r="AT42" s="18">
        <f>ROUNDDOWN((DATEDIF( Variables!$B$17,AT$3, "d") / 7), 0)</f>
        <v>44</v>
      </c>
      <c r="AU42" s="18">
        <f>ROUNDDOWN((DATEDIF( Variables!$B$17,AU$3, "d") / 7), 0)</f>
        <v>45</v>
      </c>
      <c r="AV42" s="18">
        <f>ROUNDDOWN((DATEDIF( Variables!$B$17,AV$3, "d") / 7), 0)</f>
        <v>46</v>
      </c>
      <c r="AW42" s="18">
        <f>ROUNDDOWN((DATEDIF( Variables!$B$17,AW$3, "d") / 7), 0)</f>
        <v>47</v>
      </c>
      <c r="AX42" s="18">
        <f>ROUNDDOWN((DATEDIF( Variables!$B$17,AX$3, "d") / 7), 0)</f>
        <v>48</v>
      </c>
      <c r="AY42" s="18">
        <f>ROUNDDOWN((DATEDIF( Variables!$B$17,AY$3, "d") / 7), 0)</f>
        <v>49</v>
      </c>
      <c r="AZ42" s="18">
        <f>ROUNDDOWN((DATEDIF( Variables!$B$17,AZ$3, "d") / 7), 0)</f>
        <v>50</v>
      </c>
      <c r="BA42" s="18">
        <f>ROUNDDOWN((DATEDIF( Variables!$B$17,BA$3, "d") / 7), 0)</f>
        <v>51</v>
      </c>
      <c r="BB42" s="18">
        <f>ROUNDDOWN((DATEDIF( Variables!$B$17,BB$3, "d") / 7), 0)</f>
        <v>52</v>
      </c>
      <c r="BC42" s="18">
        <f>ROUNDDOWN((DATEDIF( Variables!$B$17,BC$3, "d") / 7), 0)</f>
        <v>53</v>
      </c>
      <c r="BD42" s="18">
        <f>ROUNDDOWN((DATEDIF( Variables!$B$17,BD$3, "d") / 7), 0)</f>
        <v>54</v>
      </c>
      <c r="BE42" s="18">
        <f>ROUNDDOWN((DATEDIF( Variables!$B$17,BE$3, "d") / 7), 0)</f>
        <v>55</v>
      </c>
      <c r="BF42" s="18">
        <f>ROUNDDOWN((DATEDIF( Variables!$B$17,BF$3, "d") / 7), 0)</f>
        <v>56</v>
      </c>
      <c r="BG42" s="18">
        <f>ROUNDDOWN((DATEDIF( Variables!$B$17,BG$3, "d") / 7), 0)</f>
        <v>57</v>
      </c>
      <c r="BH42" s="18">
        <f>ROUNDDOWN((DATEDIF( Variables!$B$17,BH$3, "d") / 7), 0)</f>
        <v>58</v>
      </c>
      <c r="BI42" s="18">
        <f>ROUNDDOWN((DATEDIF( Variables!$B$17,BI$3, "d") / 7), 0)</f>
        <v>59</v>
      </c>
      <c r="BJ42" s="18">
        <f>ROUNDDOWN((DATEDIF( Variables!$B$17,BJ$3, "d") / 7), 0)</f>
        <v>60</v>
      </c>
      <c r="BK42" s="18">
        <f>ROUNDDOWN((DATEDIF( Variables!$B$17,BK$3, "d") / 7), 0)</f>
        <v>61</v>
      </c>
      <c r="BL42" s="18">
        <f>ROUNDDOWN((DATEDIF( Variables!$B$17,BL$3, "d") / 7), 0)</f>
        <v>62</v>
      </c>
      <c r="BM42" s="18">
        <f>ROUNDDOWN((DATEDIF( Variables!$B$17,BM$3, "d") / 7), 0)</f>
        <v>63</v>
      </c>
      <c r="BN42" s="18">
        <f>ROUNDDOWN((DATEDIF( Variables!$B$17,BN$3, "d") / 7), 0)</f>
        <v>64</v>
      </c>
      <c r="BO42" s="18">
        <f>ROUNDDOWN((DATEDIF( Variables!$B$17,BO$3, "d") / 7), 0)</f>
        <v>65</v>
      </c>
      <c r="BP42" s="18">
        <f>ROUNDDOWN((DATEDIF( Variables!$B$17,BP$3, "d") / 7), 0)</f>
        <v>66</v>
      </c>
      <c r="BQ42" s="18">
        <f>ROUNDDOWN((DATEDIF( Variables!$B$17,BQ$3, "d") / 7), 0)</f>
        <v>67</v>
      </c>
      <c r="BR42" s="18">
        <f>ROUNDDOWN((DATEDIF( Variables!$B$17,BR$3, "d") / 7), 0)</f>
        <v>68</v>
      </c>
      <c r="BS42" s="18">
        <f>ROUNDDOWN((DATEDIF( Variables!$B$17,BS$3, "d") / 7), 0)</f>
        <v>69</v>
      </c>
      <c r="BT42" s="18">
        <f>ROUNDDOWN((DATEDIF( Variables!$B$17,BT$3, "d") / 7), 0)</f>
        <v>70</v>
      </c>
      <c r="BU42" s="18">
        <f>ROUNDDOWN((DATEDIF( Variables!$B$17,BU$3, "d") / 7), 0)</f>
        <v>71</v>
      </c>
      <c r="BV42" s="18">
        <f>ROUNDDOWN((DATEDIF( Variables!$B$17,BV$3, "d") / 7), 0)</f>
        <v>72</v>
      </c>
      <c r="BW42" s="18">
        <f>ROUNDDOWN((DATEDIF( Variables!$B$17,BW$3, "d") / 7), 0)</f>
        <v>73</v>
      </c>
      <c r="BX42" s="18">
        <f>ROUNDDOWN((DATEDIF( Variables!$B$17,BX$3, "d") / 7), 0)</f>
        <v>74</v>
      </c>
      <c r="BY42" s="18">
        <f>ROUNDDOWN((DATEDIF( Variables!$B$17,BY$3, "d") / 7), 0)</f>
        <v>75</v>
      </c>
      <c r="BZ42" s="18">
        <f>ROUNDDOWN((DATEDIF( Variables!$B$17,BZ$3, "d") / 7), 0)</f>
        <v>76</v>
      </c>
      <c r="CA42" s="18">
        <f>ROUNDDOWN((DATEDIF( Variables!$B$17,CA$3, "d") / 7), 0)</f>
        <v>77</v>
      </c>
      <c r="CB42" s="18">
        <f>ROUNDDOWN((DATEDIF( Variables!$B$17,CB$3, "d") / 7), 0)</f>
        <v>78</v>
      </c>
      <c r="CC42" s="18">
        <f>ROUNDDOWN((DATEDIF( Variables!$B$17,CC$3, "d") / 7), 0)</f>
        <v>79</v>
      </c>
      <c r="CD42" s="18">
        <f>ROUNDDOWN((DATEDIF( Variables!$B$17,CD$3, "d") / 7), 0)</f>
        <v>80</v>
      </c>
      <c r="CE42" s="18">
        <f>ROUNDDOWN((DATEDIF( Variables!$B$17,CE$3, "d") / 7), 0)</f>
        <v>81</v>
      </c>
      <c r="CF42" s="18">
        <f>ROUNDDOWN((DATEDIF( Variables!$B$17,CF$3, "d") / 7), 0)</f>
        <v>82</v>
      </c>
      <c r="CG42" s="18">
        <f>ROUNDDOWN((DATEDIF( Variables!$B$17,CG$3, "d") / 7), 0)</f>
        <v>83</v>
      </c>
      <c r="CH42" s="18">
        <f>ROUNDDOWN((DATEDIF( Variables!$B$17,CH$3, "d") / 7), 0)</f>
        <v>84</v>
      </c>
      <c r="CI42" s="18">
        <f>ROUNDDOWN((DATEDIF( Variables!$B$17,CI$3, "d") / 7), 0)</f>
        <v>85</v>
      </c>
      <c r="CJ42" s="18">
        <f>ROUNDDOWN((DATEDIF( Variables!$B$17,CJ$3, "d") / 7), 0)</f>
        <v>86</v>
      </c>
      <c r="CK42" s="18">
        <f>ROUNDDOWN((DATEDIF( Variables!$B$17,CK$3, "d") / 7), 0)</f>
        <v>87</v>
      </c>
      <c r="CL42" s="18">
        <f>ROUNDDOWN((DATEDIF( Variables!$B$17,CL$3, "d") / 7), 0)</f>
        <v>88</v>
      </c>
      <c r="CM42" s="18">
        <f>ROUNDDOWN((DATEDIF( Variables!$B$17,CM$3, "d") / 7), 0)</f>
        <v>89</v>
      </c>
      <c r="CN42" s="18">
        <f>ROUNDDOWN((DATEDIF( Variables!$B$17,CN$3, "d") / 7), 0)</f>
        <v>90</v>
      </c>
      <c r="CO42" s="18">
        <f>ROUNDDOWN((DATEDIF( Variables!$B$17,CO$3, "d") / 7), 0)</f>
        <v>91</v>
      </c>
      <c r="CP42" s="18">
        <f>ROUNDDOWN((DATEDIF( Variables!$B$17,CP$3, "d") / 7), 0)</f>
        <v>92</v>
      </c>
      <c r="CQ42" s="18">
        <f>ROUNDDOWN((DATEDIF( Variables!$B$17,CQ$3, "d") / 7), 0)</f>
        <v>93</v>
      </c>
      <c r="CR42" s="18">
        <f>ROUNDDOWN((DATEDIF( Variables!$B$17,CR$3, "d") / 7), 0)</f>
        <v>94</v>
      </c>
      <c r="CS42" s="18">
        <f>ROUNDDOWN((DATEDIF( Variables!$B$17,CS$3, "d") / 7), 0)</f>
        <v>95</v>
      </c>
      <c r="CT42" s="18">
        <f>ROUNDDOWN((DATEDIF( Variables!$B$17,CT$3, "d") / 7), 0)</f>
        <v>96</v>
      </c>
      <c r="CU42" s="18">
        <f>ROUNDDOWN((DATEDIF( Variables!$B$17,CU$3, "d") / 7), 0)</f>
        <v>97</v>
      </c>
      <c r="CV42" s="18">
        <f>ROUNDDOWN((DATEDIF( Variables!$B$17,CV$3, "d") / 7), 0)</f>
        <v>98</v>
      </c>
      <c r="CW42" s="18">
        <f>ROUNDDOWN((DATEDIF( Variables!$B$17,CW$3, "d") / 7), 0)</f>
        <v>99</v>
      </c>
      <c r="CX42" s="18">
        <f>ROUNDDOWN((DATEDIF( Variables!$B$17,CX$3, "d") / 7), 0)</f>
        <v>100</v>
      </c>
      <c r="CY42" s="18">
        <f>ROUNDDOWN((DATEDIF( Variables!$B$17,CY$3, "d") / 7), 0)</f>
        <v>101</v>
      </c>
      <c r="CZ42" s="18">
        <f>ROUNDDOWN((DATEDIF( Variables!$B$17,CZ$3, "d") / 7), 0)</f>
        <v>102</v>
      </c>
      <c r="DA42" s="18">
        <f>ROUNDDOWN((DATEDIF( Variables!$B$17,DA$3, "d") / 7), 0)</f>
        <v>103</v>
      </c>
      <c r="DB42" s="18">
        <f>ROUNDDOWN((DATEDIF( Variables!$B$17,DB$3, "d") / 7), 0)</f>
        <v>104</v>
      </c>
      <c r="DC42" s="18">
        <f>ROUNDDOWN((DATEDIF( Variables!$B$17,DC$3, "d") / 7), 0)</f>
        <v>105</v>
      </c>
      <c r="DD42" s="18">
        <f>ROUNDDOWN((DATEDIF( Variables!$B$17,DD$3, "d") / 7), 0)</f>
        <v>106</v>
      </c>
      <c r="DE42" s="18">
        <f>ROUNDDOWN((DATEDIF( Variables!$B$17,DE$3, "d") / 7), 0)</f>
        <v>107</v>
      </c>
      <c r="DF42" s="18">
        <f>ROUNDDOWN((DATEDIF( Variables!$B$17,DF$3, "d") / 7), 0)</f>
        <v>108</v>
      </c>
      <c r="DG42" s="18">
        <f>ROUNDDOWN((DATEDIF( Variables!$B$17,DG$3, "d") / 7), 0)</f>
        <v>109</v>
      </c>
      <c r="DH42" s="18">
        <f>ROUNDDOWN((DATEDIF( Variables!$B$17,DH$3, "d") / 7), 0)</f>
        <v>110</v>
      </c>
      <c r="DI42" s="18">
        <f>ROUNDDOWN((DATEDIF( Variables!$B$17,DI$3, "d") / 7), 0)</f>
        <v>111</v>
      </c>
      <c r="DJ42" s="18">
        <f>ROUNDDOWN((DATEDIF( Variables!$B$17,DJ$3, "d") / 7), 0)</f>
        <v>112</v>
      </c>
      <c r="DK42" s="18">
        <f>ROUNDDOWN((DATEDIF( Variables!$B$17,DK$3, "d") / 7), 0)</f>
        <v>113</v>
      </c>
      <c r="DL42" s="18">
        <f>ROUNDDOWN((DATEDIF( Variables!$B$17,DL$3, "d") / 7), 0)</f>
        <v>114</v>
      </c>
      <c r="DM42" s="18">
        <f>ROUNDDOWN((DATEDIF( Variables!$B$17,DM$3, "d") / 7), 0)</f>
        <v>115</v>
      </c>
      <c r="DN42" s="18">
        <f>ROUNDDOWN((DATEDIF( Variables!$B$17,DN$3, "d") / 7), 0)</f>
        <v>116</v>
      </c>
      <c r="DO42" s="18">
        <f>ROUNDDOWN((DATEDIF( Variables!$B$17,DO$3, "d") / 7), 0)</f>
        <v>117</v>
      </c>
      <c r="DP42" s="18">
        <f>ROUNDDOWN((DATEDIF( Variables!$B$17,DP$3, "d") / 7), 0)</f>
        <v>118</v>
      </c>
      <c r="DQ42" s="18">
        <f>ROUNDDOWN((DATEDIF( Variables!$B$17,DQ$3, "d") / 7), 0)</f>
        <v>119</v>
      </c>
      <c r="DR42" s="18">
        <f>ROUNDDOWN((DATEDIF( Variables!$B$17,DR$3, "d") / 7), 0)</f>
        <v>120</v>
      </c>
      <c r="DS42" s="18">
        <f>ROUNDDOWN((DATEDIF( Variables!$B$17,DS$3, "d") / 7), 0)</f>
        <v>121</v>
      </c>
      <c r="DT42" s="18">
        <f>ROUNDDOWN((DATEDIF( Variables!$B$17,DT$3, "d") / 7), 0)</f>
        <v>122</v>
      </c>
      <c r="DU42" s="18">
        <f>ROUNDDOWN((DATEDIF( Variables!$B$17,DU$3, "d") / 7), 0)</f>
        <v>123</v>
      </c>
      <c r="DV42" s="18">
        <f>ROUNDDOWN((DATEDIF( Variables!$B$17,DV$3, "d") / 7), 0)</f>
        <v>124</v>
      </c>
      <c r="DW42" s="18">
        <f>ROUNDDOWN((DATEDIF( Variables!$B$17,DW$3, "d") / 7), 0)</f>
        <v>125</v>
      </c>
      <c r="DX42" s="18">
        <f>ROUNDDOWN((DATEDIF( Variables!$B$17,DX$3, "d") / 7), 0)</f>
        <v>126</v>
      </c>
      <c r="DY42" s="18">
        <f>ROUNDDOWN((DATEDIF( Variables!$B$17,DY$3, "d") / 7), 0)</f>
        <v>127</v>
      </c>
      <c r="DZ42" s="18">
        <f>ROUNDDOWN((DATEDIF( Variables!$B$17,DZ$3, "d") / 7), 0)</f>
        <v>128</v>
      </c>
      <c r="EA42" s="18">
        <f>ROUNDDOWN((DATEDIF( Variables!$B$17,EA$3, "d") / 7), 0)</f>
        <v>129</v>
      </c>
      <c r="EB42" s="18">
        <f>ROUNDDOWN((DATEDIF( Variables!$B$17,EB$3, "d") / 7), 0)</f>
        <v>130</v>
      </c>
      <c r="EC42" s="18">
        <f>ROUNDDOWN((DATEDIF( Variables!$B$17,EC$3, "d") / 7), 0)</f>
        <v>131</v>
      </c>
      <c r="ED42" s="18">
        <f>ROUNDDOWN((DATEDIF( Variables!$B$17,ED$3, "d") / 7), 0)</f>
        <v>132</v>
      </c>
      <c r="EE42" s="18">
        <f>ROUNDDOWN((DATEDIF( Variables!$B$17,EE$3, "d") / 7), 0)</f>
        <v>133</v>
      </c>
      <c r="EF42" s="18">
        <f>ROUNDDOWN((DATEDIF( Variables!$B$17,EF$3, "d") / 7), 0)</f>
        <v>134</v>
      </c>
      <c r="EG42" s="18">
        <f>ROUNDDOWN((DATEDIF( Variables!$B$17,EG$3, "d") / 7), 0)</f>
        <v>135</v>
      </c>
      <c r="EH42" s="18">
        <f>ROUNDDOWN((DATEDIF( Variables!$B$17,EH$3, "d") / 7), 0)</f>
        <v>136</v>
      </c>
      <c r="EI42" s="18">
        <f>ROUNDDOWN((DATEDIF( Variables!$B$17,EI$3, "d") / 7), 0)</f>
        <v>137</v>
      </c>
      <c r="EJ42" s="7"/>
    </row>
    <row r="43" spans="1:140" s="15" customFormat="1" x14ac:dyDescent="0.25">
      <c r="A43" s="16" t="s">
        <v>31</v>
      </c>
      <c r="C43" s="19">
        <f>C$41/Variables!$B$23</f>
        <v>-0.85597808777629125</v>
      </c>
      <c r="D43" s="19">
        <f>D$41/Variables!$B$23</f>
        <v>-1.8027262882986173</v>
      </c>
      <c r="E43" s="19">
        <f>E$41/Variables!$B$23</f>
        <v>-2.7034842983629521</v>
      </c>
      <c r="F43" s="19">
        <f>F$41/Variables!$B$23</f>
        <v>-3.7034842983629521</v>
      </c>
      <c r="G43" s="19">
        <f>G$41/Variables!$B$23</f>
        <v>-4.7034842983629517</v>
      </c>
      <c r="H43" s="19">
        <f>H$41/Variables!$B$23</f>
        <v>-5.7034842983629517</v>
      </c>
      <c r="I43" s="19">
        <f>I$41/Variables!$B$23</f>
        <v>-6.7034842983629508</v>
      </c>
      <c r="J43" s="19">
        <f>J$41/Variables!$B$23</f>
        <v>-7.7034842983629508</v>
      </c>
      <c r="K43" s="19">
        <f>K$41/Variables!$B$23</f>
        <v>-8.7034842983629499</v>
      </c>
      <c r="L43" s="19">
        <f>L$41/Variables!$B$23</f>
        <v>-9.7034842983629499</v>
      </c>
      <c r="M43" s="19">
        <f>M$41/Variables!$B$23</f>
        <v>-10.70348429836295</v>
      </c>
      <c r="N43" s="19">
        <f>N$41/Variables!$B$23</f>
        <v>-11.70348429836295</v>
      </c>
      <c r="O43" s="19">
        <f>O$41/Variables!$B$23</f>
        <v>-12.70348429836295</v>
      </c>
      <c r="P43" s="19">
        <f>P$41/Variables!$B$23</f>
        <v>-13.70348429836295</v>
      </c>
      <c r="Q43" s="19">
        <f>Q$41/Variables!$B$23</f>
        <v>-14.703484298362948</v>
      </c>
      <c r="R43" s="19">
        <f>R$41/Variables!$B$23</f>
        <v>-15.703484298362948</v>
      </c>
      <c r="S43" s="19">
        <f>S$41/Variables!$B$23</f>
        <v>-16.703484298362948</v>
      </c>
      <c r="T43" s="19">
        <f>T$41/Variables!$B$23</f>
        <v>-17.703484298362948</v>
      </c>
      <c r="U43" s="19">
        <f>U$41/Variables!$B$23</f>
        <v>-18.703484298362948</v>
      </c>
      <c r="V43" s="19">
        <f>V$41/Variables!$B$23</f>
        <v>-19.703484298362948</v>
      </c>
      <c r="W43" s="19">
        <f>W$41/Variables!$B$23</f>
        <v>-20.703484298362948</v>
      </c>
      <c r="X43" s="19">
        <f>X$41/Variables!$B$23</f>
        <v>-21.703484298362948</v>
      </c>
      <c r="Y43" s="19">
        <f>Y$41/Variables!$B$23</f>
        <v>-22.703484298362952</v>
      </c>
      <c r="Z43" s="19">
        <f>Z$41/Variables!$B$23</f>
        <v>-23.703484298362948</v>
      </c>
      <c r="AA43" s="19">
        <f>AA$41/Variables!$B$23</f>
        <v>-24.703484298362952</v>
      </c>
      <c r="AB43" s="19">
        <f>AB$41/Variables!$B$23</f>
        <v>-25.703484298362945</v>
      </c>
      <c r="AC43" s="19">
        <f>AC$41/Variables!$B$23</f>
        <v>-26.703484298362952</v>
      </c>
      <c r="AD43" s="19">
        <f>AD$41/Variables!$B$23</f>
        <v>-27.703484298362945</v>
      </c>
      <c r="AE43" s="19">
        <f>AE$41/Variables!$B$23</f>
        <v>-28.703484298362948</v>
      </c>
      <c r="AF43" s="19">
        <f>AF$41/Variables!$B$23</f>
        <v>-29.703484298362945</v>
      </c>
      <c r="AG43" s="19">
        <f>AG$41/Variables!$B$23</f>
        <v>-30.703484298362948</v>
      </c>
      <c r="AH43" s="19">
        <f>AH$41/Variables!$B$23</f>
        <v>-31.703484298362945</v>
      </c>
      <c r="AI43" s="19">
        <f>AI$41/Variables!$B$23</f>
        <v>-32.703484298362952</v>
      </c>
      <c r="AJ43" s="19">
        <f>AJ$41/Variables!$B$23</f>
        <v>-33.703484298362945</v>
      </c>
      <c r="AK43" s="19">
        <f>AK$41/Variables!$B$23</f>
        <v>-34.703484298362945</v>
      </c>
      <c r="AL43" s="19">
        <f>AL$41/Variables!$B$23</f>
        <v>-35.703484298362945</v>
      </c>
      <c r="AM43" s="19">
        <f>AM$41/Variables!$B$23</f>
        <v>-36.703484298362945</v>
      </c>
      <c r="AN43" s="19">
        <f>AN$41/Variables!$B$23</f>
        <v>-37.703484298362945</v>
      </c>
      <c r="AO43" s="19">
        <f>AO$41/Variables!$B$23</f>
        <v>-38.703484298362945</v>
      </c>
      <c r="AP43" s="19">
        <f>AP$41/Variables!$B$23</f>
        <v>-39.703484298362945</v>
      </c>
      <c r="AQ43" s="19">
        <f>AQ$41/Variables!$B$23</f>
        <v>-40.703484298362945</v>
      </c>
      <c r="AR43" s="19">
        <f>AR$41/Variables!$B$23</f>
        <v>-41.703484298362952</v>
      </c>
      <c r="AS43" s="19">
        <f>AS$41/Variables!$B$23</f>
        <v>-42.703484298362945</v>
      </c>
      <c r="AT43" s="19">
        <f>AT$41/Variables!$B$23</f>
        <v>-43.703484298362937</v>
      </c>
      <c r="AU43" s="19">
        <f>AU$41/Variables!$B$23</f>
        <v>-44.703484298362945</v>
      </c>
      <c r="AV43" s="19">
        <f>AV$41/Variables!$B$23</f>
        <v>-45.703484298362952</v>
      </c>
      <c r="AW43" s="19">
        <f>AW$41/Variables!$B$23</f>
        <v>-46.703484298362945</v>
      </c>
      <c r="AX43" s="19">
        <f>AX$41/Variables!$B$23</f>
        <v>-47.703484298362937</v>
      </c>
      <c r="AY43" s="19">
        <f>AY$41/Variables!$B$23</f>
        <v>-48.703484298362945</v>
      </c>
      <c r="AZ43" s="19">
        <f>AZ$41/Variables!$B$23</f>
        <v>-49.703484298362945</v>
      </c>
      <c r="BA43" s="19">
        <f>BA$41/Variables!$B$23</f>
        <v>-50.703484298362945</v>
      </c>
      <c r="BB43" s="19">
        <f>BB$41/Variables!$B$23</f>
        <v>-51.703484298362937</v>
      </c>
      <c r="BC43" s="19">
        <f>BC$41/Variables!$B$23</f>
        <v>-52.703484298362945</v>
      </c>
      <c r="BD43" s="19">
        <f>BD$41/Variables!$B$23</f>
        <v>-53.703484298362945</v>
      </c>
      <c r="BE43" s="19">
        <f>BE$41/Variables!$B$23</f>
        <v>-54.703484298362945</v>
      </c>
      <c r="BF43" s="19">
        <f>BF$41/Variables!$B$23</f>
        <v>-55.703484298362937</v>
      </c>
      <c r="BG43" s="19">
        <f>BG$41/Variables!$B$23</f>
        <v>-56.703484298362945</v>
      </c>
      <c r="BH43" s="19">
        <f>BH$41/Variables!$B$23</f>
        <v>-57.703484298362945</v>
      </c>
      <c r="BI43" s="19">
        <f>BI$41/Variables!$B$23</f>
        <v>-58.703484298362945</v>
      </c>
      <c r="BJ43" s="19">
        <f>BJ$41/Variables!$B$23</f>
        <v>-59.703484298362945</v>
      </c>
      <c r="BK43" s="19">
        <f>BK$41/Variables!$B$23</f>
        <v>-60.703484298362952</v>
      </c>
      <c r="BL43" s="19">
        <f>BL$41/Variables!$B$23</f>
        <v>-61.703484298362952</v>
      </c>
      <c r="BM43" s="19">
        <f>BM$41/Variables!$B$23</f>
        <v>-62.703484298362959</v>
      </c>
      <c r="BN43" s="19">
        <f>BN$41/Variables!$B$23</f>
        <v>-63.703484298362959</v>
      </c>
      <c r="BO43" s="19">
        <f>BO$41/Variables!$B$23</f>
        <v>-64.703484298362966</v>
      </c>
      <c r="BP43" s="19">
        <f>BP$41/Variables!$B$23</f>
        <v>-65.703484298362966</v>
      </c>
      <c r="BQ43" s="19">
        <f>BQ$41/Variables!$B$23</f>
        <v>-66.70348429836298</v>
      </c>
      <c r="BR43" s="19">
        <f>BR$41/Variables!$B$23</f>
        <v>-67.70348429836298</v>
      </c>
      <c r="BS43" s="19">
        <f>BS$41/Variables!$B$23</f>
        <v>-68.70348429836298</v>
      </c>
      <c r="BT43" s="19">
        <f>BT$41/Variables!$B$23</f>
        <v>-69.70348429836298</v>
      </c>
      <c r="BU43" s="19">
        <f>BU$41/Variables!$B$23</f>
        <v>-70.703484298362994</v>
      </c>
      <c r="BV43" s="19">
        <f>BV$41/Variables!$B$23</f>
        <v>-71.703484298362994</v>
      </c>
      <c r="BW43" s="19">
        <f>BW$41/Variables!$B$23</f>
        <v>-72.703484298362994</v>
      </c>
      <c r="BX43" s="19">
        <f>BX$41/Variables!$B$23</f>
        <v>-73.703484298363009</v>
      </c>
      <c r="BY43" s="19">
        <f>BY$41/Variables!$B$23</f>
        <v>-74.703484298363009</v>
      </c>
      <c r="BZ43" s="19">
        <f>BZ$41/Variables!$B$23</f>
        <v>-75.703484298363009</v>
      </c>
      <c r="CA43" s="19">
        <f>CA$41/Variables!$B$23</f>
        <v>-76.703484298363009</v>
      </c>
      <c r="CB43" s="19">
        <f>CB$41/Variables!$B$23</f>
        <v>-77.703484298363023</v>
      </c>
      <c r="CC43" s="19">
        <f>CC$41/Variables!$B$23</f>
        <v>-78.703484298363023</v>
      </c>
      <c r="CD43" s="19">
        <f>CD$41/Variables!$B$23</f>
        <v>-79.703484298363037</v>
      </c>
      <c r="CE43" s="19">
        <f>CE$41/Variables!$B$23</f>
        <v>-80.703484298363037</v>
      </c>
      <c r="CF43" s="19">
        <f>CF$41/Variables!$B$23</f>
        <v>-81.703484298363023</v>
      </c>
      <c r="CG43" s="19">
        <f>CG$41/Variables!$B$23</f>
        <v>-82.703484298363037</v>
      </c>
      <c r="CH43" s="19">
        <f>CH$41/Variables!$B$23</f>
        <v>-83.703484298363051</v>
      </c>
      <c r="CI43" s="19">
        <f>CI$41/Variables!$B$23</f>
        <v>-84.703484298363051</v>
      </c>
      <c r="CJ43" s="19">
        <f>CJ$41/Variables!$B$23</f>
        <v>-85.703484298363037</v>
      </c>
      <c r="CK43" s="19">
        <f>CK$41/Variables!$B$23</f>
        <v>-86.703484298363051</v>
      </c>
      <c r="CL43" s="19">
        <f>CL$41/Variables!$B$23</f>
        <v>-87.703484298363065</v>
      </c>
      <c r="CM43" s="19">
        <f>CM$41/Variables!$B$23</f>
        <v>-88.703484298363065</v>
      </c>
      <c r="CN43" s="19">
        <f>CN$41/Variables!$B$23</f>
        <v>-89.703484298363065</v>
      </c>
      <c r="CO43" s="19">
        <f>CO$41/Variables!$B$23</f>
        <v>-90.70348429836308</v>
      </c>
      <c r="CP43" s="19">
        <f>CP$41/Variables!$B$23</f>
        <v>-91.70348429836308</v>
      </c>
      <c r="CQ43" s="19">
        <f>CQ$41/Variables!$B$23</f>
        <v>-92.70348429836308</v>
      </c>
      <c r="CR43" s="19">
        <f>CR$41/Variables!$B$23</f>
        <v>-93.70348429836308</v>
      </c>
      <c r="CS43" s="19">
        <f>CS$41/Variables!$B$23</f>
        <v>-94.703484298363094</v>
      </c>
      <c r="CT43" s="19">
        <f>CT$41/Variables!$B$23</f>
        <v>-95.703484298363108</v>
      </c>
      <c r="CU43" s="19">
        <f>CU$41/Variables!$B$23</f>
        <v>-96.703484298363094</v>
      </c>
      <c r="CV43" s="19">
        <f>CV$41/Variables!$B$23</f>
        <v>-97.703484298363094</v>
      </c>
      <c r="CW43" s="19">
        <f>CW$41/Variables!$B$23</f>
        <v>-98.703484298363108</v>
      </c>
      <c r="CX43" s="19">
        <f>CX$41/Variables!$B$23</f>
        <v>-99.703484298363108</v>
      </c>
      <c r="CY43" s="19">
        <f>CY$41/Variables!$B$23</f>
        <v>-100.70348429836309</v>
      </c>
      <c r="CZ43" s="19">
        <f>CZ$41/Variables!$B$23</f>
        <v>-101.70348429836309</v>
      </c>
      <c r="DA43" s="19">
        <f>DA$41/Variables!$B$23</f>
        <v>-102.70348429836309</v>
      </c>
      <c r="DB43" s="19">
        <f>DB$41/Variables!$B$23</f>
        <v>-103.70348429836308</v>
      </c>
      <c r="DC43" s="19">
        <f>DC$41/Variables!$B$23</f>
        <v>-104.70348429836308</v>
      </c>
      <c r="DD43" s="19">
        <f>DD$41/Variables!$B$23</f>
        <v>-105.70348429836308</v>
      </c>
      <c r="DE43" s="19">
        <f>DE$41/Variables!$B$23</f>
        <v>-106.70348429836307</v>
      </c>
      <c r="DF43" s="19">
        <f>DF$41/Variables!$B$23</f>
        <v>-107.70348429836307</v>
      </c>
      <c r="DG43" s="19">
        <f>DG$41/Variables!$B$23</f>
        <v>-108.70348429836307</v>
      </c>
      <c r="DH43" s="19">
        <f>DH$41/Variables!$B$23</f>
        <v>-109.70348429836305</v>
      </c>
      <c r="DI43" s="19">
        <f>DI$41/Variables!$B$23</f>
        <v>-110.70348429836305</v>
      </c>
      <c r="DJ43" s="19">
        <f>DJ$41/Variables!$B$23</f>
        <v>-111.70348429836305</v>
      </c>
      <c r="DK43" s="19">
        <f>DK$41/Variables!$B$23</f>
        <v>-112.70348429836304</v>
      </c>
      <c r="DL43" s="19">
        <f>DL$41/Variables!$B$23</f>
        <v>-113.70348429836304</v>
      </c>
      <c r="DM43" s="19">
        <f>DM$41/Variables!$B$23</f>
        <v>-114.70348429836304</v>
      </c>
      <c r="DN43" s="19">
        <f>DN$41/Variables!$B$23</f>
        <v>-115.70348429836302</v>
      </c>
      <c r="DO43" s="19">
        <f>DO$41/Variables!$B$23</f>
        <v>-116.70348429836302</v>
      </c>
      <c r="DP43" s="19">
        <f>DP$41/Variables!$B$23</f>
        <v>-117.70348429836302</v>
      </c>
      <c r="DQ43" s="19">
        <f>DQ$41/Variables!$B$23</f>
        <v>-118.70348429836301</v>
      </c>
      <c r="DR43" s="19">
        <f>DR$41/Variables!$B$23</f>
        <v>-119.70348429836301</v>
      </c>
      <c r="DS43" s="19">
        <f>DS$41/Variables!$B$23</f>
        <v>-120.70348429836301</v>
      </c>
      <c r="DT43" s="19">
        <f>DT$41/Variables!$B$23</f>
        <v>-121.70348429836299</v>
      </c>
      <c r="DU43" s="19">
        <f>DU$41/Variables!$B$23</f>
        <v>-122.70348429836299</v>
      </c>
      <c r="DV43" s="19">
        <f>DV$41/Variables!$B$23</f>
        <v>-123.70348429836299</v>
      </c>
      <c r="DW43" s="19">
        <f>DW$41/Variables!$B$23</f>
        <v>-124.70348429836298</v>
      </c>
      <c r="DX43" s="19">
        <f>DX$41/Variables!$B$23</f>
        <v>-125.70348429836298</v>
      </c>
      <c r="DY43" s="19">
        <f>DY$41/Variables!$B$23</f>
        <v>-126.70348429836298</v>
      </c>
      <c r="DZ43" s="19">
        <f>DZ$41/Variables!$B$23</f>
        <v>-127.70348429836297</v>
      </c>
      <c r="EA43" s="19">
        <f>EA$41/Variables!$B$23</f>
        <v>-128.70348429836298</v>
      </c>
      <c r="EB43" s="19">
        <f>EB$41/Variables!$B$23</f>
        <v>-129.70348429836295</v>
      </c>
      <c r="EC43" s="19">
        <f>EC$41/Variables!$B$23</f>
        <v>-130.70348429836295</v>
      </c>
      <c r="ED43" s="19">
        <f>ED$41/Variables!$B$23</f>
        <v>-131.70348429836295</v>
      </c>
      <c r="EE43" s="19">
        <f>EE$41/Variables!$B$23</f>
        <v>-132.70348429836295</v>
      </c>
      <c r="EF43" s="19">
        <f>EF$41/Variables!$B$23</f>
        <v>-133.70348429836295</v>
      </c>
      <c r="EG43" s="19">
        <f>EG$41/Variables!$B$23</f>
        <v>-134.70348429836295</v>
      </c>
      <c r="EH43" s="19">
        <f>EH$41/Variables!$B$23</f>
        <v>-135.70348429836292</v>
      </c>
      <c r="EI43" s="19">
        <f>EI$41/Variables!$B$23</f>
        <v>-136.70348429836292</v>
      </c>
      <c r="EJ43" s="7"/>
    </row>
    <row r="44" spans="1:140" x14ac:dyDescent="0.25">
      <c r="EJ44" s="7"/>
    </row>
    <row r="45" spans="1:140" x14ac:dyDescent="0.25">
      <c r="A45" s="11"/>
      <c r="B45" s="1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</row>
    <row r="46" spans="1:140" x14ac:dyDescent="0.25">
      <c r="A46" s="11" t="s">
        <v>32</v>
      </c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</row>
    <row r="47" spans="1:140" x14ac:dyDescent="0.25">
      <c r="A47" s="2" t="s">
        <v>33</v>
      </c>
      <c r="B47" s="13">
        <f t="shared" ref="B47:AG47" si="187">B$20/B6</f>
        <v>7849.5</v>
      </c>
      <c r="C47" s="13">
        <f t="shared" si="187"/>
        <v>7790</v>
      </c>
      <c r="D47" s="13">
        <f t="shared" si="187"/>
        <v>7768</v>
      </c>
      <c r="E47" s="13">
        <f t="shared" si="187"/>
        <v>10302.666666666666</v>
      </c>
      <c r="F47" s="13">
        <f t="shared" si="187"/>
        <v>10302.666666666666</v>
      </c>
      <c r="G47" s="13">
        <f t="shared" si="187"/>
        <v>10302.666666666666</v>
      </c>
      <c r="H47" s="13">
        <f t="shared" si="187"/>
        <v>10302.666666666666</v>
      </c>
      <c r="I47" s="13">
        <f t="shared" si="187"/>
        <v>15454</v>
      </c>
      <c r="J47" s="13">
        <f t="shared" si="187"/>
        <v>15454</v>
      </c>
      <c r="K47" s="13">
        <f t="shared" si="187"/>
        <v>15454</v>
      </c>
      <c r="L47" s="13">
        <f t="shared" si="187"/>
        <v>15454</v>
      </c>
      <c r="M47" s="13">
        <f t="shared" si="187"/>
        <v>15454</v>
      </c>
      <c r="N47" s="13">
        <f t="shared" si="187"/>
        <v>30908</v>
      </c>
      <c r="O47" s="13">
        <f t="shared" si="187"/>
        <v>30908</v>
      </c>
      <c r="P47" s="13">
        <f t="shared" si="187"/>
        <v>30908</v>
      </c>
      <c r="Q47" s="13">
        <f t="shared" si="187"/>
        <v>30908</v>
      </c>
      <c r="R47" s="13" t="e">
        <f t="shared" si="187"/>
        <v>#DIV/0!</v>
      </c>
      <c r="S47" s="13" t="e">
        <f t="shared" si="187"/>
        <v>#DIV/0!</v>
      </c>
      <c r="T47" s="13" t="e">
        <f t="shared" si="187"/>
        <v>#DIV/0!</v>
      </c>
      <c r="U47" s="13" t="e">
        <f t="shared" si="187"/>
        <v>#DIV/0!</v>
      </c>
      <c r="V47" s="13">
        <f t="shared" si="187"/>
        <v>-30908</v>
      </c>
      <c r="W47" s="13">
        <f t="shared" si="187"/>
        <v>-30908</v>
      </c>
      <c r="X47" s="13">
        <f t="shared" si="187"/>
        <v>-30908</v>
      </c>
      <c r="Y47" s="13">
        <f t="shared" si="187"/>
        <v>-30908</v>
      </c>
      <c r="Z47" s="13">
        <f t="shared" si="187"/>
        <v>-30908</v>
      </c>
      <c r="AA47" s="13">
        <f t="shared" si="187"/>
        <v>-15454</v>
      </c>
      <c r="AB47" s="13">
        <f t="shared" si="187"/>
        <v>-15454</v>
      </c>
      <c r="AC47" s="13">
        <f t="shared" si="187"/>
        <v>-15454</v>
      </c>
      <c r="AD47" s="13">
        <f t="shared" si="187"/>
        <v>-15454</v>
      </c>
      <c r="AE47" s="13">
        <f t="shared" si="187"/>
        <v>-10302.666666666666</v>
      </c>
      <c r="AF47" s="13">
        <f t="shared" si="187"/>
        <v>-10302.666666666666</v>
      </c>
      <c r="AG47" s="13">
        <f t="shared" si="187"/>
        <v>-10302.666666666666</v>
      </c>
      <c r="AH47" s="13">
        <f t="shared" ref="AH47:BM47" si="188">AH$20/AH6</f>
        <v>-10302.666666666666</v>
      </c>
      <c r="AI47" s="13">
        <f t="shared" si="188"/>
        <v>-7727</v>
      </c>
      <c r="AJ47" s="13">
        <f t="shared" si="188"/>
        <v>-7727</v>
      </c>
      <c r="AK47" s="13">
        <f t="shared" si="188"/>
        <v>-7727</v>
      </c>
      <c r="AL47" s="13">
        <f t="shared" si="188"/>
        <v>-7727</v>
      </c>
      <c r="AM47" s="13">
        <f t="shared" si="188"/>
        <v>-7727</v>
      </c>
      <c r="AN47" s="13">
        <f t="shared" si="188"/>
        <v>-6181.6</v>
      </c>
      <c r="AO47" s="13">
        <f t="shared" si="188"/>
        <v>-6181.6</v>
      </c>
      <c r="AP47" s="13">
        <f t="shared" si="188"/>
        <v>-6181.6</v>
      </c>
      <c r="AQ47" s="13">
        <f t="shared" si="188"/>
        <v>-6181.6</v>
      </c>
      <c r="AR47" s="13">
        <f t="shared" si="188"/>
        <v>-5151.333333333333</v>
      </c>
      <c r="AS47" s="13">
        <f t="shared" si="188"/>
        <v>-5151.333333333333</v>
      </c>
      <c r="AT47" s="13">
        <f t="shared" si="188"/>
        <v>-5151.333333333333</v>
      </c>
      <c r="AU47" s="13">
        <f t="shared" si="188"/>
        <v>-5151.333333333333</v>
      </c>
      <c r="AV47" s="13">
        <f t="shared" si="188"/>
        <v>-5151.333333333333</v>
      </c>
      <c r="AW47" s="13">
        <f t="shared" si="188"/>
        <v>-4415.4285714285716</v>
      </c>
      <c r="AX47" s="13">
        <f t="shared" si="188"/>
        <v>-4415.4285714285716</v>
      </c>
      <c r="AY47" s="13">
        <f t="shared" si="188"/>
        <v>-4415.4285714285716</v>
      </c>
      <c r="AZ47" s="13">
        <f t="shared" si="188"/>
        <v>-4415.4285714285716</v>
      </c>
      <c r="BA47" s="13">
        <f t="shared" si="188"/>
        <v>-3863.5</v>
      </c>
      <c r="BB47" s="13">
        <f t="shared" si="188"/>
        <v>-3863.5</v>
      </c>
      <c r="BC47" s="13">
        <f t="shared" si="188"/>
        <v>-3863.5</v>
      </c>
      <c r="BD47" s="13">
        <f t="shared" si="188"/>
        <v>-3863.5</v>
      </c>
      <c r="BE47" s="13">
        <f t="shared" si="188"/>
        <v>-3434.2222222222222</v>
      </c>
      <c r="BF47" s="13">
        <f t="shared" si="188"/>
        <v>-3434.2222222222222</v>
      </c>
      <c r="BG47" s="13">
        <f t="shared" si="188"/>
        <v>-3434.2222222222222</v>
      </c>
      <c r="BH47" s="13">
        <f t="shared" si="188"/>
        <v>-3434.2222222222222</v>
      </c>
      <c r="BI47" s="13">
        <f t="shared" si="188"/>
        <v>-3434.2222222222222</v>
      </c>
      <c r="BJ47" s="13">
        <f t="shared" si="188"/>
        <v>-3090.8</v>
      </c>
      <c r="BK47" s="13">
        <f t="shared" si="188"/>
        <v>-3090.8</v>
      </c>
      <c r="BL47" s="13">
        <f t="shared" si="188"/>
        <v>-3090.8</v>
      </c>
      <c r="BM47" s="13">
        <f t="shared" si="188"/>
        <v>-3090.8</v>
      </c>
      <c r="BN47" s="13">
        <f t="shared" ref="BN47:CS47" si="189">BN$20/BN6</f>
        <v>-2809.818181818182</v>
      </c>
      <c r="BO47" s="13">
        <f t="shared" si="189"/>
        <v>-2809.818181818182</v>
      </c>
      <c r="BP47" s="13">
        <f t="shared" si="189"/>
        <v>-2809.818181818182</v>
      </c>
      <c r="BQ47" s="13">
        <f t="shared" si="189"/>
        <v>-2809.818181818182</v>
      </c>
      <c r="BR47" s="13">
        <f t="shared" si="189"/>
        <v>-2575.6666666666665</v>
      </c>
      <c r="BS47" s="13">
        <f t="shared" si="189"/>
        <v>-2575.6666666666665</v>
      </c>
      <c r="BT47" s="13">
        <f t="shared" si="189"/>
        <v>-2575.6666666666665</v>
      </c>
      <c r="BU47" s="13">
        <f t="shared" si="189"/>
        <v>-2575.6666666666665</v>
      </c>
      <c r="BV47" s="13">
        <f t="shared" si="189"/>
        <v>-2377.5384615384614</v>
      </c>
      <c r="BW47" s="13">
        <f t="shared" si="189"/>
        <v>-2377.5384615384614</v>
      </c>
      <c r="BX47" s="13">
        <f t="shared" si="189"/>
        <v>-2377.5384615384614</v>
      </c>
      <c r="BY47" s="13">
        <f t="shared" si="189"/>
        <v>-2377.5384615384614</v>
      </c>
      <c r="BZ47" s="13">
        <f t="shared" si="189"/>
        <v>-2377.5384615384614</v>
      </c>
      <c r="CA47" s="13">
        <f t="shared" si="189"/>
        <v>-2207.7142857142858</v>
      </c>
      <c r="CB47" s="13">
        <f t="shared" si="189"/>
        <v>-2207.7142857142858</v>
      </c>
      <c r="CC47" s="13">
        <f t="shared" si="189"/>
        <v>-2207.7142857142858</v>
      </c>
      <c r="CD47" s="13">
        <f t="shared" si="189"/>
        <v>-2207.7142857142858</v>
      </c>
      <c r="CE47" s="13">
        <f t="shared" si="189"/>
        <v>-2060.5333333333333</v>
      </c>
      <c r="CF47" s="13">
        <f t="shared" si="189"/>
        <v>-2060.5333333333333</v>
      </c>
      <c r="CG47" s="13">
        <f t="shared" si="189"/>
        <v>-2060.5333333333333</v>
      </c>
      <c r="CH47" s="13">
        <f t="shared" si="189"/>
        <v>-2060.5333333333333</v>
      </c>
      <c r="CI47" s="13">
        <f t="shared" si="189"/>
        <v>-2060.5333333333333</v>
      </c>
      <c r="CJ47" s="13">
        <f t="shared" si="189"/>
        <v>-1931.75</v>
      </c>
      <c r="CK47" s="13">
        <f t="shared" si="189"/>
        <v>-1931.75</v>
      </c>
      <c r="CL47" s="13">
        <f t="shared" si="189"/>
        <v>-1931.75</v>
      </c>
      <c r="CM47" s="13">
        <f t="shared" si="189"/>
        <v>-1931.75</v>
      </c>
      <c r="CN47" s="13">
        <f t="shared" si="189"/>
        <v>-1818.1176470588234</v>
      </c>
      <c r="CO47" s="13">
        <f t="shared" si="189"/>
        <v>-1818.1176470588234</v>
      </c>
      <c r="CP47" s="13">
        <f t="shared" si="189"/>
        <v>-1818.1176470588234</v>
      </c>
      <c r="CQ47" s="13">
        <f t="shared" si="189"/>
        <v>-1818.1176470588234</v>
      </c>
      <c r="CR47" s="13">
        <f t="shared" si="189"/>
        <v>-1717.1111111111111</v>
      </c>
      <c r="CS47" s="13">
        <f t="shared" si="189"/>
        <v>-1717.1111111111111</v>
      </c>
      <c r="CT47" s="13">
        <f t="shared" ref="CT47:DY47" si="190">CT$20/CT6</f>
        <v>-1717.1111111111111</v>
      </c>
      <c r="CU47" s="13">
        <f t="shared" si="190"/>
        <v>-1717.1111111111111</v>
      </c>
      <c r="CV47" s="13">
        <f t="shared" si="190"/>
        <v>-1717.1111111111111</v>
      </c>
      <c r="CW47" s="13">
        <f t="shared" si="190"/>
        <v>-1626.7368421052631</v>
      </c>
      <c r="CX47" s="13">
        <f t="shared" si="190"/>
        <v>-1626.7368421052631</v>
      </c>
      <c r="CY47" s="13">
        <f t="shared" si="190"/>
        <v>-1626.7368421052631</v>
      </c>
      <c r="CZ47" s="13">
        <f t="shared" si="190"/>
        <v>-1626.7368421052631</v>
      </c>
      <c r="DA47" s="13">
        <f t="shared" si="190"/>
        <v>-1545.4</v>
      </c>
      <c r="DB47" s="13">
        <f t="shared" si="190"/>
        <v>-1545.4</v>
      </c>
      <c r="DC47" s="13">
        <f t="shared" si="190"/>
        <v>-1545.4</v>
      </c>
      <c r="DD47" s="13">
        <f t="shared" si="190"/>
        <v>-1545.4</v>
      </c>
      <c r="DE47" s="13">
        <f t="shared" si="190"/>
        <v>-1471.8095238095239</v>
      </c>
      <c r="DF47" s="13">
        <f t="shared" si="190"/>
        <v>-1471.8095238095239</v>
      </c>
      <c r="DG47" s="13">
        <f t="shared" si="190"/>
        <v>-1471.8095238095239</v>
      </c>
      <c r="DH47" s="13">
        <f t="shared" si="190"/>
        <v>-1471.8095238095239</v>
      </c>
      <c r="DI47" s="13">
        <f t="shared" si="190"/>
        <v>-1471.8095238095239</v>
      </c>
      <c r="DJ47" s="13">
        <f t="shared" si="190"/>
        <v>-1404.909090909091</v>
      </c>
      <c r="DK47" s="13">
        <f t="shared" si="190"/>
        <v>-1404.909090909091</v>
      </c>
      <c r="DL47" s="13">
        <f t="shared" si="190"/>
        <v>-1404.909090909091</v>
      </c>
      <c r="DM47" s="13">
        <f t="shared" si="190"/>
        <v>-1404.909090909091</v>
      </c>
      <c r="DN47" s="13">
        <f t="shared" si="190"/>
        <v>-1343.8260869565217</v>
      </c>
      <c r="DO47" s="13">
        <f t="shared" si="190"/>
        <v>-1343.8260869565217</v>
      </c>
      <c r="DP47" s="13">
        <f t="shared" si="190"/>
        <v>-1343.8260869565217</v>
      </c>
      <c r="DQ47" s="13">
        <f t="shared" si="190"/>
        <v>-1343.8260869565217</v>
      </c>
      <c r="DR47" s="13">
        <f t="shared" si="190"/>
        <v>-1343.8260869565217</v>
      </c>
      <c r="DS47" s="13">
        <f t="shared" si="190"/>
        <v>-1287.8333333333333</v>
      </c>
      <c r="DT47" s="13">
        <f t="shared" si="190"/>
        <v>-1287.8333333333333</v>
      </c>
      <c r="DU47" s="13">
        <f t="shared" si="190"/>
        <v>-1287.8333333333333</v>
      </c>
      <c r="DV47" s="13">
        <f t="shared" si="190"/>
        <v>-1287.8333333333333</v>
      </c>
      <c r="DW47" s="13">
        <f t="shared" si="190"/>
        <v>-1236.32</v>
      </c>
      <c r="DX47" s="13">
        <f t="shared" si="190"/>
        <v>-1236.32</v>
      </c>
      <c r="DY47" s="13">
        <f t="shared" si="190"/>
        <v>-1236.32</v>
      </c>
      <c r="DZ47" s="13">
        <f t="shared" ref="DZ47:EI47" si="191">DZ$20/DZ6</f>
        <v>-1236.32</v>
      </c>
      <c r="EA47" s="13">
        <f t="shared" si="191"/>
        <v>-1188.7692307692307</v>
      </c>
      <c r="EB47" s="13">
        <f t="shared" si="191"/>
        <v>-1188.7692307692307</v>
      </c>
      <c r="EC47" s="13">
        <f t="shared" si="191"/>
        <v>-1188.7692307692307</v>
      </c>
      <c r="ED47" s="13">
        <f t="shared" si="191"/>
        <v>-1188.7692307692307</v>
      </c>
      <c r="EE47" s="13">
        <f t="shared" si="191"/>
        <v>-1144.7407407407406</v>
      </c>
      <c r="EF47" s="13">
        <f t="shared" si="191"/>
        <v>-1144.7407407407406</v>
      </c>
      <c r="EG47" s="13">
        <f t="shared" si="191"/>
        <v>-1144.7407407407406</v>
      </c>
      <c r="EH47" s="13">
        <f t="shared" si="191"/>
        <v>-1144.7407407407406</v>
      </c>
      <c r="EI47" s="13">
        <f t="shared" si="191"/>
        <v>-1144.7407407407406</v>
      </c>
      <c r="EJ47" s="7"/>
    </row>
    <row r="48" spans="1:140" x14ac:dyDescent="0.25">
      <c r="A48" s="2" t="s">
        <v>34</v>
      </c>
      <c r="B48" s="13">
        <f t="shared" ref="B48:AG48" si="192">B$20/B5</f>
        <v>1652.5263157894738</v>
      </c>
      <c r="C48" s="13">
        <f t="shared" si="192"/>
        <v>1731.1111111111111</v>
      </c>
      <c r="D48" s="13">
        <f t="shared" si="192"/>
        <v>1827.7647058823529</v>
      </c>
      <c r="E48" s="13">
        <f t="shared" si="192"/>
        <v>1931.75</v>
      </c>
      <c r="F48" s="13">
        <f t="shared" si="192"/>
        <v>2060.5333333333333</v>
      </c>
      <c r="G48" s="13">
        <f t="shared" si="192"/>
        <v>2207.7142857142858</v>
      </c>
      <c r="H48" s="13">
        <f t="shared" si="192"/>
        <v>2377.5384615384614</v>
      </c>
      <c r="I48" s="13">
        <f t="shared" si="192"/>
        <v>2575.6666666666665</v>
      </c>
      <c r="J48" s="13">
        <f t="shared" si="192"/>
        <v>2809.818181818182</v>
      </c>
      <c r="K48" s="13">
        <f t="shared" si="192"/>
        <v>3090.8</v>
      </c>
      <c r="L48" s="13">
        <f t="shared" si="192"/>
        <v>3434.2222222222222</v>
      </c>
      <c r="M48" s="13">
        <f t="shared" si="192"/>
        <v>3863.5</v>
      </c>
      <c r="N48" s="13">
        <f t="shared" si="192"/>
        <v>4415.4285714285716</v>
      </c>
      <c r="O48" s="13">
        <f t="shared" si="192"/>
        <v>5151.333333333333</v>
      </c>
      <c r="P48" s="13">
        <f t="shared" si="192"/>
        <v>6181.6</v>
      </c>
      <c r="Q48" s="13">
        <f t="shared" si="192"/>
        <v>7727</v>
      </c>
      <c r="R48" s="13">
        <f t="shared" si="192"/>
        <v>10302.666666666666</v>
      </c>
      <c r="S48" s="13">
        <f t="shared" si="192"/>
        <v>15454</v>
      </c>
      <c r="T48" s="13">
        <f t="shared" si="192"/>
        <v>30908</v>
      </c>
      <c r="U48" s="13" t="e">
        <f t="shared" si="192"/>
        <v>#DIV/0!</v>
      </c>
      <c r="V48" s="13" t="e">
        <f t="shared" si="192"/>
        <v>#NUM!</v>
      </c>
      <c r="W48" s="13" t="e">
        <f t="shared" si="192"/>
        <v>#NUM!</v>
      </c>
      <c r="X48" s="13" t="e">
        <f t="shared" si="192"/>
        <v>#NUM!</v>
      </c>
      <c r="Y48" s="13" t="e">
        <f t="shared" si="192"/>
        <v>#NUM!</v>
      </c>
      <c r="Z48" s="13" t="e">
        <f t="shared" si="192"/>
        <v>#NUM!</v>
      </c>
      <c r="AA48" s="13" t="e">
        <f t="shared" si="192"/>
        <v>#NUM!</v>
      </c>
      <c r="AB48" s="13" t="e">
        <f t="shared" si="192"/>
        <v>#NUM!</v>
      </c>
      <c r="AC48" s="13" t="e">
        <f t="shared" si="192"/>
        <v>#NUM!</v>
      </c>
      <c r="AD48" s="13" t="e">
        <f t="shared" si="192"/>
        <v>#NUM!</v>
      </c>
      <c r="AE48" s="13" t="e">
        <f t="shared" si="192"/>
        <v>#NUM!</v>
      </c>
      <c r="AF48" s="13" t="e">
        <f t="shared" si="192"/>
        <v>#NUM!</v>
      </c>
      <c r="AG48" s="13" t="e">
        <f t="shared" si="192"/>
        <v>#NUM!</v>
      </c>
      <c r="AH48" s="13" t="e">
        <f t="shared" ref="AH48:BM48" si="193">AH$20/AH5</f>
        <v>#NUM!</v>
      </c>
      <c r="AI48" s="13" t="e">
        <f t="shared" si="193"/>
        <v>#NUM!</v>
      </c>
      <c r="AJ48" s="13" t="e">
        <f t="shared" si="193"/>
        <v>#NUM!</v>
      </c>
      <c r="AK48" s="13" t="e">
        <f t="shared" si="193"/>
        <v>#NUM!</v>
      </c>
      <c r="AL48" s="13" t="e">
        <f t="shared" si="193"/>
        <v>#NUM!</v>
      </c>
      <c r="AM48" s="13" t="e">
        <f t="shared" si="193"/>
        <v>#NUM!</v>
      </c>
      <c r="AN48" s="13" t="e">
        <f t="shared" si="193"/>
        <v>#NUM!</v>
      </c>
      <c r="AO48" s="13" t="e">
        <f t="shared" si="193"/>
        <v>#NUM!</v>
      </c>
      <c r="AP48" s="13" t="e">
        <f t="shared" si="193"/>
        <v>#NUM!</v>
      </c>
      <c r="AQ48" s="13" t="e">
        <f t="shared" si="193"/>
        <v>#NUM!</v>
      </c>
      <c r="AR48" s="13" t="e">
        <f t="shared" si="193"/>
        <v>#NUM!</v>
      </c>
      <c r="AS48" s="13" t="e">
        <f t="shared" si="193"/>
        <v>#NUM!</v>
      </c>
      <c r="AT48" s="13" t="e">
        <f t="shared" si="193"/>
        <v>#NUM!</v>
      </c>
      <c r="AU48" s="13" t="e">
        <f t="shared" si="193"/>
        <v>#NUM!</v>
      </c>
      <c r="AV48" s="13" t="e">
        <f t="shared" si="193"/>
        <v>#NUM!</v>
      </c>
      <c r="AW48" s="13" t="e">
        <f t="shared" si="193"/>
        <v>#NUM!</v>
      </c>
      <c r="AX48" s="13" t="e">
        <f t="shared" si="193"/>
        <v>#NUM!</v>
      </c>
      <c r="AY48" s="13" t="e">
        <f t="shared" si="193"/>
        <v>#NUM!</v>
      </c>
      <c r="AZ48" s="13" t="e">
        <f t="shared" si="193"/>
        <v>#NUM!</v>
      </c>
      <c r="BA48" s="13" t="e">
        <f t="shared" si="193"/>
        <v>#NUM!</v>
      </c>
      <c r="BB48" s="13" t="e">
        <f t="shared" si="193"/>
        <v>#NUM!</v>
      </c>
      <c r="BC48" s="13" t="e">
        <f t="shared" si="193"/>
        <v>#NUM!</v>
      </c>
      <c r="BD48" s="13" t="e">
        <f t="shared" si="193"/>
        <v>#NUM!</v>
      </c>
      <c r="BE48" s="13" t="e">
        <f t="shared" si="193"/>
        <v>#NUM!</v>
      </c>
      <c r="BF48" s="13" t="e">
        <f t="shared" si="193"/>
        <v>#NUM!</v>
      </c>
      <c r="BG48" s="13" t="e">
        <f t="shared" si="193"/>
        <v>#NUM!</v>
      </c>
      <c r="BH48" s="13" t="e">
        <f t="shared" si="193"/>
        <v>#NUM!</v>
      </c>
      <c r="BI48" s="13" t="e">
        <f t="shared" si="193"/>
        <v>#NUM!</v>
      </c>
      <c r="BJ48" s="13" t="e">
        <f t="shared" si="193"/>
        <v>#NUM!</v>
      </c>
      <c r="BK48" s="13" t="e">
        <f t="shared" si="193"/>
        <v>#NUM!</v>
      </c>
      <c r="BL48" s="13" t="e">
        <f t="shared" si="193"/>
        <v>#NUM!</v>
      </c>
      <c r="BM48" s="13" t="e">
        <f t="shared" si="193"/>
        <v>#NUM!</v>
      </c>
      <c r="BN48" s="13" t="e">
        <f t="shared" ref="BN48:CS48" si="194">BN$20/BN5</f>
        <v>#NUM!</v>
      </c>
      <c r="BO48" s="13" t="e">
        <f t="shared" si="194"/>
        <v>#NUM!</v>
      </c>
      <c r="BP48" s="13" t="e">
        <f t="shared" si="194"/>
        <v>#NUM!</v>
      </c>
      <c r="BQ48" s="13" t="e">
        <f t="shared" si="194"/>
        <v>#NUM!</v>
      </c>
      <c r="BR48" s="13" t="e">
        <f t="shared" si="194"/>
        <v>#NUM!</v>
      </c>
      <c r="BS48" s="13" t="e">
        <f t="shared" si="194"/>
        <v>#NUM!</v>
      </c>
      <c r="BT48" s="13" t="e">
        <f t="shared" si="194"/>
        <v>#NUM!</v>
      </c>
      <c r="BU48" s="13" t="e">
        <f t="shared" si="194"/>
        <v>#NUM!</v>
      </c>
      <c r="BV48" s="13" t="e">
        <f t="shared" si="194"/>
        <v>#NUM!</v>
      </c>
      <c r="BW48" s="13" t="e">
        <f t="shared" si="194"/>
        <v>#NUM!</v>
      </c>
      <c r="BX48" s="13" t="e">
        <f t="shared" si="194"/>
        <v>#NUM!</v>
      </c>
      <c r="BY48" s="13" t="e">
        <f t="shared" si="194"/>
        <v>#NUM!</v>
      </c>
      <c r="BZ48" s="13" t="e">
        <f t="shared" si="194"/>
        <v>#NUM!</v>
      </c>
      <c r="CA48" s="13" t="e">
        <f t="shared" si="194"/>
        <v>#NUM!</v>
      </c>
      <c r="CB48" s="13" t="e">
        <f t="shared" si="194"/>
        <v>#NUM!</v>
      </c>
      <c r="CC48" s="13" t="e">
        <f t="shared" si="194"/>
        <v>#NUM!</v>
      </c>
      <c r="CD48" s="13" t="e">
        <f t="shared" si="194"/>
        <v>#NUM!</v>
      </c>
      <c r="CE48" s="13" t="e">
        <f t="shared" si="194"/>
        <v>#NUM!</v>
      </c>
      <c r="CF48" s="13" t="e">
        <f t="shared" si="194"/>
        <v>#NUM!</v>
      </c>
      <c r="CG48" s="13" t="e">
        <f t="shared" si="194"/>
        <v>#NUM!</v>
      </c>
      <c r="CH48" s="13" t="e">
        <f t="shared" si="194"/>
        <v>#NUM!</v>
      </c>
      <c r="CI48" s="13" t="e">
        <f t="shared" si="194"/>
        <v>#NUM!</v>
      </c>
      <c r="CJ48" s="13" t="e">
        <f t="shared" si="194"/>
        <v>#NUM!</v>
      </c>
      <c r="CK48" s="13" t="e">
        <f t="shared" si="194"/>
        <v>#NUM!</v>
      </c>
      <c r="CL48" s="13" t="e">
        <f t="shared" si="194"/>
        <v>#NUM!</v>
      </c>
      <c r="CM48" s="13" t="e">
        <f t="shared" si="194"/>
        <v>#NUM!</v>
      </c>
      <c r="CN48" s="13" t="e">
        <f t="shared" si="194"/>
        <v>#NUM!</v>
      </c>
      <c r="CO48" s="13" t="e">
        <f t="shared" si="194"/>
        <v>#NUM!</v>
      </c>
      <c r="CP48" s="13" t="e">
        <f t="shared" si="194"/>
        <v>#NUM!</v>
      </c>
      <c r="CQ48" s="13" t="e">
        <f t="shared" si="194"/>
        <v>#NUM!</v>
      </c>
      <c r="CR48" s="13" t="e">
        <f t="shared" si="194"/>
        <v>#NUM!</v>
      </c>
      <c r="CS48" s="13" t="e">
        <f t="shared" si="194"/>
        <v>#NUM!</v>
      </c>
      <c r="CT48" s="13" t="e">
        <f t="shared" ref="CT48:DY48" si="195">CT$20/CT5</f>
        <v>#NUM!</v>
      </c>
      <c r="CU48" s="13" t="e">
        <f t="shared" si="195"/>
        <v>#NUM!</v>
      </c>
      <c r="CV48" s="13" t="e">
        <f t="shared" si="195"/>
        <v>#NUM!</v>
      </c>
      <c r="CW48" s="13" t="e">
        <f t="shared" si="195"/>
        <v>#NUM!</v>
      </c>
      <c r="CX48" s="13" t="e">
        <f t="shared" si="195"/>
        <v>#NUM!</v>
      </c>
      <c r="CY48" s="13" t="e">
        <f t="shared" si="195"/>
        <v>#NUM!</v>
      </c>
      <c r="CZ48" s="13" t="e">
        <f t="shared" si="195"/>
        <v>#NUM!</v>
      </c>
      <c r="DA48" s="13" t="e">
        <f t="shared" si="195"/>
        <v>#NUM!</v>
      </c>
      <c r="DB48" s="13" t="e">
        <f t="shared" si="195"/>
        <v>#NUM!</v>
      </c>
      <c r="DC48" s="13" t="e">
        <f t="shared" si="195"/>
        <v>#NUM!</v>
      </c>
      <c r="DD48" s="13" t="e">
        <f t="shared" si="195"/>
        <v>#NUM!</v>
      </c>
      <c r="DE48" s="13" t="e">
        <f t="shared" si="195"/>
        <v>#NUM!</v>
      </c>
      <c r="DF48" s="13" t="e">
        <f t="shared" si="195"/>
        <v>#NUM!</v>
      </c>
      <c r="DG48" s="13" t="e">
        <f t="shared" si="195"/>
        <v>#NUM!</v>
      </c>
      <c r="DH48" s="13" t="e">
        <f t="shared" si="195"/>
        <v>#NUM!</v>
      </c>
      <c r="DI48" s="13" t="e">
        <f t="shared" si="195"/>
        <v>#NUM!</v>
      </c>
      <c r="DJ48" s="13" t="e">
        <f t="shared" si="195"/>
        <v>#NUM!</v>
      </c>
      <c r="DK48" s="13" t="e">
        <f t="shared" si="195"/>
        <v>#NUM!</v>
      </c>
      <c r="DL48" s="13" t="e">
        <f t="shared" si="195"/>
        <v>#NUM!</v>
      </c>
      <c r="DM48" s="13" t="e">
        <f t="shared" si="195"/>
        <v>#NUM!</v>
      </c>
      <c r="DN48" s="13" t="e">
        <f t="shared" si="195"/>
        <v>#NUM!</v>
      </c>
      <c r="DO48" s="13" t="e">
        <f t="shared" si="195"/>
        <v>#NUM!</v>
      </c>
      <c r="DP48" s="13" t="e">
        <f t="shared" si="195"/>
        <v>#NUM!</v>
      </c>
      <c r="DQ48" s="13" t="e">
        <f t="shared" si="195"/>
        <v>#NUM!</v>
      </c>
      <c r="DR48" s="13" t="e">
        <f t="shared" si="195"/>
        <v>#NUM!</v>
      </c>
      <c r="DS48" s="13" t="e">
        <f t="shared" si="195"/>
        <v>#NUM!</v>
      </c>
      <c r="DT48" s="13" t="e">
        <f t="shared" si="195"/>
        <v>#NUM!</v>
      </c>
      <c r="DU48" s="13" t="e">
        <f t="shared" si="195"/>
        <v>#NUM!</v>
      </c>
      <c r="DV48" s="13" t="e">
        <f t="shared" si="195"/>
        <v>#NUM!</v>
      </c>
      <c r="DW48" s="13" t="e">
        <f t="shared" si="195"/>
        <v>#NUM!</v>
      </c>
      <c r="DX48" s="13" t="e">
        <f t="shared" si="195"/>
        <v>#NUM!</v>
      </c>
      <c r="DY48" s="13" t="e">
        <f t="shared" si="195"/>
        <v>#NUM!</v>
      </c>
      <c r="DZ48" s="13" t="e">
        <f t="shared" ref="DZ48:EI48" si="196">DZ$20/DZ5</f>
        <v>#NUM!</v>
      </c>
      <c r="EA48" s="13" t="e">
        <f t="shared" si="196"/>
        <v>#NUM!</v>
      </c>
      <c r="EB48" s="13" t="e">
        <f t="shared" si="196"/>
        <v>#NUM!</v>
      </c>
      <c r="EC48" s="13" t="e">
        <f t="shared" si="196"/>
        <v>#NUM!</v>
      </c>
      <c r="ED48" s="13" t="e">
        <f t="shared" si="196"/>
        <v>#NUM!</v>
      </c>
      <c r="EE48" s="13" t="e">
        <f t="shared" si="196"/>
        <v>#NUM!</v>
      </c>
      <c r="EF48" s="13" t="e">
        <f t="shared" si="196"/>
        <v>#NUM!</v>
      </c>
      <c r="EG48" s="13" t="e">
        <f t="shared" si="196"/>
        <v>#NUM!</v>
      </c>
      <c r="EH48" s="13" t="e">
        <f t="shared" si="196"/>
        <v>#NUM!</v>
      </c>
      <c r="EI48" s="13" t="e">
        <f t="shared" si="196"/>
        <v>#NUM!</v>
      </c>
      <c r="EJ48" s="7"/>
    </row>
    <row r="49" spans="1:140" x14ac:dyDescent="0.25">
      <c r="EJ49" s="7"/>
    </row>
    <row r="50" spans="1:140" x14ac:dyDescent="0.25">
      <c r="A50" s="11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</row>
    <row r="51" spans="1:140" x14ac:dyDescent="0.25">
      <c r="A51" s="11" t="s">
        <v>42</v>
      </c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</row>
    <row r="52" spans="1:140" x14ac:dyDescent="0.25">
      <c r="A52" s="17" t="s">
        <v>35</v>
      </c>
      <c r="B52" s="20"/>
      <c r="C52" s="20">
        <f>C$3+((((C$20-Variables!$B25)/C$29)*-1)*7)</f>
        <v>43982.867647058825</v>
      </c>
      <c r="D52" s="20">
        <f>D$3+((((D$20-Variables!$B25)/D$29)*-1)*7)</f>
        <v>44089.095092024538</v>
      </c>
      <c r="E52" s="20">
        <f>E$3+((((E$20-Variables!$B25)/E$29)*-1)*7)</f>
        <v>44088.407142857141</v>
      </c>
      <c r="F52" s="20">
        <f>F$3+((((F$20-Variables!$B25)/F$29)*-1)*7)</f>
        <v>44200.542857142857</v>
      </c>
      <c r="G52" s="20">
        <f>G$3+((((G$20-Variables!$B25)/G$29)*-1)*7)</f>
        <v>44312.678571428572</v>
      </c>
      <c r="H52" s="20">
        <f>H$3+((((H$20-Variables!$B25)/H$29)*-1)*7)</f>
        <v>44424.814285714288</v>
      </c>
      <c r="I52" s="20">
        <f>I$3+((((I$20-Variables!$B25)/I$29)*-1)*7)</f>
        <v>44536.95</v>
      </c>
      <c r="J52" s="20">
        <f>J$3+((((J$20-Variables!$B25)/J$29)*-1)*7)</f>
        <v>44649.085714285713</v>
      </c>
      <c r="K52" s="20">
        <f>K$3+((((K$20-Variables!$B25)/K$29)*-1)*7)</f>
        <v>44761.221428571429</v>
      </c>
      <c r="L52" s="20">
        <f>L$3+((((L$20-Variables!$B25)/L$29)*-1)*7)</f>
        <v>44873.357142857145</v>
      </c>
      <c r="M52" s="20">
        <f>M$3+((((M$20-Variables!$B25)/M$29)*-1)*7)</f>
        <v>44985.492857142861</v>
      </c>
      <c r="N52" s="20">
        <f>N$3+((((N$20-Variables!$B25)/N$29)*-1)*7)</f>
        <v>45097.62857142857</v>
      </c>
      <c r="O52" s="20">
        <f>O$3+((((O$20-Variables!$B25)/O$29)*-1)*7)</f>
        <v>45209.764285714286</v>
      </c>
      <c r="P52" s="20">
        <f>P$3+((((P$20-Variables!$B25)/P$29)*-1)*7)</f>
        <v>45321.9</v>
      </c>
      <c r="Q52" s="20">
        <f>Q$3+((((Q$20-Variables!$B25)/Q$29)*-1)*7)</f>
        <v>45434.035714285717</v>
      </c>
      <c r="R52" s="20">
        <f>R$3+((((R$20-Variables!$B25)/R$29)*-1)*7)</f>
        <v>45546.171428571426</v>
      </c>
      <c r="S52" s="20">
        <f>S$3+((((S$20-Variables!$B25)/S$29)*-1)*7)</f>
        <v>45658.307142857142</v>
      </c>
      <c r="T52" s="20">
        <f>T$3+((((T$20-Variables!$B25)/T$29)*-1)*7)</f>
        <v>45770.442857142858</v>
      </c>
      <c r="U52" s="20">
        <f>U$3+((((U$20-Variables!$B25)/U$29)*-1)*7)</f>
        <v>45882.578571428574</v>
      </c>
      <c r="V52" s="20">
        <f>V$3+((((V$20-Variables!$B25)/V$29)*-1)*7)</f>
        <v>45994.714285714283</v>
      </c>
      <c r="W52" s="20">
        <f>W$3+((((W$20-Variables!$B25)/W$29)*-1)*7)</f>
        <v>46106.85</v>
      </c>
      <c r="X52" s="20">
        <f>X$3+((((X$20-Variables!$B25)/X$29)*-1)*7)</f>
        <v>46218.985714285714</v>
      </c>
      <c r="Y52" s="20">
        <f>Y$3+((((Y$20-Variables!$B25)/Y$29)*-1)*7)</f>
        <v>46331.12142857143</v>
      </c>
      <c r="Z52" s="20">
        <f>Z$3+((((Z$20-Variables!$B25)/Z$29)*-1)*7)</f>
        <v>46443.257142857139</v>
      </c>
      <c r="AA52" s="20">
        <f>AA$3+((((AA$20-Variables!$B25)/AA$29)*-1)*7)</f>
        <v>46555.392857142855</v>
      </c>
      <c r="AB52" s="20">
        <f>AB$3+((((AB$20-Variables!$B25)/AB$29)*-1)*7)</f>
        <v>46667.528571428571</v>
      </c>
      <c r="AC52" s="20">
        <f>AC$3+((((AC$20-Variables!$B25)/AC$29)*-1)*7)</f>
        <v>46779.664285714287</v>
      </c>
      <c r="AD52" s="20">
        <f>AD$3+((((AD$20-Variables!$B25)/AD$29)*-1)*7)</f>
        <v>46891.8</v>
      </c>
      <c r="AE52" s="20">
        <f>AE$3+((((AE$20-Variables!$B25)/AE$29)*-1)*7)</f>
        <v>47003.935714285712</v>
      </c>
      <c r="AF52" s="20">
        <f>AF$3+((((AF$20-Variables!$B25)/AF$29)*-1)*7)</f>
        <v>47116.071428571428</v>
      </c>
      <c r="AG52" s="20">
        <f>AG$3+((((AG$20-Variables!$B25)/AG$29)*-1)*7)</f>
        <v>47228.207142857143</v>
      </c>
      <c r="AH52" s="20">
        <f>AH$3+((((AH$20-Variables!$B25)/AH$29)*-1)*7)</f>
        <v>47340.342857142859</v>
      </c>
      <c r="AI52" s="20">
        <f>AI$3+((((AI$20-Variables!$B25)/AI$29)*-1)*7)</f>
        <v>47452.478571428568</v>
      </c>
      <c r="AJ52" s="20">
        <f>AJ$3+((((AJ$20-Variables!$B25)/AJ$29)*-1)*7)</f>
        <v>47564.614285714284</v>
      </c>
      <c r="AK52" s="20">
        <f>AK$3+((((AK$20-Variables!$B25)/AK$29)*-1)*7)</f>
        <v>47676.75</v>
      </c>
      <c r="AL52" s="20">
        <f>AL$3+((((AL$20-Variables!$B25)/AL$29)*-1)*7)</f>
        <v>47788.885714285716</v>
      </c>
      <c r="AM52" s="20">
        <f>AM$3+((((AM$20-Variables!$B25)/AM$29)*-1)*7)</f>
        <v>47901.021428571432</v>
      </c>
      <c r="AN52" s="20">
        <f>AN$3+((((AN$20-Variables!$B25)/AN$29)*-1)*7)</f>
        <v>48013.157142857141</v>
      </c>
      <c r="AO52" s="20">
        <f>AO$3+((((AO$20-Variables!$B25)/AO$29)*-1)*7)</f>
        <v>48125.292857142857</v>
      </c>
      <c r="AP52" s="20">
        <f>AP$3+((((AP$20-Variables!$B25)/AP$29)*-1)*7)</f>
        <v>48237.428571428572</v>
      </c>
      <c r="AQ52" s="20">
        <f>AQ$3+((((AQ$20-Variables!$B25)/AQ$29)*-1)*7)</f>
        <v>48349.564285714288</v>
      </c>
      <c r="AR52" s="20">
        <f>AR$3+((((AR$20-Variables!$B25)/AR$29)*-1)*7)</f>
        <v>48461.7</v>
      </c>
      <c r="AS52" s="20">
        <f>AS$3+((((AS$20-Variables!$B25)/AS$29)*-1)*7)</f>
        <v>48573.835714285713</v>
      </c>
      <c r="AT52" s="20">
        <f>AT$3+((((AT$20-Variables!$B25)/AT$29)*-1)*7)</f>
        <v>48685.971428571429</v>
      </c>
      <c r="AU52" s="20">
        <f>AU$3+((((AU$20-Variables!$B25)/AU$29)*-1)*7)</f>
        <v>48798.107142857145</v>
      </c>
      <c r="AV52" s="20">
        <f>AV$3+((((AV$20-Variables!$B25)/AV$29)*-1)*7)</f>
        <v>48910.242857142854</v>
      </c>
      <c r="AW52" s="20">
        <f>AW$3+((((AW$20-Variables!$B25)/AW$29)*-1)*7)</f>
        <v>49022.37857142857</v>
      </c>
      <c r="AX52" s="20">
        <f>AX$3+((((AX$20-Variables!$B25)/AX$29)*-1)*7)</f>
        <v>49134.514285714286</v>
      </c>
      <c r="AY52" s="20">
        <f>AY$3+((((AY$20-Variables!$B25)/AY$29)*-1)*7)</f>
        <v>49246.65</v>
      </c>
      <c r="AZ52" s="20">
        <f>AZ$3+((((AZ$20-Variables!$B25)/AZ$29)*-1)*7)</f>
        <v>49358.78571428571</v>
      </c>
      <c r="BA52" s="20">
        <f>BA$3+((((BA$20-Variables!$B25)/BA$29)*-1)*7)</f>
        <v>49470.921428571426</v>
      </c>
      <c r="BB52" s="20">
        <f>BB$3+((((BB$20-Variables!$B25)/BB$29)*-1)*7)</f>
        <v>49583.057142857142</v>
      </c>
      <c r="BC52" s="20">
        <f>BC$3+((((BC$20-Variables!$B25)/BC$29)*-1)*7)</f>
        <v>49695.192857142858</v>
      </c>
      <c r="BD52" s="20">
        <f>BD$3+((((BD$20-Variables!$B25)/BD$29)*-1)*7)</f>
        <v>49807.328571428574</v>
      </c>
      <c r="BE52" s="20">
        <f>BE$3+((((BE$20-Variables!$B25)/BE$29)*-1)*7)</f>
        <v>49919.46428571429</v>
      </c>
      <c r="BF52" s="20">
        <f>BF$3+((((BF$20-Variables!$B25)/BF$29)*-1)*7)</f>
        <v>50031.6</v>
      </c>
      <c r="BG52" s="20">
        <f>BG$3+((((BG$20-Variables!$B25)/BG$29)*-1)*7)</f>
        <v>50143.735714285714</v>
      </c>
      <c r="BH52" s="20">
        <f>BH$3+((((BH$20-Variables!$B25)/BH$29)*-1)*7)</f>
        <v>50255.87142857143</v>
      </c>
      <c r="BI52" s="20">
        <f>BI$3+((((BI$20-Variables!$B25)/BI$29)*-1)*7)</f>
        <v>50368.007142857146</v>
      </c>
      <c r="BJ52" s="20">
        <f>BJ$3+((((BJ$20-Variables!$B25)/BJ$29)*-1)*7)</f>
        <v>50480.142857142855</v>
      </c>
      <c r="BK52" s="20">
        <f>BK$3+((((BK$20-Variables!$B25)/BK$29)*-1)*7)</f>
        <v>50592.278571428571</v>
      </c>
      <c r="BL52" s="20">
        <f>BL$3+((((BL$20-Variables!$B25)/BL$29)*-1)*7)</f>
        <v>50704.414285714287</v>
      </c>
      <c r="BM52" s="20">
        <f>BM$3+((((BM$20-Variables!$B25)/BM$29)*-1)*7)</f>
        <v>50816.55</v>
      </c>
      <c r="BN52" s="20">
        <f>BN$3+((((BN$20-Variables!$B25)/BN$29)*-1)*7)</f>
        <v>50928.685714285712</v>
      </c>
      <c r="BO52" s="20">
        <f>BO$3+((((BO$20-Variables!$B25)/BO$29)*-1)*7)</f>
        <v>51040.821428571428</v>
      </c>
      <c r="BP52" s="20">
        <f>BP$3+((((BP$20-Variables!$B25)/BP$29)*-1)*7)</f>
        <v>51152.957142857143</v>
      </c>
      <c r="BQ52" s="20">
        <f>BQ$3+((((BQ$20-Variables!$B25)/BQ$29)*-1)*7)</f>
        <v>51265.092857142859</v>
      </c>
      <c r="BR52" s="20">
        <f>BR$3+((((BR$20-Variables!$B25)/BR$29)*-1)*7)</f>
        <v>51377.228571428568</v>
      </c>
      <c r="BS52" s="20">
        <f>BS$3+((((BS$20-Variables!$B25)/BS$29)*-1)*7)</f>
        <v>51489.364285714284</v>
      </c>
      <c r="BT52" s="20">
        <f>BT$3+((((BT$20-Variables!$B25)/BT$29)*-1)*7)</f>
        <v>51601.5</v>
      </c>
      <c r="BU52" s="20">
        <f>BU$3+((((BU$20-Variables!$B25)/BU$29)*-1)*7)</f>
        <v>51713.635714285716</v>
      </c>
      <c r="BV52" s="20">
        <f>BV$3+((((BV$20-Variables!$B25)/BV$29)*-1)*7)</f>
        <v>51825.771428571432</v>
      </c>
      <c r="BW52" s="20">
        <f>BW$3+((((BW$20-Variables!$B25)/BW$29)*-1)*7)</f>
        <v>51937.907142857141</v>
      </c>
      <c r="BX52" s="20">
        <f>BX$3+((((BX$20-Variables!$B25)/BX$29)*-1)*7)</f>
        <v>52050.042857142857</v>
      </c>
      <c r="BY52" s="20">
        <f>BY$3+((((BY$20-Variables!$B25)/BY$29)*-1)*7)</f>
        <v>52162.178571428572</v>
      </c>
      <c r="BZ52" s="20">
        <f>BZ$3+((((BZ$20-Variables!$B25)/BZ$29)*-1)*7)</f>
        <v>52274.314285714288</v>
      </c>
      <c r="CA52" s="20">
        <f>CA$3+((((CA$20-Variables!$B25)/CA$29)*-1)*7)</f>
        <v>52386.45</v>
      </c>
      <c r="CB52" s="20">
        <f>CB$3+((((CB$20-Variables!$B25)/CB$29)*-1)*7)</f>
        <v>52498.585714285713</v>
      </c>
      <c r="CC52" s="20">
        <f>CC$3+((((CC$20-Variables!$B25)/CC$29)*-1)*7)</f>
        <v>52610.721428571429</v>
      </c>
      <c r="CD52" s="20">
        <f>CD$3+((((CD$20-Variables!$B25)/CD$29)*-1)*7)</f>
        <v>52722.857142857145</v>
      </c>
      <c r="CE52" s="20">
        <f>CE$3+((((CE$20-Variables!$B25)/CE$29)*-1)*7)</f>
        <v>52834.992857142861</v>
      </c>
      <c r="CF52" s="20">
        <f>CF$3+((((CF$20-Variables!$B25)/CF$29)*-1)*7)</f>
        <v>52947.12857142857</v>
      </c>
      <c r="CG52" s="20">
        <f>CG$3+((((CG$20-Variables!$B25)/CG$29)*-1)*7)</f>
        <v>53059.264285714286</v>
      </c>
      <c r="CH52" s="20">
        <f>CH$3+((((CH$20-Variables!$B25)/CH$29)*-1)*7)</f>
        <v>53171.4</v>
      </c>
      <c r="CI52" s="20">
        <f>CI$3+((((CI$20-Variables!$B25)/CI$29)*-1)*7)</f>
        <v>53283.53571428571</v>
      </c>
      <c r="CJ52" s="20">
        <f>CJ$3+((((CJ$20-Variables!$B25)/CJ$29)*-1)*7)</f>
        <v>53395.671428571426</v>
      </c>
      <c r="CK52" s="20">
        <f>CK$3+((((CK$20-Variables!$B25)/CK$29)*-1)*7)</f>
        <v>53507.807142857142</v>
      </c>
      <c r="CL52" s="20">
        <f>CL$3+((((CL$20-Variables!$B25)/CL$29)*-1)*7)</f>
        <v>53619.942857142858</v>
      </c>
      <c r="CM52" s="20">
        <f>CM$3+((((CM$20-Variables!$B25)/CM$29)*-1)*7)</f>
        <v>53732.078571428574</v>
      </c>
      <c r="CN52" s="20">
        <f>CN$3+((((CN$20-Variables!$B25)/CN$29)*-1)*7)</f>
        <v>53844.21428571429</v>
      </c>
      <c r="CO52" s="20">
        <f>CO$3+((((CO$20-Variables!$B25)/CO$29)*-1)*7)</f>
        <v>53956.35</v>
      </c>
      <c r="CP52" s="20">
        <f>CP$3+((((CP$20-Variables!$B25)/CP$29)*-1)*7)</f>
        <v>54068.485714285714</v>
      </c>
      <c r="CQ52" s="20">
        <f>CQ$3+((((CQ$20-Variables!$B25)/CQ$29)*-1)*7)</f>
        <v>54180.62142857143</v>
      </c>
      <c r="CR52" s="20">
        <f>CR$3+((((CR$20-Variables!$B25)/CR$29)*-1)*7)</f>
        <v>54292.757142857139</v>
      </c>
      <c r="CS52" s="20">
        <f>CS$3+((((CS$20-Variables!$B25)/CS$29)*-1)*7)</f>
        <v>54404.892857142855</v>
      </c>
      <c r="CT52" s="20">
        <f>CT$3+((((CT$20-Variables!$B25)/CT$29)*-1)*7)</f>
        <v>54517.028571428571</v>
      </c>
      <c r="CU52" s="20">
        <f>CU$3+((((CU$20-Variables!$B25)/CU$29)*-1)*7)</f>
        <v>54629.164285714287</v>
      </c>
      <c r="CV52" s="20">
        <f>CV$3+((((CV$20-Variables!$B25)/CV$29)*-1)*7)</f>
        <v>54741.3</v>
      </c>
      <c r="CW52" s="20">
        <f>CW$3+((((CW$20-Variables!$B25)/CW$29)*-1)*7)</f>
        <v>54853.435714285712</v>
      </c>
      <c r="CX52" s="20">
        <f>CX$3+((((CX$20-Variables!$B25)/CX$29)*-1)*7)</f>
        <v>54965.571428571428</v>
      </c>
      <c r="CY52" s="20">
        <f>CY$3+((((CY$20-Variables!$B25)/CY$29)*-1)*7)</f>
        <v>55077.707142857143</v>
      </c>
      <c r="CZ52" s="20">
        <f>CZ$3+((((CZ$20-Variables!$B25)/CZ$29)*-1)*7)</f>
        <v>55189.842857142859</v>
      </c>
      <c r="DA52" s="20">
        <f>DA$3+((((DA$20-Variables!$B25)/DA$29)*-1)*7)</f>
        <v>55301.978571428568</v>
      </c>
      <c r="DB52" s="20">
        <f>DB$3+((((DB$20-Variables!$B25)/DB$29)*-1)*7)</f>
        <v>55414.114285714284</v>
      </c>
      <c r="DC52" s="20">
        <f>DC$3+((((DC$20-Variables!$B25)/DC$29)*-1)*7)</f>
        <v>55526.25</v>
      </c>
      <c r="DD52" s="20">
        <f>DD$3+((((DD$20-Variables!$B25)/DD$29)*-1)*7)</f>
        <v>55638.385714285716</v>
      </c>
      <c r="DE52" s="20">
        <f>DE$3+((((DE$20-Variables!$B25)/DE$29)*-1)*7)</f>
        <v>55750.521428571432</v>
      </c>
      <c r="DF52" s="20">
        <f>DF$3+((((DF$20-Variables!$B25)/DF$29)*-1)*7)</f>
        <v>55862.657142857141</v>
      </c>
      <c r="DG52" s="20">
        <f>DG$3+((((DG$20-Variables!$B25)/DG$29)*-1)*7)</f>
        <v>55974.792857142857</v>
      </c>
      <c r="DH52" s="20">
        <f>DH$3+((((DH$20-Variables!$B25)/DH$29)*-1)*7)</f>
        <v>56086.928571428572</v>
      </c>
      <c r="DI52" s="20">
        <f>DI$3+((((DI$20-Variables!$B25)/DI$29)*-1)*7)</f>
        <v>56199.064285714281</v>
      </c>
      <c r="DJ52" s="20">
        <f>DJ$3+((((DJ$20-Variables!$B25)/DJ$29)*-1)*7)</f>
        <v>56311.199999999997</v>
      </c>
      <c r="DK52" s="20">
        <f>DK$3+((((DK$20-Variables!$B25)/DK$29)*-1)*7)</f>
        <v>56423.335714285713</v>
      </c>
      <c r="DL52" s="20">
        <f>DL$3+((((DL$20-Variables!$B25)/DL$29)*-1)*7)</f>
        <v>56535.471428571429</v>
      </c>
      <c r="DM52" s="20">
        <f>DM$3+((((DM$20-Variables!$B25)/DM$29)*-1)*7)</f>
        <v>56647.607142857145</v>
      </c>
      <c r="DN52" s="20">
        <f>DN$3+((((DN$20-Variables!$B25)/DN$29)*-1)*7)</f>
        <v>56759.742857142854</v>
      </c>
      <c r="DO52" s="20">
        <f>DO$3+((((DO$20-Variables!$B25)/DO$29)*-1)*7)</f>
        <v>56871.87857142857</v>
      </c>
      <c r="DP52" s="20">
        <f>DP$3+((((DP$20-Variables!$B25)/DP$29)*-1)*7)</f>
        <v>56984.014285714286</v>
      </c>
      <c r="DQ52" s="20">
        <f>DQ$3+((((DQ$20-Variables!$B25)/DQ$29)*-1)*7)</f>
        <v>57096.15</v>
      </c>
      <c r="DR52" s="20">
        <f>DR$3+((((DR$20-Variables!$B25)/DR$29)*-1)*7)</f>
        <v>57208.285714285717</v>
      </c>
      <c r="DS52" s="20">
        <f>DS$3+((((DS$20-Variables!$B25)/DS$29)*-1)*7)</f>
        <v>57320.421428571426</v>
      </c>
      <c r="DT52" s="20">
        <f>DT$3+((((DT$20-Variables!$B25)/DT$29)*-1)*7)</f>
        <v>57432.557142857142</v>
      </c>
      <c r="DU52" s="20">
        <f>DU$3+((((DU$20-Variables!$B25)/DU$29)*-1)*7)</f>
        <v>57544.692857142858</v>
      </c>
      <c r="DV52" s="20">
        <f>DV$3+((((DV$20-Variables!$B25)/DV$29)*-1)*7)</f>
        <v>57656.828571428574</v>
      </c>
      <c r="DW52" s="20">
        <f>DW$3+((((DW$20-Variables!$B25)/DW$29)*-1)*7)</f>
        <v>57768.96428571429</v>
      </c>
      <c r="DX52" s="20">
        <f>DX$3+((((DX$20-Variables!$B25)/DX$29)*-1)*7)</f>
        <v>57881.1</v>
      </c>
      <c r="DY52" s="20">
        <f>DY$3+((((DY$20-Variables!$B25)/DY$29)*-1)*7)</f>
        <v>57993.235714285714</v>
      </c>
      <c r="DZ52" s="20">
        <f>DZ$3+((((DZ$20-Variables!$B25)/DZ$29)*-1)*7)</f>
        <v>58105.37142857143</v>
      </c>
      <c r="EA52" s="20">
        <f>EA$3+((((EA$20-Variables!$B25)/EA$29)*-1)*7)</f>
        <v>58217.507142857139</v>
      </c>
      <c r="EB52" s="20">
        <f>EB$3+((((EB$20-Variables!$B25)/EB$29)*-1)*7)</f>
        <v>58329.642857142855</v>
      </c>
      <c r="EC52" s="20">
        <f>EC$3+((((EC$20-Variables!$B25)/EC$29)*-1)*7)</f>
        <v>58441.778571428571</v>
      </c>
      <c r="ED52" s="20">
        <f>ED$3+((((ED$20-Variables!$B25)/ED$29)*-1)*7)</f>
        <v>58553.914285714287</v>
      </c>
      <c r="EE52" s="20">
        <f>EE$3+((((EE$20-Variables!$B25)/EE$29)*-1)*7)</f>
        <v>58666.05</v>
      </c>
      <c r="EF52" s="20">
        <f>EF$3+((((EF$20-Variables!$B25)/EF$29)*-1)*7)</f>
        <v>58778.185714285712</v>
      </c>
      <c r="EG52" s="20">
        <f>EG$3+((((EG$20-Variables!$B25)/EG$29)*-1)*7)</f>
        <v>58890.321428571428</v>
      </c>
      <c r="EH52" s="20">
        <f>EH$3+((((EH$20-Variables!$B25)/EH$29)*-1)*7)</f>
        <v>59002.457142857143</v>
      </c>
      <c r="EI52" s="20">
        <f>EI$3+((((EI$20-Variables!$B25)/EI$29)*-1)*7)</f>
        <v>59114.592857142859</v>
      </c>
      <c r="EJ52" s="7"/>
    </row>
    <row r="53" spans="1:140" x14ac:dyDescent="0.25">
      <c r="A53" s="17" t="s">
        <v>36</v>
      </c>
      <c r="B53" s="20"/>
      <c r="C53" s="20">
        <f>C$3+((((C$20-Variables!$B26)/C$29)*-1)*7)</f>
        <v>44213.73529411765</v>
      </c>
      <c r="D53" s="20">
        <f>D$3+((((D$20-Variables!$B26)/D$29)*-1)*7)</f>
        <v>44426.190184049083</v>
      </c>
      <c r="E53" s="20">
        <f>E$3+((((E$20-Variables!$B26)/E$29)*-1)*7)</f>
        <v>44424.814285714288</v>
      </c>
      <c r="F53" s="20">
        <f>F$3+((((F$20-Variables!$B26)/F$29)*-1)*7)</f>
        <v>44649.085714285713</v>
      </c>
      <c r="G53" s="20">
        <f>G$3+((((G$20-Variables!$B26)/G$29)*-1)*7)</f>
        <v>44873.357142857145</v>
      </c>
      <c r="H53" s="20">
        <f>H$3+((((H$20-Variables!$B26)/H$29)*-1)*7)</f>
        <v>45097.62857142857</v>
      </c>
      <c r="I53" s="20">
        <f>I$3+((((I$20-Variables!$B26)/I$29)*-1)*7)</f>
        <v>45321.9</v>
      </c>
      <c r="J53" s="20">
        <f>J$3+((((J$20-Variables!$B26)/J$29)*-1)*7)</f>
        <v>45546.171428571426</v>
      </c>
      <c r="K53" s="20">
        <f>K$3+((((K$20-Variables!$B26)/K$29)*-1)*7)</f>
        <v>45770.442857142858</v>
      </c>
      <c r="L53" s="20">
        <f>L$3+((((L$20-Variables!$B26)/L$29)*-1)*7)</f>
        <v>45994.714285714283</v>
      </c>
      <c r="M53" s="20">
        <f>M$3+((((M$20-Variables!$B26)/M$29)*-1)*7)</f>
        <v>46218.985714285714</v>
      </c>
      <c r="N53" s="20">
        <f>N$3+((((N$20-Variables!$B26)/N$29)*-1)*7)</f>
        <v>46443.257142857139</v>
      </c>
      <c r="O53" s="20">
        <f>O$3+((((O$20-Variables!$B26)/O$29)*-1)*7)</f>
        <v>46667.528571428571</v>
      </c>
      <c r="P53" s="20">
        <f>P$3+((((P$20-Variables!$B26)/P$29)*-1)*7)</f>
        <v>46891.8</v>
      </c>
      <c r="Q53" s="20">
        <f>Q$3+((((Q$20-Variables!$B26)/Q$29)*-1)*7)</f>
        <v>47116.071428571428</v>
      </c>
      <c r="R53" s="20">
        <f>R$3+((((R$20-Variables!$B26)/R$29)*-1)*7)</f>
        <v>47340.342857142859</v>
      </c>
      <c r="S53" s="20">
        <f>S$3+((((S$20-Variables!$B26)/S$29)*-1)*7)</f>
        <v>47564.614285714284</v>
      </c>
      <c r="T53" s="20">
        <f>T$3+((((T$20-Variables!$B26)/T$29)*-1)*7)</f>
        <v>47788.885714285716</v>
      </c>
      <c r="U53" s="20">
        <f>U$3+((((U$20-Variables!$B26)/U$29)*-1)*7)</f>
        <v>48013.157142857141</v>
      </c>
      <c r="V53" s="20">
        <f>V$3+((((V$20-Variables!$B26)/V$29)*-1)*7)</f>
        <v>48237.428571428572</v>
      </c>
      <c r="W53" s="20">
        <f>W$3+((((W$20-Variables!$B26)/W$29)*-1)*7)</f>
        <v>48461.7</v>
      </c>
      <c r="X53" s="20">
        <f>X$3+((((X$20-Variables!$B26)/X$29)*-1)*7)</f>
        <v>48685.971428571429</v>
      </c>
      <c r="Y53" s="20">
        <f>Y$3+((((Y$20-Variables!$B26)/Y$29)*-1)*7)</f>
        <v>48910.242857142854</v>
      </c>
      <c r="Z53" s="20">
        <f>Z$3+((((Z$20-Variables!$B26)/Z$29)*-1)*7)</f>
        <v>49134.514285714286</v>
      </c>
      <c r="AA53" s="20">
        <f>AA$3+((((AA$20-Variables!$B26)/AA$29)*-1)*7)</f>
        <v>49358.78571428571</v>
      </c>
      <c r="AB53" s="20">
        <f>AB$3+((((AB$20-Variables!$B26)/AB$29)*-1)*7)</f>
        <v>49583.057142857142</v>
      </c>
      <c r="AC53" s="20">
        <f>AC$3+((((AC$20-Variables!$B26)/AC$29)*-1)*7)</f>
        <v>49807.328571428574</v>
      </c>
      <c r="AD53" s="20">
        <f>AD$3+((((AD$20-Variables!$B26)/AD$29)*-1)*7)</f>
        <v>50031.6</v>
      </c>
      <c r="AE53" s="20">
        <f>AE$3+((((AE$20-Variables!$B26)/AE$29)*-1)*7)</f>
        <v>50255.87142857143</v>
      </c>
      <c r="AF53" s="20">
        <f>AF$3+((((AF$20-Variables!$B26)/AF$29)*-1)*7)</f>
        <v>50480.142857142855</v>
      </c>
      <c r="AG53" s="20">
        <f>AG$3+((((AG$20-Variables!$B26)/AG$29)*-1)*7)</f>
        <v>50704.414285714287</v>
      </c>
      <c r="AH53" s="20">
        <f>AH$3+((((AH$20-Variables!$B26)/AH$29)*-1)*7)</f>
        <v>50928.685714285712</v>
      </c>
      <c r="AI53" s="20">
        <f>AI$3+((((AI$20-Variables!$B26)/AI$29)*-1)*7)</f>
        <v>51152.957142857143</v>
      </c>
      <c r="AJ53" s="20">
        <f>AJ$3+((((AJ$20-Variables!$B26)/AJ$29)*-1)*7)</f>
        <v>51377.228571428568</v>
      </c>
      <c r="AK53" s="20">
        <f>AK$3+((((AK$20-Variables!$B26)/AK$29)*-1)*7)</f>
        <v>51601.5</v>
      </c>
      <c r="AL53" s="20">
        <f>AL$3+((((AL$20-Variables!$B26)/AL$29)*-1)*7)</f>
        <v>51825.771428571432</v>
      </c>
      <c r="AM53" s="20">
        <f>AM$3+((((AM$20-Variables!$B26)/AM$29)*-1)*7)</f>
        <v>52050.042857142857</v>
      </c>
      <c r="AN53" s="20">
        <f>AN$3+((((AN$20-Variables!$B26)/AN$29)*-1)*7)</f>
        <v>52274.314285714288</v>
      </c>
      <c r="AO53" s="20">
        <f>AO$3+((((AO$20-Variables!$B26)/AO$29)*-1)*7)</f>
        <v>52498.585714285713</v>
      </c>
      <c r="AP53" s="20">
        <f>AP$3+((((AP$20-Variables!$B26)/AP$29)*-1)*7)</f>
        <v>52722.857142857145</v>
      </c>
      <c r="AQ53" s="20">
        <f>AQ$3+((((AQ$20-Variables!$B26)/AQ$29)*-1)*7)</f>
        <v>52947.12857142857</v>
      </c>
      <c r="AR53" s="20">
        <f>AR$3+((((AR$20-Variables!$B26)/AR$29)*-1)*7)</f>
        <v>53171.4</v>
      </c>
      <c r="AS53" s="20">
        <f>AS$3+((((AS$20-Variables!$B26)/AS$29)*-1)*7)</f>
        <v>53395.671428571426</v>
      </c>
      <c r="AT53" s="20">
        <f>AT$3+((((AT$20-Variables!$B26)/AT$29)*-1)*7)</f>
        <v>53619.942857142858</v>
      </c>
      <c r="AU53" s="20">
        <f>AU$3+((((AU$20-Variables!$B26)/AU$29)*-1)*7)</f>
        <v>53844.21428571429</v>
      </c>
      <c r="AV53" s="20">
        <f>AV$3+((((AV$20-Variables!$B26)/AV$29)*-1)*7)</f>
        <v>54068.485714285714</v>
      </c>
      <c r="AW53" s="20">
        <f>AW$3+((((AW$20-Variables!$B26)/AW$29)*-1)*7)</f>
        <v>54292.757142857139</v>
      </c>
      <c r="AX53" s="20">
        <f>AX$3+((((AX$20-Variables!$B26)/AX$29)*-1)*7)</f>
        <v>54517.028571428571</v>
      </c>
      <c r="AY53" s="20">
        <f>AY$3+((((AY$20-Variables!$B26)/AY$29)*-1)*7)</f>
        <v>54741.3</v>
      </c>
      <c r="AZ53" s="20">
        <f>AZ$3+((((AZ$20-Variables!$B26)/AZ$29)*-1)*7)</f>
        <v>54965.571428571428</v>
      </c>
      <c r="BA53" s="20">
        <f>BA$3+((((BA$20-Variables!$B26)/BA$29)*-1)*7)</f>
        <v>55189.842857142859</v>
      </c>
      <c r="BB53" s="20">
        <f>BB$3+((((BB$20-Variables!$B26)/BB$29)*-1)*7)</f>
        <v>55414.114285714284</v>
      </c>
      <c r="BC53" s="20">
        <f>BC$3+((((BC$20-Variables!$B26)/BC$29)*-1)*7)</f>
        <v>55638.385714285716</v>
      </c>
      <c r="BD53" s="20">
        <f>BD$3+((((BD$20-Variables!$B26)/BD$29)*-1)*7)</f>
        <v>55862.657142857141</v>
      </c>
      <c r="BE53" s="20">
        <f>BE$3+((((BE$20-Variables!$B26)/BE$29)*-1)*7)</f>
        <v>56086.928571428572</v>
      </c>
      <c r="BF53" s="20">
        <f>BF$3+((((BF$20-Variables!$B26)/BF$29)*-1)*7)</f>
        <v>56311.199999999997</v>
      </c>
      <c r="BG53" s="20">
        <f>BG$3+((((BG$20-Variables!$B26)/BG$29)*-1)*7)</f>
        <v>56535.471428571429</v>
      </c>
      <c r="BH53" s="20">
        <f>BH$3+((((BH$20-Variables!$B26)/BH$29)*-1)*7)</f>
        <v>56759.742857142854</v>
      </c>
      <c r="BI53" s="20">
        <f>BI$3+((((BI$20-Variables!$B26)/BI$29)*-1)*7)</f>
        <v>56984.014285714286</v>
      </c>
      <c r="BJ53" s="20">
        <f>BJ$3+((((BJ$20-Variables!$B26)/BJ$29)*-1)*7)</f>
        <v>57208.285714285717</v>
      </c>
      <c r="BK53" s="20">
        <f>BK$3+((((BK$20-Variables!$B26)/BK$29)*-1)*7)</f>
        <v>57432.557142857142</v>
      </c>
      <c r="BL53" s="20">
        <f>BL$3+((((BL$20-Variables!$B26)/BL$29)*-1)*7)</f>
        <v>57656.828571428574</v>
      </c>
      <c r="BM53" s="20">
        <f>BM$3+((((BM$20-Variables!$B26)/BM$29)*-1)*7)</f>
        <v>57881.1</v>
      </c>
      <c r="BN53" s="20">
        <f>BN$3+((((BN$20-Variables!$B26)/BN$29)*-1)*7)</f>
        <v>58105.37142857143</v>
      </c>
      <c r="BO53" s="20">
        <f>BO$3+((((BO$20-Variables!$B26)/BO$29)*-1)*7)</f>
        <v>58329.642857142855</v>
      </c>
      <c r="BP53" s="20">
        <f>BP$3+((((BP$20-Variables!$B26)/BP$29)*-1)*7)</f>
        <v>58553.914285714287</v>
      </c>
      <c r="BQ53" s="20">
        <f>BQ$3+((((BQ$20-Variables!$B26)/BQ$29)*-1)*7)</f>
        <v>58778.185714285719</v>
      </c>
      <c r="BR53" s="20">
        <f>BR$3+((((BR$20-Variables!$B26)/BR$29)*-1)*7)</f>
        <v>59002.457142857143</v>
      </c>
      <c r="BS53" s="20">
        <f>BS$3+((((BS$20-Variables!$B26)/BS$29)*-1)*7)</f>
        <v>59226.728571428568</v>
      </c>
      <c r="BT53" s="20">
        <f>BT$3+((((BT$20-Variables!$B26)/BT$29)*-1)*7)</f>
        <v>59451</v>
      </c>
      <c r="BU53" s="20">
        <f>BU$3+((((BU$20-Variables!$B26)/BU$29)*-1)*7)</f>
        <v>59675.271428571432</v>
      </c>
      <c r="BV53" s="20">
        <f>BV$3+((((BV$20-Variables!$B26)/BV$29)*-1)*7)</f>
        <v>59899.542857142857</v>
      </c>
      <c r="BW53" s="20">
        <f>BW$3+((((BW$20-Variables!$B26)/BW$29)*-1)*7)</f>
        <v>60123.814285714288</v>
      </c>
      <c r="BX53" s="20">
        <f>BX$3+((((BX$20-Variables!$B26)/BX$29)*-1)*7)</f>
        <v>60348.085714285713</v>
      </c>
      <c r="BY53" s="20">
        <f>BY$3+((((BY$20-Variables!$B26)/BY$29)*-1)*7)</f>
        <v>60572.357142857145</v>
      </c>
      <c r="BZ53" s="20">
        <f>BZ$3+((((BZ$20-Variables!$B26)/BZ$29)*-1)*7)</f>
        <v>60796.628571428577</v>
      </c>
      <c r="CA53" s="20">
        <f>CA$3+((((CA$20-Variables!$B26)/CA$29)*-1)*7)</f>
        <v>61020.9</v>
      </c>
      <c r="CB53" s="20">
        <f>CB$3+((((CB$20-Variables!$B26)/CB$29)*-1)*7)</f>
        <v>61245.171428571426</v>
      </c>
      <c r="CC53" s="20">
        <f>CC$3+((((CC$20-Variables!$B26)/CC$29)*-1)*7)</f>
        <v>61469.442857142858</v>
      </c>
      <c r="CD53" s="20">
        <f>CD$3+((((CD$20-Variables!$B26)/CD$29)*-1)*7)</f>
        <v>61693.71428571429</v>
      </c>
      <c r="CE53" s="20">
        <f>CE$3+((((CE$20-Variables!$B26)/CE$29)*-1)*7)</f>
        <v>61917.985714285714</v>
      </c>
      <c r="CF53" s="20">
        <f>CF$3+((((CF$20-Variables!$B26)/CF$29)*-1)*7)</f>
        <v>62142.257142857139</v>
      </c>
      <c r="CG53" s="20">
        <f>CG$3+((((CG$20-Variables!$B26)/CG$29)*-1)*7)</f>
        <v>62366.528571428571</v>
      </c>
      <c r="CH53" s="20">
        <f>CH$3+((((CH$20-Variables!$B26)/CH$29)*-1)*7)</f>
        <v>62590.8</v>
      </c>
      <c r="CI53" s="20">
        <f>CI$3+((((CI$20-Variables!$B26)/CI$29)*-1)*7)</f>
        <v>62815.071428571428</v>
      </c>
      <c r="CJ53" s="20">
        <f>CJ$3+((((CJ$20-Variables!$B26)/CJ$29)*-1)*7)</f>
        <v>63039.342857142852</v>
      </c>
      <c r="CK53" s="20">
        <f>CK$3+((((CK$20-Variables!$B26)/CK$29)*-1)*7)</f>
        <v>63263.614285714284</v>
      </c>
      <c r="CL53" s="20">
        <f>CL$3+((((CL$20-Variables!$B26)/CL$29)*-1)*7)</f>
        <v>63487.885714285716</v>
      </c>
      <c r="CM53" s="20">
        <f>CM$3+((((CM$20-Variables!$B26)/CM$29)*-1)*7)</f>
        <v>63712.157142857148</v>
      </c>
      <c r="CN53" s="20">
        <f>CN$3+((((CN$20-Variables!$B26)/CN$29)*-1)*7)</f>
        <v>63936.428571428572</v>
      </c>
      <c r="CO53" s="20">
        <f>CO$3+((((CO$20-Variables!$B26)/CO$29)*-1)*7)</f>
        <v>64160.7</v>
      </c>
      <c r="CP53" s="20">
        <f>CP$3+((((CP$20-Variables!$B26)/CP$29)*-1)*7)</f>
        <v>64384.971428571429</v>
      </c>
      <c r="CQ53" s="20">
        <f>CQ$3+((((CQ$20-Variables!$B26)/CQ$29)*-1)*7)</f>
        <v>64609.242857142861</v>
      </c>
      <c r="CR53" s="20">
        <f>CR$3+((((CR$20-Variables!$B26)/CR$29)*-1)*7)</f>
        <v>64833.514285714286</v>
      </c>
      <c r="CS53" s="20">
        <f>CS$3+((((CS$20-Variables!$B26)/CS$29)*-1)*7)</f>
        <v>65057.785714285717</v>
      </c>
      <c r="CT53" s="20">
        <f>CT$3+((((CT$20-Variables!$B26)/CT$29)*-1)*7)</f>
        <v>65282.057142857142</v>
      </c>
      <c r="CU53" s="20">
        <f>CU$3+((((CU$20-Variables!$B26)/CU$29)*-1)*7)</f>
        <v>65506.328571428574</v>
      </c>
      <c r="CV53" s="20">
        <f>CV$3+((((CV$20-Variables!$B26)/CV$29)*-1)*7)</f>
        <v>65730.600000000006</v>
      </c>
      <c r="CW53" s="20">
        <f>CW$3+((((CW$20-Variables!$B26)/CW$29)*-1)*7)</f>
        <v>65954.871428571423</v>
      </c>
      <c r="CX53" s="20">
        <f>CX$3+((((CX$20-Variables!$B26)/CX$29)*-1)*7)</f>
        <v>66179.142857142855</v>
      </c>
      <c r="CY53" s="20">
        <f>CY$3+((((CY$20-Variables!$B26)/CY$29)*-1)*7)</f>
        <v>66403.414285714287</v>
      </c>
      <c r="CZ53" s="20">
        <f>CZ$3+((((CZ$20-Variables!$B26)/CZ$29)*-1)*7)</f>
        <v>66627.685714285719</v>
      </c>
      <c r="DA53" s="20">
        <f>DA$3+((((DA$20-Variables!$B26)/DA$29)*-1)*7)</f>
        <v>66851.957142857136</v>
      </c>
      <c r="DB53" s="20">
        <f>DB$3+((((DB$20-Variables!$B26)/DB$29)*-1)*7)</f>
        <v>67076.228571428568</v>
      </c>
      <c r="DC53" s="20">
        <f>DC$3+((((DC$20-Variables!$B26)/DC$29)*-1)*7)</f>
        <v>67300.5</v>
      </c>
      <c r="DD53" s="20">
        <f>DD$3+((((DD$20-Variables!$B26)/DD$29)*-1)*7)</f>
        <v>67524.771428571432</v>
      </c>
      <c r="DE53" s="20">
        <f>DE$3+((((DE$20-Variables!$B26)/DE$29)*-1)*7)</f>
        <v>67749.042857142864</v>
      </c>
      <c r="DF53" s="20">
        <f>DF$3+((((DF$20-Variables!$B26)/DF$29)*-1)*7)</f>
        <v>67973.314285714281</v>
      </c>
      <c r="DG53" s="20">
        <f>DG$3+((((DG$20-Variables!$B26)/DG$29)*-1)*7)</f>
        <v>68197.585714285713</v>
      </c>
      <c r="DH53" s="20">
        <f>DH$3+((((DH$20-Variables!$B26)/DH$29)*-1)*7)</f>
        <v>68421.857142857145</v>
      </c>
      <c r="DI53" s="20">
        <f>DI$3+((((DI$20-Variables!$B26)/DI$29)*-1)*7)</f>
        <v>68646.128571428562</v>
      </c>
      <c r="DJ53" s="20">
        <f>DJ$3+((((DJ$20-Variables!$B26)/DJ$29)*-1)*7)</f>
        <v>68870.399999999994</v>
      </c>
      <c r="DK53" s="20">
        <f>DK$3+((((DK$20-Variables!$B26)/DK$29)*-1)*7)</f>
        <v>69094.671428571426</v>
      </c>
      <c r="DL53" s="20">
        <f>DL$3+((((DL$20-Variables!$B26)/DL$29)*-1)*7)</f>
        <v>69318.942857142858</v>
      </c>
      <c r="DM53" s="20">
        <f>DM$3+((((DM$20-Variables!$B26)/DM$29)*-1)*7)</f>
        <v>69543.21428571429</v>
      </c>
      <c r="DN53" s="20">
        <f>DN$3+((((DN$20-Variables!$B26)/DN$29)*-1)*7)</f>
        <v>69767.485714285707</v>
      </c>
      <c r="DO53" s="20">
        <f>DO$3+((((DO$20-Variables!$B26)/DO$29)*-1)*7)</f>
        <v>69991.757142857139</v>
      </c>
      <c r="DP53" s="20">
        <f>DP$3+((((DP$20-Variables!$B26)/DP$29)*-1)*7)</f>
        <v>70216.028571428571</v>
      </c>
      <c r="DQ53" s="20">
        <f>DQ$3+((((DQ$20-Variables!$B26)/DQ$29)*-1)*7)</f>
        <v>70440.3</v>
      </c>
      <c r="DR53" s="20">
        <f>DR$3+((((DR$20-Variables!$B26)/DR$29)*-1)*7)</f>
        <v>70664.571428571435</v>
      </c>
      <c r="DS53" s="20">
        <f>DS$3+((((DS$20-Variables!$B26)/DS$29)*-1)*7)</f>
        <v>70888.842857142852</v>
      </c>
      <c r="DT53" s="20">
        <f>DT$3+((((DT$20-Variables!$B26)/DT$29)*-1)*7)</f>
        <v>71113.114285714284</v>
      </c>
      <c r="DU53" s="20">
        <f>DU$3+((((DU$20-Variables!$B26)/DU$29)*-1)*7)</f>
        <v>71337.385714285716</v>
      </c>
      <c r="DV53" s="20">
        <f>DV$3+((((DV$20-Variables!$B26)/DV$29)*-1)*7)</f>
        <v>71561.657142857148</v>
      </c>
      <c r="DW53" s="20">
        <f>DW$3+((((DW$20-Variables!$B26)/DW$29)*-1)*7)</f>
        <v>71785.92857142858</v>
      </c>
      <c r="DX53" s="20">
        <f>DX$3+((((DX$20-Variables!$B26)/DX$29)*-1)*7)</f>
        <v>72010.2</v>
      </c>
      <c r="DY53" s="20">
        <f>DY$3+((((DY$20-Variables!$B26)/DY$29)*-1)*7)</f>
        <v>72234.471428571429</v>
      </c>
      <c r="DZ53" s="20">
        <f>DZ$3+((((DZ$20-Variables!$B26)/DZ$29)*-1)*7)</f>
        <v>72458.742857142861</v>
      </c>
      <c r="EA53" s="20">
        <f>EA$3+((((EA$20-Variables!$B26)/EA$29)*-1)*7)</f>
        <v>72683.014285714278</v>
      </c>
      <c r="EB53" s="20">
        <f>EB$3+((((EB$20-Variables!$B26)/EB$29)*-1)*7)</f>
        <v>72907.28571428571</v>
      </c>
      <c r="EC53" s="20">
        <f>EC$3+((((EC$20-Variables!$B26)/EC$29)*-1)*7)</f>
        <v>73131.557142857142</v>
      </c>
      <c r="ED53" s="20">
        <f>ED$3+((((ED$20-Variables!$B26)/ED$29)*-1)*7)</f>
        <v>73355.828571428574</v>
      </c>
      <c r="EE53" s="20">
        <f>EE$3+((((EE$20-Variables!$B26)/EE$29)*-1)*7)</f>
        <v>73580.100000000006</v>
      </c>
      <c r="EF53" s="20">
        <f>EF$3+((((EF$20-Variables!$B26)/EF$29)*-1)*7)</f>
        <v>73804.371428571438</v>
      </c>
      <c r="EG53" s="20">
        <f>EG$3+((((EG$20-Variables!$B26)/EG$29)*-1)*7)</f>
        <v>74028.642857142855</v>
      </c>
      <c r="EH53" s="20">
        <f>EH$3+((((EH$20-Variables!$B26)/EH$29)*-1)*7)</f>
        <v>74252.914285714287</v>
      </c>
      <c r="EI53" s="20">
        <f>EI$3+((((EI$20-Variables!$B26)/EI$29)*-1)*7)</f>
        <v>74477.185714285719</v>
      </c>
      <c r="EJ53" s="7"/>
    </row>
    <row r="54" spans="1:140" x14ac:dyDescent="0.25">
      <c r="A54" s="17" t="s">
        <v>37</v>
      </c>
      <c r="B54" s="20"/>
      <c r="C54" s="20">
        <f>C$3+((((C$20-Variables!$B27)/C$29)*-1)*7)</f>
        <v>44444.602941176468</v>
      </c>
      <c r="D54" s="20">
        <f>D$3+((((D$20-Variables!$B27)/D$29)*-1)*7)</f>
        <v>44763.28527607362</v>
      </c>
      <c r="E54" s="20">
        <f>E$3+((((E$20-Variables!$B27)/E$29)*-1)*7)</f>
        <v>44761.221428571429</v>
      </c>
      <c r="F54" s="20">
        <f>F$3+((((F$20-Variables!$B27)/F$29)*-1)*7)</f>
        <v>45097.62857142857</v>
      </c>
      <c r="G54" s="20">
        <f>G$3+((((G$20-Variables!$B27)/G$29)*-1)*7)</f>
        <v>45434.035714285717</v>
      </c>
      <c r="H54" s="20">
        <f>H$3+((((H$20-Variables!$B27)/H$29)*-1)*7)</f>
        <v>45770.442857142858</v>
      </c>
      <c r="I54" s="20">
        <f>I$3+((((I$20-Variables!$B27)/I$29)*-1)*7)</f>
        <v>46106.85</v>
      </c>
      <c r="J54" s="20">
        <f>J$3+((((J$20-Variables!$B27)/J$29)*-1)*7)</f>
        <v>46443.257142857139</v>
      </c>
      <c r="K54" s="20">
        <f>K$3+((((K$20-Variables!$B27)/K$29)*-1)*7)</f>
        <v>46779.664285714287</v>
      </c>
      <c r="L54" s="20">
        <f>L$3+((((L$20-Variables!$B27)/L$29)*-1)*7)</f>
        <v>47116.071428571428</v>
      </c>
      <c r="M54" s="20">
        <f>M$3+((((M$20-Variables!$B27)/M$29)*-1)*7)</f>
        <v>47452.478571428568</v>
      </c>
      <c r="N54" s="20">
        <f>N$3+((((N$20-Variables!$B27)/N$29)*-1)*7)</f>
        <v>47788.885714285716</v>
      </c>
      <c r="O54" s="20">
        <f>O$3+((((O$20-Variables!$B27)/O$29)*-1)*7)</f>
        <v>48125.292857142857</v>
      </c>
      <c r="P54" s="20">
        <f>P$3+((((P$20-Variables!$B27)/P$29)*-1)*7)</f>
        <v>48461.7</v>
      </c>
      <c r="Q54" s="20">
        <f>Q$3+((((Q$20-Variables!$B27)/Q$29)*-1)*7)</f>
        <v>48798.107142857145</v>
      </c>
      <c r="R54" s="20">
        <f>R$3+((((R$20-Variables!$B27)/R$29)*-1)*7)</f>
        <v>49134.514285714286</v>
      </c>
      <c r="S54" s="20">
        <f>S$3+((((S$20-Variables!$B27)/S$29)*-1)*7)</f>
        <v>49470.921428571426</v>
      </c>
      <c r="T54" s="20">
        <f>T$3+((((T$20-Variables!$B27)/T$29)*-1)*7)</f>
        <v>49807.328571428574</v>
      </c>
      <c r="U54" s="20">
        <f>U$3+((((U$20-Variables!$B27)/U$29)*-1)*7)</f>
        <v>50143.735714285714</v>
      </c>
      <c r="V54" s="20">
        <f>V$3+((((V$20-Variables!$B27)/V$29)*-1)*7)</f>
        <v>50480.142857142855</v>
      </c>
      <c r="W54" s="20">
        <f>W$3+((((W$20-Variables!$B27)/W$29)*-1)*7)</f>
        <v>50816.55</v>
      </c>
      <c r="X54" s="20">
        <f>X$3+((((X$20-Variables!$B27)/X$29)*-1)*7)</f>
        <v>51152.957142857143</v>
      </c>
      <c r="Y54" s="20">
        <f>Y$3+((((Y$20-Variables!$B27)/Y$29)*-1)*7)</f>
        <v>51489.364285714284</v>
      </c>
      <c r="Z54" s="20">
        <f>Z$3+((((Z$20-Variables!$B27)/Z$29)*-1)*7)</f>
        <v>51825.771428571432</v>
      </c>
      <c r="AA54" s="20">
        <f>AA$3+((((AA$20-Variables!$B27)/AA$29)*-1)*7)</f>
        <v>52162.178571428572</v>
      </c>
      <c r="AB54" s="20">
        <f>AB$3+((((AB$20-Variables!$B27)/AB$29)*-1)*7)</f>
        <v>52498.585714285713</v>
      </c>
      <c r="AC54" s="20">
        <f>AC$3+((((AC$20-Variables!$B27)/AC$29)*-1)*7)</f>
        <v>52834.992857142861</v>
      </c>
      <c r="AD54" s="20">
        <f>AD$3+((((AD$20-Variables!$B27)/AD$29)*-1)*7)</f>
        <v>53171.4</v>
      </c>
      <c r="AE54" s="20">
        <f>AE$3+((((AE$20-Variables!$B27)/AE$29)*-1)*7)</f>
        <v>53507.807142857142</v>
      </c>
      <c r="AF54" s="20">
        <f>AF$3+((((AF$20-Variables!$B27)/AF$29)*-1)*7)</f>
        <v>53844.21428571429</v>
      </c>
      <c r="AG54" s="20">
        <f>AG$3+((((AG$20-Variables!$B27)/AG$29)*-1)*7)</f>
        <v>54180.62142857143</v>
      </c>
      <c r="AH54" s="20">
        <f>AH$3+((((AH$20-Variables!$B27)/AH$29)*-1)*7)</f>
        <v>54517.028571428571</v>
      </c>
      <c r="AI54" s="20">
        <f>AI$3+((((AI$20-Variables!$B27)/AI$29)*-1)*7)</f>
        <v>54853.435714285719</v>
      </c>
      <c r="AJ54" s="20">
        <f>AJ$3+((((AJ$20-Variables!$B27)/AJ$29)*-1)*7)</f>
        <v>55189.842857142852</v>
      </c>
      <c r="AK54" s="20">
        <f>AK$3+((((AK$20-Variables!$B27)/AK$29)*-1)*7)</f>
        <v>55526.25</v>
      </c>
      <c r="AL54" s="20">
        <f>AL$3+((((AL$20-Variables!$B27)/AL$29)*-1)*7)</f>
        <v>55862.657142857148</v>
      </c>
      <c r="AM54" s="20">
        <f>AM$3+((((AM$20-Variables!$B27)/AM$29)*-1)*7)</f>
        <v>56199.064285714281</v>
      </c>
      <c r="AN54" s="20">
        <f>AN$3+((((AN$20-Variables!$B27)/AN$29)*-1)*7)</f>
        <v>56535.471428571429</v>
      </c>
      <c r="AO54" s="20">
        <f>AO$3+((((AO$20-Variables!$B27)/AO$29)*-1)*7)</f>
        <v>56871.87857142857</v>
      </c>
      <c r="AP54" s="20">
        <f>AP$3+((((AP$20-Variables!$B27)/AP$29)*-1)*7)</f>
        <v>57208.28571428571</v>
      </c>
      <c r="AQ54" s="20">
        <f>AQ$3+((((AQ$20-Variables!$B27)/AQ$29)*-1)*7)</f>
        <v>57544.692857142858</v>
      </c>
      <c r="AR54" s="20">
        <f>AR$3+((((AR$20-Variables!$B27)/AR$29)*-1)*7)</f>
        <v>57881.1</v>
      </c>
      <c r="AS54" s="20">
        <f>AS$3+((((AS$20-Variables!$B27)/AS$29)*-1)*7)</f>
        <v>58217.507142857139</v>
      </c>
      <c r="AT54" s="20">
        <f>AT$3+((((AT$20-Variables!$B27)/AT$29)*-1)*7)</f>
        <v>58553.914285714287</v>
      </c>
      <c r="AU54" s="20">
        <f>AU$3+((((AU$20-Variables!$B27)/AU$29)*-1)*7)</f>
        <v>58890.321428571428</v>
      </c>
      <c r="AV54" s="20">
        <f>AV$3+((((AV$20-Variables!$B27)/AV$29)*-1)*7)</f>
        <v>59226.728571428568</v>
      </c>
      <c r="AW54" s="20">
        <f>AW$3+((((AW$20-Variables!$B27)/AW$29)*-1)*7)</f>
        <v>59563.135714285716</v>
      </c>
      <c r="AX54" s="20">
        <f>AX$3+((((AX$20-Variables!$B27)/AX$29)*-1)*7)</f>
        <v>59899.542857142857</v>
      </c>
      <c r="AY54" s="20">
        <f>AY$3+((((AY$20-Variables!$B27)/AY$29)*-1)*7)</f>
        <v>60235.95</v>
      </c>
      <c r="AZ54" s="20">
        <f>AZ$3+((((AZ$20-Variables!$B27)/AZ$29)*-1)*7)</f>
        <v>60572.357142857145</v>
      </c>
      <c r="BA54" s="20">
        <f>BA$3+((((BA$20-Variables!$B27)/BA$29)*-1)*7)</f>
        <v>60908.764285714286</v>
      </c>
      <c r="BB54" s="20">
        <f>BB$3+((((BB$20-Variables!$B27)/BB$29)*-1)*7)</f>
        <v>61245.171428571426</v>
      </c>
      <c r="BC54" s="20">
        <f>BC$3+((((BC$20-Variables!$B27)/BC$29)*-1)*7)</f>
        <v>61581.578571428574</v>
      </c>
      <c r="BD54" s="20">
        <f>BD$3+((((BD$20-Variables!$B27)/BD$29)*-1)*7)</f>
        <v>61917.985714285714</v>
      </c>
      <c r="BE54" s="20">
        <f>BE$3+((((BE$20-Variables!$B27)/BE$29)*-1)*7)</f>
        <v>62254.392857142855</v>
      </c>
      <c r="BF54" s="20">
        <f>BF$3+((((BF$20-Variables!$B27)/BF$29)*-1)*7)</f>
        <v>62590.8</v>
      </c>
      <c r="BG54" s="20">
        <f>BG$3+((((BG$20-Variables!$B27)/BG$29)*-1)*7)</f>
        <v>62927.207142857143</v>
      </c>
      <c r="BH54" s="20">
        <f>BH$3+((((BH$20-Variables!$B27)/BH$29)*-1)*7)</f>
        <v>63263.614285714284</v>
      </c>
      <c r="BI54" s="20">
        <f>BI$3+((((BI$20-Variables!$B27)/BI$29)*-1)*7)</f>
        <v>63600.021428571432</v>
      </c>
      <c r="BJ54" s="20">
        <f>BJ$3+((((BJ$20-Variables!$B27)/BJ$29)*-1)*7)</f>
        <v>63936.428571428572</v>
      </c>
      <c r="BK54" s="20">
        <f>BK$3+((((BK$20-Variables!$B27)/BK$29)*-1)*7)</f>
        <v>64272.835714285713</v>
      </c>
      <c r="BL54" s="20">
        <f>BL$3+((((BL$20-Variables!$B27)/BL$29)*-1)*7)</f>
        <v>64609.242857142861</v>
      </c>
      <c r="BM54" s="20">
        <f>BM$3+((((BM$20-Variables!$B27)/BM$29)*-1)*7)</f>
        <v>64945.649999999994</v>
      </c>
      <c r="BN54" s="20">
        <f>BN$3+((((BN$20-Variables!$B27)/BN$29)*-1)*7)</f>
        <v>65282.057142857142</v>
      </c>
      <c r="BO54" s="20">
        <f>BO$3+((((BO$20-Variables!$B27)/BO$29)*-1)*7)</f>
        <v>65618.46428571429</v>
      </c>
      <c r="BP54" s="20">
        <f>BP$3+((((BP$20-Variables!$B27)/BP$29)*-1)*7)</f>
        <v>65954.871428571438</v>
      </c>
      <c r="BQ54" s="20">
        <f>BQ$3+((((BQ$20-Variables!$B27)/BQ$29)*-1)*7)</f>
        <v>66291.278571428571</v>
      </c>
      <c r="BR54" s="20">
        <f>BR$3+((((BR$20-Variables!$B27)/BR$29)*-1)*7)</f>
        <v>66627.685714285704</v>
      </c>
      <c r="BS54" s="20">
        <f>BS$3+((((BS$20-Variables!$B27)/BS$29)*-1)*7)</f>
        <v>66964.092857142852</v>
      </c>
      <c r="BT54" s="20">
        <f>BT$3+((((BT$20-Variables!$B27)/BT$29)*-1)*7)</f>
        <v>67300.5</v>
      </c>
      <c r="BU54" s="20">
        <f>BU$3+((((BU$20-Variables!$B27)/BU$29)*-1)*7)</f>
        <v>67636.907142857148</v>
      </c>
      <c r="BV54" s="20">
        <f>BV$3+((((BV$20-Variables!$B27)/BV$29)*-1)*7)</f>
        <v>67973.314285714296</v>
      </c>
      <c r="BW54" s="20">
        <f>BW$3+((((BW$20-Variables!$B27)/BW$29)*-1)*7)</f>
        <v>68309.721428571429</v>
      </c>
      <c r="BX54" s="20">
        <f>BX$3+((((BX$20-Variables!$B27)/BX$29)*-1)*7)</f>
        <v>68646.128571428562</v>
      </c>
      <c r="BY54" s="20">
        <f>BY$3+((((BY$20-Variables!$B27)/BY$29)*-1)*7)</f>
        <v>68982.53571428571</v>
      </c>
      <c r="BZ54" s="20">
        <f>BZ$3+((((BZ$20-Variables!$B27)/BZ$29)*-1)*7)</f>
        <v>69318.942857142858</v>
      </c>
      <c r="CA54" s="20">
        <f>CA$3+((((CA$20-Variables!$B27)/CA$29)*-1)*7)</f>
        <v>69655.350000000006</v>
      </c>
      <c r="CB54" s="20">
        <f>CB$3+((((CB$20-Variables!$B27)/CB$29)*-1)*7)</f>
        <v>69991.757142857139</v>
      </c>
      <c r="CC54" s="20">
        <f>CC$3+((((CC$20-Variables!$B27)/CC$29)*-1)*7)</f>
        <v>70328.164285714287</v>
      </c>
      <c r="CD54" s="20">
        <f>CD$3+((((CD$20-Variables!$B27)/CD$29)*-1)*7)</f>
        <v>70664.57142857142</v>
      </c>
      <c r="CE54" s="20">
        <f>CE$3+((((CE$20-Variables!$B27)/CE$29)*-1)*7)</f>
        <v>71000.978571428568</v>
      </c>
      <c r="CF54" s="20">
        <f>CF$3+((((CF$20-Variables!$B27)/CF$29)*-1)*7)</f>
        <v>71337.385714285716</v>
      </c>
      <c r="CG54" s="20">
        <f>CG$3+((((CG$20-Variables!$B27)/CG$29)*-1)*7)</f>
        <v>71673.792857142864</v>
      </c>
      <c r="CH54" s="20">
        <f>CH$3+((((CH$20-Variables!$B27)/CH$29)*-1)*7)</f>
        <v>72010.2</v>
      </c>
      <c r="CI54" s="20">
        <f>CI$3+((((CI$20-Variables!$B27)/CI$29)*-1)*7)</f>
        <v>72346.607142857145</v>
      </c>
      <c r="CJ54" s="20">
        <f>CJ$3+((((CJ$20-Variables!$B27)/CJ$29)*-1)*7)</f>
        <v>72683.014285714278</v>
      </c>
      <c r="CK54" s="20">
        <f>CK$3+((((CK$20-Variables!$B27)/CK$29)*-1)*7)</f>
        <v>73019.421428571426</v>
      </c>
      <c r="CL54" s="20">
        <f>CL$3+((((CL$20-Variables!$B27)/CL$29)*-1)*7)</f>
        <v>73355.828571428574</v>
      </c>
      <c r="CM54" s="20">
        <f>CM$3+((((CM$20-Variables!$B27)/CM$29)*-1)*7)</f>
        <v>73692.235714285722</v>
      </c>
      <c r="CN54" s="20">
        <f>CN$3+((((CN$20-Variables!$B27)/CN$29)*-1)*7)</f>
        <v>74028.642857142855</v>
      </c>
      <c r="CO54" s="20">
        <f>CO$3+((((CO$20-Variables!$B27)/CO$29)*-1)*7)</f>
        <v>74365.049999999988</v>
      </c>
      <c r="CP54" s="20">
        <f>CP$3+((((CP$20-Variables!$B27)/CP$29)*-1)*7)</f>
        <v>74701.457142857136</v>
      </c>
      <c r="CQ54" s="20">
        <f>CQ$3+((((CQ$20-Variables!$B27)/CQ$29)*-1)*7)</f>
        <v>75037.864285714284</v>
      </c>
      <c r="CR54" s="20">
        <f>CR$3+((((CR$20-Variables!$B27)/CR$29)*-1)*7)</f>
        <v>75374.271428571432</v>
      </c>
      <c r="CS54" s="20">
        <f>CS$3+((((CS$20-Variables!$B27)/CS$29)*-1)*7)</f>
        <v>75710.67857142858</v>
      </c>
      <c r="CT54" s="20">
        <f>CT$3+((((CT$20-Variables!$B27)/CT$29)*-1)*7)</f>
        <v>76047.085714285713</v>
      </c>
      <c r="CU54" s="20">
        <f>CU$3+((((CU$20-Variables!$B27)/CU$29)*-1)*7)</f>
        <v>76383.492857142861</v>
      </c>
      <c r="CV54" s="20">
        <f>CV$3+((((CV$20-Variables!$B27)/CV$29)*-1)*7)</f>
        <v>76719.899999999994</v>
      </c>
      <c r="CW54" s="20">
        <f>CW$3+((((CW$20-Variables!$B27)/CW$29)*-1)*7)</f>
        <v>77056.307142857142</v>
      </c>
      <c r="CX54" s="20">
        <f>CX$3+((((CX$20-Variables!$B27)/CX$29)*-1)*7)</f>
        <v>77392.71428571429</v>
      </c>
      <c r="CY54" s="20">
        <f>CY$3+((((CY$20-Variables!$B27)/CY$29)*-1)*7)</f>
        <v>77729.121428571438</v>
      </c>
      <c r="CZ54" s="20">
        <f>CZ$3+((((CZ$20-Variables!$B27)/CZ$29)*-1)*7)</f>
        <v>78065.528571428571</v>
      </c>
      <c r="DA54" s="20">
        <f>DA$3+((((DA$20-Variables!$B27)/DA$29)*-1)*7)</f>
        <v>78401.935714285719</v>
      </c>
      <c r="DB54" s="20">
        <f>DB$3+((((DB$20-Variables!$B27)/DB$29)*-1)*7)</f>
        <v>78738.342857142852</v>
      </c>
      <c r="DC54" s="20">
        <f>DC$3+((((DC$20-Variables!$B27)/DC$29)*-1)*7)</f>
        <v>79074.75</v>
      </c>
      <c r="DD54" s="20">
        <f>DD$3+((((DD$20-Variables!$B27)/DD$29)*-1)*7)</f>
        <v>79411.157142857148</v>
      </c>
      <c r="DE54" s="20">
        <f>DE$3+((((DE$20-Variables!$B27)/DE$29)*-1)*7)</f>
        <v>79747.564285714296</v>
      </c>
      <c r="DF54" s="20">
        <f>DF$3+((((DF$20-Variables!$B27)/DF$29)*-1)*7)</f>
        <v>80083.971428571429</v>
      </c>
      <c r="DG54" s="20">
        <f>DG$3+((((DG$20-Variables!$B27)/DG$29)*-1)*7)</f>
        <v>80420.378571428577</v>
      </c>
      <c r="DH54" s="20">
        <f>DH$3+((((DH$20-Variables!$B27)/DH$29)*-1)*7)</f>
        <v>80756.78571428571</v>
      </c>
      <c r="DI54" s="20">
        <f>DI$3+((((DI$20-Variables!$B27)/DI$29)*-1)*7)</f>
        <v>81093.192857142858</v>
      </c>
      <c r="DJ54" s="20">
        <f>DJ$3+((((DJ$20-Variables!$B27)/DJ$29)*-1)*7)</f>
        <v>81429.600000000006</v>
      </c>
      <c r="DK54" s="20">
        <f>DK$3+((((DK$20-Variables!$B27)/DK$29)*-1)*7)</f>
        <v>81766.007142857154</v>
      </c>
      <c r="DL54" s="20">
        <f>DL$3+((((DL$20-Variables!$B27)/DL$29)*-1)*7)</f>
        <v>82102.414285714287</v>
      </c>
      <c r="DM54" s="20">
        <f>DM$3+((((DM$20-Variables!$B27)/DM$29)*-1)*7)</f>
        <v>82438.82142857142</v>
      </c>
      <c r="DN54" s="20">
        <f>DN$3+((((DN$20-Variables!$B27)/DN$29)*-1)*7)</f>
        <v>82775.228571428568</v>
      </c>
      <c r="DO54" s="20">
        <f>DO$3+((((DO$20-Variables!$B27)/DO$29)*-1)*7)</f>
        <v>83111.635714285716</v>
      </c>
      <c r="DP54" s="20">
        <f>DP$3+((((DP$20-Variables!$B27)/DP$29)*-1)*7)</f>
        <v>83448.042857142864</v>
      </c>
      <c r="DQ54" s="20">
        <f>DQ$3+((((DQ$20-Variables!$B27)/DQ$29)*-1)*7)</f>
        <v>83784.450000000012</v>
      </c>
      <c r="DR54" s="20">
        <f>DR$3+((((DR$20-Variables!$B27)/DR$29)*-1)*7)</f>
        <v>84120.857142857145</v>
      </c>
      <c r="DS54" s="20">
        <f>DS$3+((((DS$20-Variables!$B27)/DS$29)*-1)*7)</f>
        <v>84457.264285714278</v>
      </c>
      <c r="DT54" s="20">
        <f>DT$3+((((DT$20-Variables!$B27)/DT$29)*-1)*7)</f>
        <v>84793.671428571426</v>
      </c>
      <c r="DU54" s="20">
        <f>DU$3+((((DU$20-Variables!$B27)/DU$29)*-1)*7)</f>
        <v>85130.078571428574</v>
      </c>
      <c r="DV54" s="20">
        <f>DV$3+((((DV$20-Variables!$B27)/DV$29)*-1)*7)</f>
        <v>85466.485714285722</v>
      </c>
      <c r="DW54" s="20">
        <f>DW$3+((((DW$20-Variables!$B27)/DW$29)*-1)*7)</f>
        <v>85802.892857142855</v>
      </c>
      <c r="DX54" s="20">
        <f>DX$3+((((DX$20-Variables!$B27)/DX$29)*-1)*7)</f>
        <v>86139.299999999988</v>
      </c>
      <c r="DY54" s="20">
        <f>DY$3+((((DY$20-Variables!$B27)/DY$29)*-1)*7)</f>
        <v>86475.707142857136</v>
      </c>
      <c r="DZ54" s="20">
        <f>DZ$3+((((DZ$20-Variables!$B27)/DZ$29)*-1)*7)</f>
        <v>86812.114285714284</v>
      </c>
      <c r="EA54" s="20">
        <f>EA$3+((((EA$20-Variables!$B27)/EA$29)*-1)*7)</f>
        <v>87148.521428571432</v>
      </c>
      <c r="EB54" s="20">
        <f>EB$3+((((EB$20-Variables!$B27)/EB$29)*-1)*7)</f>
        <v>87484.92857142858</v>
      </c>
      <c r="EC54" s="20">
        <f>EC$3+((((EC$20-Variables!$B27)/EC$29)*-1)*7)</f>
        <v>87821.335714285713</v>
      </c>
      <c r="ED54" s="20">
        <f>ED$3+((((ED$20-Variables!$B27)/ED$29)*-1)*7)</f>
        <v>88157.742857142861</v>
      </c>
      <c r="EE54" s="20">
        <f>EE$3+((((EE$20-Variables!$B27)/EE$29)*-1)*7)</f>
        <v>88494.15</v>
      </c>
      <c r="EF54" s="20">
        <f>EF$3+((((EF$20-Variables!$B27)/EF$29)*-1)*7)</f>
        <v>88830.557142857142</v>
      </c>
      <c r="EG54" s="20">
        <f>EG$3+((((EG$20-Variables!$B27)/EG$29)*-1)*7)</f>
        <v>89166.96428571429</v>
      </c>
      <c r="EH54" s="20">
        <f>EH$3+((((EH$20-Variables!$B27)/EH$29)*-1)*7)</f>
        <v>89503.371428571423</v>
      </c>
      <c r="EI54" s="20">
        <f>EI$3+((((EI$20-Variables!$B27)/EI$29)*-1)*7)</f>
        <v>89839.778571428571</v>
      </c>
      <c r="EJ54" s="7"/>
    </row>
    <row r="55" spans="1:140" x14ac:dyDescent="0.25">
      <c r="A55" s="17" t="s">
        <v>38</v>
      </c>
      <c r="B55" s="20"/>
      <c r="C55" s="20">
        <f>C$3+((((C$20-Variables!$B28)/C$29)*-1)*7)</f>
        <v>44675.470588235294</v>
      </c>
      <c r="D55" s="20">
        <f>D$3+((((D$20-Variables!$B28)/D$29)*-1)*7)</f>
        <v>45100.380368098158</v>
      </c>
      <c r="E55" s="20">
        <f>E$3+((((E$20-Variables!$B28)/E$29)*-1)*7)</f>
        <v>45097.62857142857</v>
      </c>
      <c r="F55" s="20">
        <f>F$3+((((F$20-Variables!$B28)/F$29)*-1)*7)</f>
        <v>45546.171428571426</v>
      </c>
      <c r="G55" s="20">
        <f>G$3+((((G$20-Variables!$B28)/G$29)*-1)*7)</f>
        <v>45994.714285714283</v>
      </c>
      <c r="H55" s="20">
        <f>H$3+((((H$20-Variables!$B28)/H$29)*-1)*7)</f>
        <v>46443.257142857139</v>
      </c>
      <c r="I55" s="20">
        <f>I$3+((((I$20-Variables!$B28)/I$29)*-1)*7)</f>
        <v>46891.8</v>
      </c>
      <c r="J55" s="20">
        <f>J$3+((((J$20-Variables!$B28)/J$29)*-1)*7)</f>
        <v>47340.342857142859</v>
      </c>
      <c r="K55" s="20">
        <f>K$3+((((K$20-Variables!$B28)/K$29)*-1)*7)</f>
        <v>47788.885714285716</v>
      </c>
      <c r="L55" s="20">
        <f>L$3+((((L$20-Variables!$B28)/L$29)*-1)*7)</f>
        <v>48237.428571428572</v>
      </c>
      <c r="M55" s="20">
        <f>M$3+((((M$20-Variables!$B28)/M$29)*-1)*7)</f>
        <v>48685.971428571429</v>
      </c>
      <c r="N55" s="20">
        <f>N$3+((((N$20-Variables!$B28)/N$29)*-1)*7)</f>
        <v>49134.514285714286</v>
      </c>
      <c r="O55" s="20">
        <f>O$3+((((O$20-Variables!$B28)/O$29)*-1)*7)</f>
        <v>49583.057142857142</v>
      </c>
      <c r="P55" s="20">
        <f>P$3+((((P$20-Variables!$B28)/P$29)*-1)*7)</f>
        <v>50031.6</v>
      </c>
      <c r="Q55" s="20">
        <f>Q$3+((((Q$20-Variables!$B28)/Q$29)*-1)*7)</f>
        <v>50480.142857142855</v>
      </c>
      <c r="R55" s="20">
        <f>R$3+((((R$20-Variables!$B28)/R$29)*-1)*7)</f>
        <v>50928.685714285712</v>
      </c>
      <c r="S55" s="20">
        <f>S$3+((((S$20-Variables!$B28)/S$29)*-1)*7)</f>
        <v>51377.228571428568</v>
      </c>
      <c r="T55" s="20">
        <f>T$3+((((T$20-Variables!$B28)/T$29)*-1)*7)</f>
        <v>51825.771428571432</v>
      </c>
      <c r="U55" s="20">
        <f>U$3+((((U$20-Variables!$B28)/U$29)*-1)*7)</f>
        <v>52274.314285714288</v>
      </c>
      <c r="V55" s="20">
        <f>V$3+((((V$20-Variables!$B28)/V$29)*-1)*7)</f>
        <v>52722.857142857145</v>
      </c>
      <c r="W55" s="20">
        <f>W$3+((((W$20-Variables!$B28)/W$29)*-1)*7)</f>
        <v>53171.4</v>
      </c>
      <c r="X55" s="20">
        <f>X$3+((((X$20-Variables!$B28)/X$29)*-1)*7)</f>
        <v>53619.942857142858</v>
      </c>
      <c r="Y55" s="20">
        <f>Y$3+((((Y$20-Variables!$B28)/Y$29)*-1)*7)</f>
        <v>54068.485714285714</v>
      </c>
      <c r="Z55" s="20">
        <f>Z$3+((((Z$20-Variables!$B28)/Z$29)*-1)*7)</f>
        <v>54517.028571428571</v>
      </c>
      <c r="AA55" s="20">
        <f>AA$3+((((AA$20-Variables!$B28)/AA$29)*-1)*7)</f>
        <v>54965.571428571428</v>
      </c>
      <c r="AB55" s="20">
        <f>AB$3+((((AB$20-Variables!$B28)/AB$29)*-1)*7)</f>
        <v>55414.114285714284</v>
      </c>
      <c r="AC55" s="20">
        <f>AC$3+((((AC$20-Variables!$B28)/AC$29)*-1)*7)</f>
        <v>55862.657142857141</v>
      </c>
      <c r="AD55" s="20">
        <f>AD$3+((((AD$20-Variables!$B28)/AD$29)*-1)*7)</f>
        <v>56311.199999999997</v>
      </c>
      <c r="AE55" s="20">
        <f>AE$3+((((AE$20-Variables!$B28)/AE$29)*-1)*7)</f>
        <v>56759.742857142854</v>
      </c>
      <c r="AF55" s="20">
        <f>AF$3+((((AF$20-Variables!$B28)/AF$29)*-1)*7)</f>
        <v>57208.285714285717</v>
      </c>
      <c r="AG55" s="20">
        <f>AG$3+((((AG$20-Variables!$B28)/AG$29)*-1)*7)</f>
        <v>57656.828571428574</v>
      </c>
      <c r="AH55" s="20">
        <f>AH$3+((((AH$20-Variables!$B28)/AH$29)*-1)*7)</f>
        <v>58105.37142857143</v>
      </c>
      <c r="AI55" s="20">
        <f>AI$3+((((AI$20-Variables!$B28)/AI$29)*-1)*7)</f>
        <v>58553.914285714287</v>
      </c>
      <c r="AJ55" s="20">
        <f>AJ$3+((((AJ$20-Variables!$B28)/AJ$29)*-1)*7)</f>
        <v>59002.457142857143</v>
      </c>
      <c r="AK55" s="20">
        <f>AK$3+((((AK$20-Variables!$B28)/AK$29)*-1)*7)</f>
        <v>59451</v>
      </c>
      <c r="AL55" s="20">
        <f>AL$3+((((AL$20-Variables!$B28)/AL$29)*-1)*7)</f>
        <v>59899.542857142857</v>
      </c>
      <c r="AM55" s="20">
        <f>AM$3+((((AM$20-Variables!$B28)/AM$29)*-1)*7)</f>
        <v>60348.085714285713</v>
      </c>
      <c r="AN55" s="20">
        <f>AN$3+((((AN$20-Variables!$B28)/AN$29)*-1)*7)</f>
        <v>60796.628571428577</v>
      </c>
      <c r="AO55" s="20">
        <f>AO$3+((((AO$20-Variables!$B28)/AO$29)*-1)*7)</f>
        <v>61245.171428571426</v>
      </c>
      <c r="AP55" s="20">
        <f>AP$3+((((AP$20-Variables!$B28)/AP$29)*-1)*7)</f>
        <v>61693.71428571429</v>
      </c>
      <c r="AQ55" s="20">
        <f>AQ$3+((((AQ$20-Variables!$B28)/AQ$29)*-1)*7)</f>
        <v>62142.257142857139</v>
      </c>
      <c r="AR55" s="20">
        <f>AR$3+((((AR$20-Variables!$B28)/AR$29)*-1)*7)</f>
        <v>62590.8</v>
      </c>
      <c r="AS55" s="20">
        <f>AS$3+((((AS$20-Variables!$B28)/AS$29)*-1)*7)</f>
        <v>63039.342857142852</v>
      </c>
      <c r="AT55" s="20">
        <f>AT$3+((((AT$20-Variables!$B28)/AT$29)*-1)*7)</f>
        <v>63487.885714285716</v>
      </c>
      <c r="AU55" s="20">
        <f>AU$3+((((AU$20-Variables!$B28)/AU$29)*-1)*7)</f>
        <v>63936.428571428572</v>
      </c>
      <c r="AV55" s="20">
        <f>AV$3+((((AV$20-Variables!$B28)/AV$29)*-1)*7)</f>
        <v>64384.971428571429</v>
      </c>
      <c r="AW55" s="20">
        <f>AW$3+((((AW$20-Variables!$B28)/AW$29)*-1)*7)</f>
        <v>64833.514285714286</v>
      </c>
      <c r="AX55" s="20">
        <f>AX$3+((((AX$20-Variables!$B28)/AX$29)*-1)*7)</f>
        <v>65282.057142857142</v>
      </c>
      <c r="AY55" s="20">
        <f>AY$3+((((AY$20-Variables!$B28)/AY$29)*-1)*7)</f>
        <v>65730.600000000006</v>
      </c>
      <c r="AZ55" s="20">
        <f>AZ$3+((((AZ$20-Variables!$B28)/AZ$29)*-1)*7)</f>
        <v>66179.142857142855</v>
      </c>
      <c r="BA55" s="20">
        <f>BA$3+((((BA$20-Variables!$B28)/BA$29)*-1)*7)</f>
        <v>66627.685714285719</v>
      </c>
      <c r="BB55" s="20">
        <f>BB$3+((((BB$20-Variables!$B28)/BB$29)*-1)*7)</f>
        <v>67076.228571428568</v>
      </c>
      <c r="BC55" s="20">
        <f>BC$3+((((BC$20-Variables!$B28)/BC$29)*-1)*7)</f>
        <v>67524.771428571432</v>
      </c>
      <c r="BD55" s="20">
        <f>BD$3+((((BD$20-Variables!$B28)/BD$29)*-1)*7)</f>
        <v>67973.314285714281</v>
      </c>
      <c r="BE55" s="20">
        <f>BE$3+((((BE$20-Variables!$B28)/BE$29)*-1)*7)</f>
        <v>68421.857142857145</v>
      </c>
      <c r="BF55" s="20">
        <f>BF$3+((((BF$20-Variables!$B28)/BF$29)*-1)*7)</f>
        <v>68870.399999999994</v>
      </c>
      <c r="BG55" s="20">
        <f>BG$3+((((BG$20-Variables!$B28)/BG$29)*-1)*7)</f>
        <v>69318.942857142858</v>
      </c>
      <c r="BH55" s="20">
        <f>BH$3+((((BH$20-Variables!$B28)/BH$29)*-1)*7)</f>
        <v>69767.485714285707</v>
      </c>
      <c r="BI55" s="20">
        <f>BI$3+((((BI$20-Variables!$B28)/BI$29)*-1)*7)</f>
        <v>70216.028571428571</v>
      </c>
      <c r="BJ55" s="20">
        <f>BJ$3+((((BJ$20-Variables!$B28)/BJ$29)*-1)*7)</f>
        <v>70664.571428571435</v>
      </c>
      <c r="BK55" s="20">
        <f>BK$3+((((BK$20-Variables!$B28)/BK$29)*-1)*7)</f>
        <v>71113.114285714284</v>
      </c>
      <c r="BL55" s="20">
        <f>BL$3+((((BL$20-Variables!$B28)/BL$29)*-1)*7)</f>
        <v>71561.657142857148</v>
      </c>
      <c r="BM55" s="20">
        <f>BM$3+((((BM$20-Variables!$B28)/BM$29)*-1)*7)</f>
        <v>72010.2</v>
      </c>
      <c r="BN55" s="20">
        <f>BN$3+((((BN$20-Variables!$B28)/BN$29)*-1)*7)</f>
        <v>72458.742857142861</v>
      </c>
      <c r="BO55" s="20">
        <f>BO$3+((((BO$20-Variables!$B28)/BO$29)*-1)*7)</f>
        <v>72907.28571428571</v>
      </c>
      <c r="BP55" s="20">
        <f>BP$3+((((BP$20-Variables!$B28)/BP$29)*-1)*7)</f>
        <v>73355.828571428574</v>
      </c>
      <c r="BQ55" s="20">
        <f>BQ$3+((((BQ$20-Variables!$B28)/BQ$29)*-1)*7)</f>
        <v>73804.371428571438</v>
      </c>
      <c r="BR55" s="20">
        <f>BR$3+((((BR$20-Variables!$B28)/BR$29)*-1)*7)</f>
        <v>74252.914285714287</v>
      </c>
      <c r="BS55" s="20">
        <f>BS$3+((((BS$20-Variables!$B28)/BS$29)*-1)*7)</f>
        <v>74701.457142857136</v>
      </c>
      <c r="BT55" s="20">
        <f>BT$3+((((BT$20-Variables!$B28)/BT$29)*-1)*7)</f>
        <v>75150</v>
      </c>
      <c r="BU55" s="20">
        <f>BU$3+((((BU$20-Variables!$B28)/BU$29)*-1)*7)</f>
        <v>75598.542857142864</v>
      </c>
      <c r="BV55" s="20">
        <f>BV$3+((((BV$20-Variables!$B28)/BV$29)*-1)*7)</f>
        <v>76047.085714285713</v>
      </c>
      <c r="BW55" s="20">
        <f>BW$3+((((BW$20-Variables!$B28)/BW$29)*-1)*7)</f>
        <v>76495.628571428577</v>
      </c>
      <c r="BX55" s="20">
        <f>BX$3+((((BX$20-Variables!$B28)/BX$29)*-1)*7)</f>
        <v>76944.171428571426</v>
      </c>
      <c r="BY55" s="20">
        <f>BY$3+((((BY$20-Variables!$B28)/BY$29)*-1)*7)</f>
        <v>77392.71428571429</v>
      </c>
      <c r="BZ55" s="20">
        <f>BZ$3+((((BZ$20-Variables!$B28)/BZ$29)*-1)*7)</f>
        <v>77841.257142857154</v>
      </c>
      <c r="CA55" s="20">
        <f>CA$3+((((CA$20-Variables!$B28)/CA$29)*-1)*7)</f>
        <v>78289.8</v>
      </c>
      <c r="CB55" s="20">
        <f>CB$3+((((CB$20-Variables!$B28)/CB$29)*-1)*7)</f>
        <v>78738.342857142852</v>
      </c>
      <c r="CC55" s="20">
        <f>CC$3+((((CC$20-Variables!$B28)/CC$29)*-1)*7)</f>
        <v>79186.885714285716</v>
      </c>
      <c r="CD55" s="20">
        <f>CD$3+((((CD$20-Variables!$B28)/CD$29)*-1)*7)</f>
        <v>79635.42857142858</v>
      </c>
      <c r="CE55" s="20">
        <f>CE$3+((((CE$20-Variables!$B28)/CE$29)*-1)*7)</f>
        <v>80083.971428571429</v>
      </c>
      <c r="CF55" s="20">
        <f>CF$3+((((CF$20-Variables!$B28)/CF$29)*-1)*7)</f>
        <v>80532.514285714278</v>
      </c>
      <c r="CG55" s="20">
        <f>CG$3+((((CG$20-Variables!$B28)/CG$29)*-1)*7)</f>
        <v>80981.057142857142</v>
      </c>
      <c r="CH55" s="20">
        <f>CH$3+((((CH$20-Variables!$B28)/CH$29)*-1)*7)</f>
        <v>81429.600000000006</v>
      </c>
      <c r="CI55" s="20">
        <f>CI$3+((((CI$20-Variables!$B28)/CI$29)*-1)*7)</f>
        <v>81878.142857142855</v>
      </c>
      <c r="CJ55" s="20">
        <f>CJ$3+((((CJ$20-Variables!$B28)/CJ$29)*-1)*7)</f>
        <v>82326.685714285704</v>
      </c>
      <c r="CK55" s="20">
        <f>CK$3+((((CK$20-Variables!$B28)/CK$29)*-1)*7)</f>
        <v>82775.228571428568</v>
      </c>
      <c r="CL55" s="20">
        <f>CL$3+((((CL$20-Variables!$B28)/CL$29)*-1)*7)</f>
        <v>83223.771428571432</v>
      </c>
      <c r="CM55" s="20">
        <f>CM$3+((((CM$20-Variables!$B28)/CM$29)*-1)*7)</f>
        <v>83672.314285714296</v>
      </c>
      <c r="CN55" s="20">
        <f>CN$3+((((CN$20-Variables!$B28)/CN$29)*-1)*7)</f>
        <v>84120.857142857145</v>
      </c>
      <c r="CO55" s="20">
        <f>CO$3+((((CO$20-Variables!$B28)/CO$29)*-1)*7)</f>
        <v>84569.4</v>
      </c>
      <c r="CP55" s="20">
        <f>CP$3+((((CP$20-Variables!$B28)/CP$29)*-1)*7)</f>
        <v>85017.942857142858</v>
      </c>
      <c r="CQ55" s="20">
        <f>CQ$3+((((CQ$20-Variables!$B28)/CQ$29)*-1)*7)</f>
        <v>85466.485714285722</v>
      </c>
      <c r="CR55" s="20">
        <f>CR$3+((((CR$20-Variables!$B28)/CR$29)*-1)*7)</f>
        <v>85915.028571428571</v>
      </c>
      <c r="CS55" s="20">
        <f>CS$3+((((CS$20-Variables!$B28)/CS$29)*-1)*7)</f>
        <v>86363.571428571435</v>
      </c>
      <c r="CT55" s="20">
        <f>CT$3+((((CT$20-Variables!$B28)/CT$29)*-1)*7)</f>
        <v>86812.114285714284</v>
      </c>
      <c r="CU55" s="20">
        <f>CU$3+((((CU$20-Variables!$B28)/CU$29)*-1)*7)</f>
        <v>87260.657142857148</v>
      </c>
      <c r="CV55" s="20">
        <f>CV$3+((((CV$20-Variables!$B28)/CV$29)*-1)*7)</f>
        <v>87709.200000000012</v>
      </c>
      <c r="CW55" s="20">
        <f>CW$3+((((CW$20-Variables!$B28)/CW$29)*-1)*7)</f>
        <v>88157.742857142846</v>
      </c>
      <c r="CX55" s="20">
        <f>CX$3+((((CX$20-Variables!$B28)/CX$29)*-1)*7)</f>
        <v>88606.28571428571</v>
      </c>
      <c r="CY55" s="20">
        <f>CY$3+((((CY$20-Variables!$B28)/CY$29)*-1)*7)</f>
        <v>89054.828571428574</v>
      </c>
      <c r="CZ55" s="20">
        <f>CZ$3+((((CZ$20-Variables!$B28)/CZ$29)*-1)*7)</f>
        <v>89503.371428571438</v>
      </c>
      <c r="DA55" s="20">
        <f>DA$3+((((DA$20-Variables!$B28)/DA$29)*-1)*7)</f>
        <v>89951.914285714287</v>
      </c>
      <c r="DB55" s="20">
        <f>DB$3+((((DB$20-Variables!$B28)/DB$29)*-1)*7)</f>
        <v>90400.457142857136</v>
      </c>
      <c r="DC55" s="20">
        <f>DC$3+((((DC$20-Variables!$B28)/DC$29)*-1)*7)</f>
        <v>90849</v>
      </c>
      <c r="DD55" s="20">
        <f>DD$3+((((DD$20-Variables!$B28)/DD$29)*-1)*7)</f>
        <v>91297.542857142864</v>
      </c>
      <c r="DE55" s="20">
        <f>DE$3+((((DE$20-Variables!$B28)/DE$29)*-1)*7)</f>
        <v>91746.085714285713</v>
      </c>
      <c r="DF55" s="20">
        <f>DF$3+((((DF$20-Variables!$B28)/DF$29)*-1)*7)</f>
        <v>92194.628571428562</v>
      </c>
      <c r="DG55" s="20">
        <f>DG$3+((((DG$20-Variables!$B28)/DG$29)*-1)*7)</f>
        <v>92643.171428571426</v>
      </c>
      <c r="DH55" s="20">
        <f>DH$3+((((DH$20-Variables!$B28)/DH$29)*-1)*7)</f>
        <v>93091.71428571429</v>
      </c>
      <c r="DI55" s="20">
        <f>DI$3+((((DI$20-Variables!$B28)/DI$29)*-1)*7)</f>
        <v>93540.257142857139</v>
      </c>
      <c r="DJ55" s="20">
        <f>DJ$3+((((DJ$20-Variables!$B28)/DJ$29)*-1)*7)</f>
        <v>93988.800000000003</v>
      </c>
      <c r="DK55" s="20">
        <f>DK$3+((((DK$20-Variables!$B28)/DK$29)*-1)*7)</f>
        <v>94437.342857142852</v>
      </c>
      <c r="DL55" s="20">
        <f>DL$3+((((DL$20-Variables!$B28)/DL$29)*-1)*7)</f>
        <v>94885.885714285716</v>
      </c>
      <c r="DM55" s="20">
        <f>DM$3+((((DM$20-Variables!$B28)/DM$29)*-1)*7)</f>
        <v>95334.428571428565</v>
      </c>
      <c r="DN55" s="20">
        <f>DN$3+((((DN$20-Variables!$B28)/DN$29)*-1)*7)</f>
        <v>95782.971428571414</v>
      </c>
      <c r="DO55" s="20">
        <f>DO$3+((((DO$20-Variables!$B28)/DO$29)*-1)*7)</f>
        <v>96231.514285714278</v>
      </c>
      <c r="DP55" s="20">
        <f>DP$3+((((DP$20-Variables!$B28)/DP$29)*-1)*7)</f>
        <v>96680.057142857142</v>
      </c>
      <c r="DQ55" s="20">
        <f>DQ$3+((((DQ$20-Variables!$B28)/DQ$29)*-1)*7)</f>
        <v>97128.6</v>
      </c>
      <c r="DR55" s="20">
        <f>DR$3+((((DR$20-Variables!$B28)/DR$29)*-1)*7)</f>
        <v>97577.14285714287</v>
      </c>
      <c r="DS55" s="20">
        <f>DS$3+((((DS$20-Variables!$B28)/DS$29)*-1)*7)</f>
        <v>98025.685714285704</v>
      </c>
      <c r="DT55" s="20">
        <f>DT$3+((((DT$20-Variables!$B28)/DT$29)*-1)*7)</f>
        <v>98474.228571428568</v>
      </c>
      <c r="DU55" s="20">
        <f>DU$3+((((DU$20-Variables!$B28)/DU$29)*-1)*7)</f>
        <v>98922.771428571432</v>
      </c>
      <c r="DV55" s="20">
        <f>DV$3+((((DV$20-Variables!$B28)/DV$29)*-1)*7)</f>
        <v>99371.314285714296</v>
      </c>
      <c r="DW55" s="20">
        <f>DW$3+((((DW$20-Variables!$B28)/DW$29)*-1)*7)</f>
        <v>99819.857142857145</v>
      </c>
      <c r="DX55" s="20">
        <f>DX$3+((((DX$20-Variables!$B28)/DX$29)*-1)*7)</f>
        <v>100268.4</v>
      </c>
      <c r="DY55" s="20">
        <f>DY$3+((((DY$20-Variables!$B28)/DY$29)*-1)*7)</f>
        <v>100716.94285714286</v>
      </c>
      <c r="DZ55" s="20">
        <f>DZ$3+((((DZ$20-Variables!$B28)/DZ$29)*-1)*7)</f>
        <v>101165.48571428572</v>
      </c>
      <c r="EA55" s="20">
        <f>EA$3+((((EA$20-Variables!$B28)/EA$29)*-1)*7)</f>
        <v>101614.02857142857</v>
      </c>
      <c r="EB55" s="20">
        <f>EB$3+((((EB$20-Variables!$B28)/EB$29)*-1)*7)</f>
        <v>102062.57142857143</v>
      </c>
      <c r="EC55" s="20">
        <f>EC$3+((((EC$20-Variables!$B28)/EC$29)*-1)*7)</f>
        <v>102511.11428571428</v>
      </c>
      <c r="ED55" s="20">
        <f>ED$3+((((ED$20-Variables!$B28)/ED$29)*-1)*7)</f>
        <v>102959.65714285715</v>
      </c>
      <c r="EE55" s="20">
        <f>EE$3+((((EE$20-Variables!$B28)/EE$29)*-1)*7)</f>
        <v>103408.20000000001</v>
      </c>
      <c r="EF55" s="20">
        <f>EF$3+((((EF$20-Variables!$B28)/EF$29)*-1)*7)</f>
        <v>103856.74285714286</v>
      </c>
      <c r="EG55" s="20">
        <f>EG$3+((((EG$20-Variables!$B28)/EG$29)*-1)*7)</f>
        <v>104305.28571428571</v>
      </c>
      <c r="EH55" s="20">
        <f>EH$3+((((EH$20-Variables!$B28)/EH$29)*-1)*7)</f>
        <v>104753.82857142857</v>
      </c>
      <c r="EI55" s="20">
        <f>EI$3+((((EI$20-Variables!$B28)/EI$29)*-1)*7)</f>
        <v>105202.37142857144</v>
      </c>
      <c r="EJ55" s="7"/>
    </row>
    <row r="56" spans="1:140" x14ac:dyDescent="0.25">
      <c r="EJ56" s="7"/>
    </row>
    <row r="57" spans="1:140" x14ac:dyDescent="0.25">
      <c r="A57" s="11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</row>
  </sheetData>
  <conditionalFormatting sqref="B1:EI1">
    <cfRule type="containsText" dxfId="6" priority="25" operator="containsText" text="2017">
      <formula>NOT(ISERROR(SEARCH("2017",B1)))</formula>
    </cfRule>
    <cfRule type="containsText" dxfId="5" priority="26" operator="containsText" text="2018">
      <formula>NOT(ISERROR(SEARCH("2018",B1)))</formula>
    </cfRule>
    <cfRule type="containsText" dxfId="4" priority="27" operator="containsText" text="2019">
      <formula>NOT(ISERROR(SEARCH("2019",B1)))</formula>
    </cfRule>
    <cfRule type="containsText" dxfId="3" priority="28" operator="containsText" text="2020">
      <formula>NOT(ISERROR(SEARCH("2020",B1)))</formula>
    </cfRule>
  </conditionalFormatting>
  <conditionalFormatting sqref="B5:EI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I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I2">
    <cfRule type="expression" dxfId="2" priority="21">
      <formula>ISODD(MONTH(B3))</formula>
    </cfRule>
    <cfRule type="expression" dxfId="1" priority="22">
      <formula>ISEVEN(MONTH(B3))</formula>
    </cfRule>
  </conditionalFormatting>
  <conditionalFormatting sqref="B3:EI3">
    <cfRule type="timePeriod" dxfId="0" priority="20" timePeriod="thisWeek">
      <formula>AND(TODAY()-ROUNDDOWN(B3,0)&lt;=WEEKDAY(TODAY())-1,ROUNDDOWN(B3,0)-TODAY()&lt;=7-WEEKDAY(TODAY()))</formula>
    </cfRule>
  </conditionalFormatting>
  <conditionalFormatting sqref="C9:EI9">
    <cfRule type="iconSet" priority="19">
      <iconSet iconSet="3Arrows">
        <cfvo type="percent" val="0"/>
        <cfvo type="num" val="0"/>
        <cfvo type="num" val="10"/>
      </iconSet>
    </cfRule>
  </conditionalFormatting>
  <conditionalFormatting sqref="C8:EI8">
    <cfRule type="iconSet" priority="18">
      <iconSet iconSet="3Arrows">
        <cfvo type="percent" val="0"/>
        <cfvo type="num" val="0"/>
        <cfvo type="num" val="10"/>
      </iconSet>
    </cfRule>
  </conditionalFormatting>
  <conditionalFormatting sqref="C33:EI33">
    <cfRule type="iconSet" priority="17">
      <iconSet iconSet="3Arrows">
        <cfvo type="percent" val="0"/>
        <cfvo type="num" val="0"/>
        <cfvo type="num" val="10"/>
      </iconSet>
    </cfRule>
  </conditionalFormatting>
  <conditionalFormatting sqref="C32:EI32">
    <cfRule type="iconSet" priority="16">
      <iconSet iconSet="3Arrows">
        <cfvo type="percent" val="0"/>
        <cfvo type="num" val="0"/>
        <cfvo type="num" val="10"/>
      </iconSet>
    </cfRule>
  </conditionalFormatting>
  <conditionalFormatting sqref="C39:EI39">
    <cfRule type="iconSet" priority="15">
      <iconSet iconSet="3Arrows">
        <cfvo type="percent" val="0"/>
        <cfvo type="num" val="0"/>
        <cfvo type="num" val="10"/>
      </iconSet>
    </cfRule>
  </conditionalFormatting>
  <conditionalFormatting sqref="C38:EI38">
    <cfRule type="iconSet" priority="14">
      <iconSet iconSet="3Arrows">
        <cfvo type="percent" val="0"/>
        <cfvo type="num" val="0"/>
        <cfvo type="num" val="10"/>
      </iconSet>
    </cfRule>
  </conditionalFormatting>
  <conditionalFormatting sqref="C46:EI46">
    <cfRule type="iconSet" priority="13">
      <iconSet iconSet="3Arrows">
        <cfvo type="percent" val="0"/>
        <cfvo type="num" val="0"/>
        <cfvo type="num" val="10"/>
      </iconSet>
    </cfRule>
  </conditionalFormatting>
  <conditionalFormatting sqref="C45:EI45">
    <cfRule type="iconSet" priority="12">
      <iconSet iconSet="3Arrows">
        <cfvo type="percent" val="0"/>
        <cfvo type="num" val="0"/>
        <cfvo type="num" val="10"/>
      </iconSet>
    </cfRule>
  </conditionalFormatting>
  <conditionalFormatting sqref="C51:EI51">
    <cfRule type="iconSet" priority="11">
      <iconSet iconSet="3Arrows">
        <cfvo type="percent" val="0"/>
        <cfvo type="num" val="0"/>
        <cfvo type="num" val="10"/>
      </iconSet>
    </cfRule>
  </conditionalFormatting>
  <conditionalFormatting sqref="C50:EI50">
    <cfRule type="iconSet" priority="10">
      <iconSet iconSet="3Arrows">
        <cfvo type="percent" val="0"/>
        <cfvo type="num" val="0"/>
        <cfvo type="num" val="10"/>
      </iconSet>
    </cfRule>
  </conditionalFormatting>
  <conditionalFormatting sqref="C57:EI57">
    <cfRule type="iconSet" priority="8">
      <iconSet iconSet="3Arrows">
        <cfvo type="percent" val="0"/>
        <cfvo type="num" val="0"/>
        <cfvo type="num" val="10"/>
      </iconSet>
    </cfRule>
  </conditionalFormatting>
  <conditionalFormatting sqref="C41:EI41 C43:EI43">
    <cfRule type="iconSet" priority="7">
      <iconSet>
        <cfvo type="percent" val="0"/>
        <cfvo type="num" val="0"/>
        <cfvo type="num" val="10"/>
      </iconSet>
    </cfRule>
  </conditionalFormatting>
  <conditionalFormatting sqref="B47:EI47">
    <cfRule type="colorScale" priority="4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B48:EI48">
    <cfRule type="colorScale" priority="3">
      <colorScale>
        <cfvo type="min"/>
        <cfvo type="percentile" val="1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6" sqref="C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Worksheet</vt:lpstr>
      <vt:lpstr>Charts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Marable, Mike</dc:creator>
  <cp:lastModifiedBy>Marable, Mike</cp:lastModifiedBy>
  <dcterms:created xsi:type="dcterms:W3CDTF">2019-10-10T16:11:55Z</dcterms:created>
  <dcterms:modified xsi:type="dcterms:W3CDTF">2019-11-07T14:20:42Z</dcterms:modified>
</cp:coreProperties>
</file>