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code\Homework and Projects\excel_challenge\Case_1\"/>
    </mc:Choice>
  </mc:AlternateContent>
  <xr:revisionPtr revIDLastSave="0" documentId="13_ncr:1_{88C865A4-73EB-497E-B3C4-F0F665567B67}" xr6:coauthVersionLast="45" xr6:coauthVersionMax="45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Sheet1" sheetId="1" r:id="rId1"/>
    <sheet name="State Vs Category Chart" sheetId="2" r:id="rId2"/>
    <sheet name="State Vs Sub Category" sheetId="4" r:id="rId3"/>
    <sheet name="Conversion Trend" sheetId="5" r:id="rId4"/>
    <sheet name="Bonus_Goal Outcomes" sheetId="7" r:id="rId5"/>
    <sheet name="Bonus Statistical Analysis" sheetId="10" r:id="rId6"/>
    <sheet name="Sheet7 (2)" sheetId="8" r:id="rId7"/>
  </sheets>
  <definedNames>
    <definedName name="BackersCount">Sheet1!$L$2:$L$4115</definedName>
    <definedName name="failed">'Bonus Statistical Analysis'!$E$2:$E$1531</definedName>
    <definedName name="status">Sheet1!$F$2:$F$4115</definedName>
    <definedName name="successful">'Bonus Statistical Analysis'!$B$2:$B$2186</definedName>
  </definedName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4" i="8" l="1"/>
  <c r="B4" i="8"/>
  <c r="J8" i="10"/>
  <c r="J7" i="10"/>
  <c r="J6" i="10"/>
  <c r="J5" i="10"/>
  <c r="I8" i="10"/>
  <c r="I7" i="10"/>
  <c r="I6" i="10"/>
  <c r="I5" i="10"/>
  <c r="J4" i="10"/>
  <c r="I4" i="10"/>
  <c r="J3" i="10"/>
  <c r="I3" i="10"/>
  <c r="D5" i="8" l="1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E4" i="8"/>
  <c r="D4" i="8"/>
  <c r="C4" i="8"/>
  <c r="C5" i="8"/>
  <c r="C6" i="8"/>
  <c r="C7" i="8"/>
  <c r="C8" i="8"/>
  <c r="C9" i="8"/>
  <c r="C10" i="8"/>
  <c r="C11" i="8"/>
  <c r="C12" i="8"/>
  <c r="C13" i="8"/>
  <c r="C14" i="8"/>
  <c r="C15" i="8"/>
  <c r="B5" i="8"/>
  <c r="B6" i="8"/>
  <c r="B7" i="8"/>
  <c r="B8" i="8"/>
  <c r="B9" i="8"/>
  <c r="B10" i="8"/>
  <c r="B11" i="8"/>
  <c r="B12" i="8"/>
  <c r="B13" i="8"/>
  <c r="B14" i="8"/>
  <c r="B15" i="8"/>
  <c r="C14" i="7"/>
  <c r="D14" i="7"/>
  <c r="B14" i="7"/>
  <c r="D11" i="7"/>
  <c r="C11" i="7"/>
  <c r="D4" i="7"/>
  <c r="C4" i="7"/>
  <c r="C5" i="7"/>
  <c r="C6" i="7"/>
  <c r="C7" i="7"/>
  <c r="C8" i="7"/>
  <c r="C9" i="7"/>
  <c r="C10" i="7"/>
  <c r="C12" i="7"/>
  <c r="C13" i="7"/>
  <c r="D3" i="7"/>
  <c r="C3" i="7"/>
  <c r="B3" i="7"/>
  <c r="D5" i="7"/>
  <c r="D6" i="7"/>
  <c r="D7" i="7"/>
  <c r="D8" i="7"/>
  <c r="D9" i="7"/>
  <c r="D10" i="7"/>
  <c r="D12" i="7"/>
  <c r="D13" i="7"/>
  <c r="B4" i="7"/>
  <c r="B5" i="7"/>
  <c r="B6" i="7"/>
  <c r="B7" i="7"/>
  <c r="B8" i="7"/>
  <c r="B9" i="7"/>
  <c r="B10" i="7"/>
  <c r="B11" i="7"/>
  <c r="B12" i="7"/>
  <c r="B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6" i="8" l="1"/>
  <c r="E3" i="7"/>
  <c r="H3" i="7" s="1"/>
  <c r="E11" i="7"/>
  <c r="F11" i="7" s="1"/>
  <c r="E10" i="7"/>
  <c r="G10" i="7" s="1"/>
  <c r="E9" i="7"/>
  <c r="F9" i="7" s="1"/>
  <c r="E8" i="7"/>
  <c r="F8" i="7" s="1"/>
  <c r="E14" i="7"/>
  <c r="H14" i="7" s="1"/>
  <c r="E7" i="7"/>
  <c r="F7" i="7" s="1"/>
  <c r="E6" i="7"/>
  <c r="H6" i="7" s="1"/>
  <c r="E13" i="7"/>
  <c r="F13" i="7" s="1"/>
  <c r="E5" i="7"/>
  <c r="H5" i="7" s="1"/>
  <c r="E12" i="7"/>
  <c r="F12" i="7" s="1"/>
  <c r="E4" i="7"/>
  <c r="G4" i="7" s="1"/>
  <c r="F3" i="7" l="1"/>
  <c r="G3" i="7"/>
  <c r="G13" i="7"/>
  <c r="H13" i="7"/>
  <c r="G5" i="7"/>
  <c r="F14" i="7"/>
  <c r="H11" i="7"/>
  <c r="G7" i="7"/>
  <c r="F5" i="7"/>
  <c r="G14" i="7"/>
  <c r="H7" i="7"/>
  <c r="H4" i="7"/>
  <c r="G6" i="7"/>
  <c r="G8" i="7"/>
  <c r="G12" i="7"/>
  <c r="H10" i="7"/>
  <c r="H8" i="7"/>
  <c r="H12" i="7"/>
  <c r="F4" i="7"/>
  <c r="G11" i="7"/>
  <c r="F10" i="7"/>
  <c r="F6" i="7"/>
  <c r="G9" i="7"/>
  <c r="H9" i="7"/>
</calcChain>
</file>

<file path=xl/sharedStrings.xml><?xml version="1.0" encoding="utf-8"?>
<sst xmlns="http://schemas.openxmlformats.org/spreadsheetml/2006/main" count="28583" uniqueCount="8403">
  <si>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</si>
  <si>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</si>
  <si>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</si>
  <si>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</si>
  <si>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</si>
  <si>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</si>
  <si>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</si>
  <si>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</si>
  <si>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</si>
  <si>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</si>
  <si>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</si>
  <si>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</si>
  <si>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</si>
  <si>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</si>
  <si>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</si>
  <si>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</si>
  <si>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</si>
  <si>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</si>
  <si>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</si>
  <si>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</si>
  <si>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</si>
  <si>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</si>
  <si>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</si>
  <si>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</si>
  <si>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</si>
  <si>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</si>
  <si>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</si>
  <si>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</si>
  <si>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</si>
  <si>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</si>
  <si>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</si>
  <si>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</si>
  <si>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</si>
  <si>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</si>
  <si>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</si>
  <si>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</si>
  <si>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</si>
  <si>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</si>
  <si>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</si>
  <si>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</si>
  <si>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</si>
  <si>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</si>
  <si>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</si>
  <si>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</si>
  <si>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</si>
  <si>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</si>
  <si>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</si>
  <si>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</si>
  <si>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</si>
  <si>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</si>
  <si>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</si>
  <si>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</si>
  <si>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</si>
  <si>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</si>
  <si>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</si>
  <si>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</si>
  <si>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</si>
  <si>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</si>
  <si>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</si>
  <si>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</si>
  <si>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</si>
  <si>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</si>
  <si>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</si>
  <si>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</si>
  <si>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</si>
  <si>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</si>
  <si>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</si>
  <si>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</si>
  <si>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</si>
  <si>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</si>
  <si>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</si>
  <si>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</si>
  <si>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</si>
  <si>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</si>
  <si>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</si>
  <si>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</si>
  <si>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</si>
  <si>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</si>
  <si>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</si>
  <si>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</si>
  <si>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</si>
  <si>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</si>
  <si>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</si>
  <si>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</si>
  <si>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</si>
  <si>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</si>
  <si>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</si>
  <si>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</si>
  <si>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</si>
  <si>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</si>
  <si>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</si>
  <si>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</si>
  <si>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</si>
  <si>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</si>
  <si>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</si>
  <si>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</si>
  <si>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</si>
  <si>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</si>
  <si>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</si>
  <si>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</si>
  <si>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</si>
  <si>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</si>
  <si>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</si>
  <si>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</si>
  <si>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</si>
  <si>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</si>
  <si>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</si>
  <si>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</si>
  <si>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</si>
  <si>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</si>
  <si>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</si>
  <si>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</si>
  <si>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</si>
  <si>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</si>
  <si>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</si>
  <si>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</si>
  <si>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</si>
  <si>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</si>
  <si>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</si>
  <si>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</si>
  <si>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</si>
  <si>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</si>
  <si>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</si>
  <si>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</si>
  <si>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</si>
  <si>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</si>
  <si>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</si>
  <si>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</si>
  <si>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</si>
  <si>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</si>
  <si>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</si>
  <si>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</si>
  <si>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</si>
  <si>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</si>
  <si>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</si>
  <si>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</si>
  <si>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</si>
  <si>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</si>
  <si>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</si>
  <si>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</si>
  <si>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</si>
  <si>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</si>
  <si>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</si>
  <si>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</si>
  <si>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</si>
  <si>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</si>
  <si>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</si>
  <si>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</si>
  <si>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</si>
  <si>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</si>
  <si>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</si>
  <si>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</si>
  <si>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</si>
  <si>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</si>
  <si>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</si>
  <si>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</si>
  <si>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</si>
  <si>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</si>
  <si>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</si>
  <si>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</si>
  <si>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</si>
  <si>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</si>
  <si>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</si>
  <si>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</si>
  <si>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</si>
  <si>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</si>
  <si>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</si>
  <si>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</si>
  <si>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</si>
  <si>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</si>
  <si>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</si>
  <si>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</si>
  <si>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</si>
  <si>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</si>
  <si>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</si>
  <si>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</si>
  <si>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</si>
  <si>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</si>
  <si>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</si>
  <si>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</si>
  <si>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</si>
  <si>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</si>
  <si>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</si>
  <si>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</si>
  <si>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</si>
  <si>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</si>
  <si>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</si>
  <si>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</si>
  <si>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</si>
  <si>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</si>
  <si>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</si>
  <si>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</si>
  <si>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</si>
  <si>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</si>
  <si>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</si>
  <si>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</si>
  <si>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</si>
  <si>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</si>
  <si>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</si>
  <si>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</si>
  <si>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</si>
  <si>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</si>
  <si>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</si>
  <si>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</si>
  <si>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</si>
  <si>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</si>
  <si>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</si>
  <si>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</si>
  <si>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</si>
  <si>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</si>
  <si>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</si>
  <si>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</si>
  <si>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</si>
  <si>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</si>
  <si>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</si>
  <si>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</si>
  <si>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</si>
  <si>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</si>
  <si>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</si>
  <si>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</si>
  <si>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</si>
  <si>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</si>
  <si>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</si>
  <si>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</si>
  <si>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</si>
  <si>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</si>
  <si>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</si>
  <si>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</si>
  <si>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</si>
  <si>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</si>
  <si>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</si>
  <si>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</si>
  <si>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</si>
  <si>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</si>
  <si>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</si>
  <si>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</si>
  <si>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</si>
  <si>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</si>
  <si>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</si>
  <si>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</si>
  <si>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</si>
  <si>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</si>
  <si>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</si>
  <si>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</si>
  <si>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</si>
  <si>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</si>
  <si>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</si>
  <si>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</si>
  <si>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</si>
  <si>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</si>
  <si>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</si>
  <si>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</si>
  <si>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</si>
  <si>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</si>
  <si>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</si>
  <si>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</si>
  <si>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</si>
  <si>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</si>
  <si>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</si>
  <si>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</si>
  <si>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</si>
  <si>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</si>
  <si>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</si>
  <si>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</si>
  <si>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</si>
  <si>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</si>
  <si>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</si>
  <si>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</si>
  <si>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</si>
  <si>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</si>
  <si>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</si>
  <si>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</si>
  <si>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</si>
  <si>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</si>
  <si>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</si>
  <si>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</si>
  <si>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</si>
  <si>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</si>
  <si>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</si>
  <si>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</si>
  <si>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</si>
  <si>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</si>
  <si>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</si>
  <si>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</si>
  <si>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</si>
  <si>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</si>
  <si>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</si>
  <si>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</si>
  <si>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</si>
  <si>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</si>
  <si>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</si>
  <si>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</si>
  <si>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</si>
  <si>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</si>
  <si>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</si>
  <si>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</si>
  <si>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</si>
  <si>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</si>
  <si>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</si>
  <si>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</si>
  <si>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</si>
  <si>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</si>
  <si>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</si>
  <si>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</si>
  <si>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</si>
  <si>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</si>
  <si>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</si>
  <si>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</si>
  <si>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</si>
  <si>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</si>
  <si>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</si>
  <si>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</si>
  <si>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</si>
  <si>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</si>
  <si>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</si>
  <si>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</si>
  <si>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</si>
  <si>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</si>
  <si>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</si>
  <si>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</si>
  <si>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</si>
  <si>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</si>
  <si>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</si>
  <si>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</si>
  <si>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</si>
  <si>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</si>
  <si>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</si>
  <si>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</si>
  <si>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</si>
  <si>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</si>
  <si>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</si>
  <si>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</si>
  <si>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</si>
  <si>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</si>
  <si>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</si>
  <si>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</si>
  <si>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</si>
  <si>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</si>
  <si>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</si>
  <si>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</si>
  <si>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</si>
  <si>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</si>
  <si>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</si>
  <si>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</si>
  <si>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</si>
  <si>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</si>
  <si>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</si>
  <si>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</si>
  <si>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</si>
  <si>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</si>
  <si>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</si>
  <si>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</si>
  <si>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</si>
  <si>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</si>
  <si>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</si>
  <si>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</si>
  <si>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</si>
  <si>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</si>
  <si>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</si>
  <si>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</si>
  <si>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</si>
  <si>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</si>
  <si>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</si>
  <si>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</si>
  <si>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</si>
  <si>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</si>
  <si>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</si>
  <si>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</si>
  <si>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</si>
  <si>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</si>
  <si>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</si>
  <si>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</si>
  <si>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</si>
  <si>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</si>
  <si>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</si>
  <si>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</si>
  <si>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</si>
  <si>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</si>
  <si>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</si>
  <si>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</si>
  <si>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</si>
  <si>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</si>
  <si>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</si>
  <si>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</si>
  <si>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</si>
  <si>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</si>
  <si>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</si>
  <si>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</si>
  <si>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</si>
  <si>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</si>
  <si>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</si>
  <si>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</si>
  <si>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</si>
  <si>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</si>
  <si>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</si>
  <si>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</si>
  <si>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</si>
  <si>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</si>
  <si>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</si>
  <si>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</si>
  <si>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</si>
  <si>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</si>
  <si>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</si>
  <si>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</si>
  <si>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</si>
  <si>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</si>
  <si>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</si>
  <si>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</si>
  <si>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</si>
  <si>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</si>
  <si>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</si>
  <si>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</si>
  <si>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</si>
  <si>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</si>
  <si>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</si>
  <si>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</si>
  <si>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</si>
  <si>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</si>
  <si>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</si>
  <si>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</si>
  <si>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</si>
  <si>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</si>
  <si>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</si>
  <si>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</si>
  <si>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</si>
  <si>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</si>
  <si>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</si>
  <si>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</si>
  <si>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</si>
  <si>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</si>
  <si>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</si>
  <si>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</si>
  <si>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</si>
  <si>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</si>
  <si>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</si>
  <si>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</si>
  <si>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</si>
  <si>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</si>
  <si>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</si>
  <si>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</si>
  <si>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</si>
  <si>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</si>
  <si>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</si>
  <si>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</si>
  <si>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</si>
  <si>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</si>
  <si>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</si>
  <si>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</si>
  <si>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</si>
  <si>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</si>
  <si>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</si>
  <si>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</si>
  <si>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</si>
  <si>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</si>
  <si>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</si>
  <si>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</si>
  <si>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</si>
  <si>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</si>
  <si>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</si>
  <si>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</si>
  <si>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</si>
  <si>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</si>
  <si>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</si>
  <si>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</si>
  <si>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</si>
  <si>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</si>
  <si>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</si>
  <si>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</si>
  <si>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</si>
  <si>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</si>
  <si>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</si>
  <si>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</si>
  <si>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</si>
  <si>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</si>
  <si>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</si>
  <si>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</si>
  <si>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</si>
  <si>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</si>
  <si>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</si>
  <si>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</si>
  <si>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</si>
  <si>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</si>
  <si>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</si>
  <si>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</si>
  <si>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</si>
  <si>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</si>
  <si>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</si>
  <si>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</si>
  <si>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</si>
  <si>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</si>
  <si>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</si>
  <si>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</si>
  <si>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</si>
  <si>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</si>
  <si>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</si>
  <si>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</si>
  <si>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</si>
  <si>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</si>
  <si>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</si>
  <si>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</si>
  <si>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</si>
  <si>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</si>
  <si>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</si>
  <si>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</si>
  <si>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</si>
  <si>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</si>
  <si>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</si>
  <si>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</si>
  <si>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</si>
  <si>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</si>
  <si>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</si>
  <si>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</si>
  <si>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</si>
  <si>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</si>
  <si>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</si>
  <si>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</si>
  <si>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</si>
  <si>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</si>
  <si>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</si>
  <si>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</si>
  <si>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</si>
  <si>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</si>
  <si>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</si>
  <si>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</si>
  <si>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</si>
  <si>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</si>
  <si>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</si>
  <si>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</si>
  <si>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</si>
  <si>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</si>
  <si>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</si>
  <si>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</si>
  <si>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</si>
  <si>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</si>
  <si>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</si>
  <si>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</si>
  <si>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</si>
  <si>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</si>
  <si>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</si>
  <si>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</si>
  <si>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</si>
  <si>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</si>
  <si>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</si>
  <si>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</si>
  <si>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</si>
  <si>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</si>
  <si>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</si>
  <si>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</si>
  <si>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</si>
  <si>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</si>
  <si>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</si>
  <si>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</si>
  <si>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</si>
  <si>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</si>
  <si>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</si>
  <si>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</si>
  <si>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</si>
  <si>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</si>
  <si>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</si>
  <si>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</si>
  <si>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</si>
  <si>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</si>
  <si>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</si>
  <si>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</si>
  <si>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</si>
  <si>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</si>
  <si>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</si>
  <si>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</si>
  <si>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</si>
  <si>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</si>
  <si>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</si>
  <si>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</si>
  <si>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</si>
  <si>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</si>
  <si>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</si>
  <si>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</si>
  <si>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</si>
  <si>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</si>
  <si>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</si>
  <si>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</si>
  <si>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</si>
  <si>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</si>
  <si>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</si>
  <si>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</si>
  <si>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</si>
  <si>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</si>
  <si>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</si>
  <si>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</si>
  <si>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</si>
  <si>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</si>
  <si>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</si>
  <si>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</si>
  <si>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</si>
  <si>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</si>
  <si>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</si>
  <si>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</si>
  <si>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</si>
  <si>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</si>
  <si>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</si>
  <si>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</si>
  <si>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</si>
  <si>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</si>
  <si>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</si>
  <si>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</si>
  <si>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</si>
  <si>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</si>
  <si>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</si>
  <si>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</si>
  <si>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</si>
  <si>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</si>
  <si>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</si>
  <si>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</si>
  <si>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</si>
  <si>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</si>
  <si>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</si>
  <si>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</si>
  <si>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</si>
  <si>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</si>
  <si>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</si>
  <si>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</si>
  <si>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</si>
  <si>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</si>
  <si>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</si>
  <si>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</si>
  <si>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</si>
  <si>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</si>
  <si>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</si>
  <si>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</si>
  <si>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</si>
  <si>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</si>
  <si>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</si>
  <si>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</si>
  <si>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</si>
  <si>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</si>
  <si>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</si>
  <si>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</si>
  <si>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</si>
  <si>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</si>
  <si>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</si>
  <si>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</si>
  <si>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</si>
  <si>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</si>
  <si>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</si>
  <si>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</si>
  <si>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</si>
  <si>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</si>
  <si>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</si>
  <si>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</si>
  <si>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</si>
  <si>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</si>
  <si>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</si>
  <si>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</si>
  <si>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</si>
  <si>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</si>
  <si>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</si>
  <si>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</si>
  <si>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</si>
  <si>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</si>
  <si>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</si>
  <si>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</si>
  <si>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</si>
  <si>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</si>
  <si>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</si>
  <si>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</si>
  <si>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</si>
  <si>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</si>
  <si>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</si>
  <si>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</si>
  <si>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</si>
  <si>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</si>
  <si>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</si>
  <si>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</si>
  <si>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</si>
  <si>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</si>
  <si>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</si>
  <si>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</si>
  <si>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</si>
  <si>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</si>
  <si>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</si>
  <si>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</si>
  <si>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</si>
  <si>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</si>
  <si>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</si>
  <si>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</si>
  <si>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</si>
  <si>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</si>
  <si>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</si>
  <si>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</si>
  <si>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</si>
  <si>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</si>
  <si>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</si>
  <si>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</si>
  <si>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</si>
  <si>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</si>
  <si>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</si>
  <si>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</si>
  <si>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</si>
  <si>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</si>
  <si>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</si>
  <si>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</si>
  <si>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</si>
  <si>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</si>
  <si>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</si>
  <si>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</si>
  <si>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</si>
  <si>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</si>
  <si>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</si>
  <si>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</si>
  <si>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</si>
  <si>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</si>
  <si>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</si>
  <si>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</si>
  <si>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</si>
  <si>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</si>
  <si>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</si>
  <si>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</si>
  <si>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</si>
  <si>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</si>
  <si>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</si>
  <si>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</si>
  <si>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</si>
  <si>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</si>
  <si>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</si>
  <si>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</si>
  <si>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</si>
  <si>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</si>
  <si>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</si>
  <si>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</si>
  <si>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</si>
  <si>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</si>
  <si>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</si>
  <si>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</si>
  <si>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</si>
  <si>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</si>
  <si>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</si>
  <si>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</si>
  <si>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</si>
  <si>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</si>
  <si>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</si>
  <si>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</si>
  <si>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</si>
  <si>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</si>
  <si>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</si>
  <si>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</si>
  <si>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</si>
  <si>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</si>
  <si>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</si>
  <si>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</si>
  <si>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</si>
  <si>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</si>
  <si>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</si>
  <si>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</si>
  <si>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</si>
  <si>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</si>
  <si>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</si>
  <si>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</si>
  <si>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</si>
  <si>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</si>
  <si>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</si>
  <si>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</si>
  <si>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</si>
  <si>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</si>
  <si>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</si>
  <si>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</si>
  <si>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</si>
  <si>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</si>
  <si>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</si>
  <si>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</si>
  <si>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</si>
  <si>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</si>
  <si>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</si>
  <si>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</si>
  <si>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</si>
  <si>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</si>
  <si>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</si>
  <si>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</si>
  <si>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</si>
  <si>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</si>
  <si>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</si>
  <si>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</si>
  <si>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</si>
  <si>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</si>
  <si>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</si>
  <si>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</si>
  <si>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</si>
  <si>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</si>
  <si>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</si>
  <si>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</si>
  <si>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</si>
  <si>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</si>
  <si>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</si>
  <si>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</si>
  <si>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</si>
  <si>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</si>
  <si>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</si>
  <si>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</si>
  <si>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</si>
  <si>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</si>
  <si>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</si>
  <si>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</si>
  <si>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</si>
  <si>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</si>
  <si>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</si>
  <si>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</si>
  <si>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</si>
  <si>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</si>
  <si>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</si>
  <si>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</si>
  <si>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</si>
  <si>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</si>
  <si>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</si>
  <si>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</si>
  <si>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</si>
  <si>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</si>
  <si>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</si>
  <si>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</si>
  <si>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</si>
  <si>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</si>
  <si>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</si>
  <si>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</si>
  <si>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</si>
  <si>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</si>
  <si>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</si>
  <si>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</si>
  <si>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</si>
  <si>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</si>
  <si>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</si>
  <si>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</si>
  <si>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</si>
  <si>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</si>
  <si>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</si>
  <si>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</si>
  <si>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</si>
  <si>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</si>
  <si>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</si>
  <si>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</si>
  <si>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</si>
  <si>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</si>
  <si>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</si>
  <si>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</si>
  <si>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</si>
  <si>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</si>
  <si>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</si>
  <si>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</si>
  <si>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</si>
  <si>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</si>
  <si>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</si>
  <si>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</si>
  <si>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</si>
  <si>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</si>
  <si>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</si>
  <si>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</si>
  <si>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</si>
  <si>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</si>
  <si>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</si>
  <si>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</si>
  <si>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</si>
  <si>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</si>
  <si>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</si>
  <si>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</si>
  <si>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</si>
  <si>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</si>
  <si>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</si>
  <si>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</si>
  <si>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</si>
  <si>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</si>
  <si>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</si>
  <si>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</si>
  <si>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</si>
  <si>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</si>
  <si>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</si>
  <si>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</si>
  <si>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</si>
  <si>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</si>
  <si>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</si>
  <si>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</si>
  <si>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</si>
  <si>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</si>
  <si>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</si>
  <si>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</si>
  <si>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</si>
  <si>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</si>
  <si>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</si>
  <si>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</si>
  <si>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</si>
  <si>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</si>
  <si>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</si>
  <si>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</si>
  <si>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</si>
  <si>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</si>
  <si>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</si>
  <si>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</si>
  <si>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</si>
  <si>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</si>
  <si>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</si>
  <si>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</si>
  <si>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</si>
  <si>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</si>
  <si>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</si>
  <si>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</si>
  <si>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</si>
  <si>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</si>
  <si>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</si>
  <si>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</si>
  <si>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</si>
  <si>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</si>
  <si>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</si>
  <si>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</si>
  <si>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</si>
  <si>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</si>
  <si>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</si>
  <si>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</si>
  <si>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</si>
  <si>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</si>
  <si>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</si>
  <si>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</si>
  <si>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</si>
  <si>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</si>
  <si>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</si>
  <si>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</si>
  <si>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</si>
  <si>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</si>
  <si>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</si>
  <si>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</si>
  <si>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</si>
  <si>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</si>
  <si>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</si>
  <si>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</si>
  <si>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</si>
  <si>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</si>
  <si>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</si>
  <si>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</si>
  <si>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</si>
  <si>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</si>
  <si>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</si>
  <si>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</si>
  <si>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</si>
  <si>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</si>
  <si>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</si>
  <si>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</si>
  <si>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</si>
  <si>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</si>
  <si>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</si>
  <si>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</si>
  <si>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</si>
  <si>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</si>
  <si>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</si>
  <si>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</si>
  <si>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</si>
  <si>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</si>
  <si>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</si>
  <si>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</si>
  <si>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</si>
  <si>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</si>
  <si>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</si>
  <si>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</si>
  <si>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</si>
  <si>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</si>
  <si>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</si>
  <si>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</si>
  <si>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</si>
  <si>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</si>
  <si>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</si>
  <si>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</si>
  <si>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</si>
  <si>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</si>
  <si>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</si>
  <si>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</si>
  <si>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</si>
  <si>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</si>
  <si>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</si>
  <si>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</si>
  <si>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</si>
  <si>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</si>
  <si>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</si>
  <si>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</si>
  <si>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</si>
  <si>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</si>
  <si>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</si>
  <si>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</si>
  <si>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</si>
  <si>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</si>
  <si>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</si>
  <si>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</si>
  <si>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</si>
  <si>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</si>
  <si>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</si>
  <si>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</si>
  <si>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</si>
  <si>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</si>
  <si>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</si>
  <si>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</si>
  <si>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</si>
  <si>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</si>
  <si>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</si>
  <si>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</si>
  <si>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</si>
  <si>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</si>
  <si>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</si>
  <si>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</si>
  <si>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</si>
  <si>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</si>
  <si>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</si>
  <si>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</si>
  <si>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</si>
  <si>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</si>
  <si>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</si>
  <si>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</si>
  <si>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</si>
  <si>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</si>
  <si>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</si>
  <si>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</si>
  <si>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</si>
  <si>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</si>
  <si>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</si>
  <si>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</si>
  <si>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</si>
  <si>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</si>
  <si>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</si>
  <si>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</si>
  <si>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</si>
  <si>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</si>
  <si>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</si>
  <si>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</si>
  <si>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</si>
  <si>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</si>
  <si>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</si>
  <si>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</si>
  <si>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</si>
  <si>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</si>
  <si>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</si>
  <si>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</si>
  <si>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</si>
  <si>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</si>
  <si>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</si>
  <si>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</si>
  <si>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</si>
  <si>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</si>
  <si>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</si>
  <si>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</si>
  <si>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</si>
  <si>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</si>
  <si>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</si>
  <si>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</si>
  <si>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</si>
  <si>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</si>
  <si>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</si>
  <si>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</si>
  <si>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</si>
  <si>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</si>
  <si>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</si>
  <si>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</si>
  <si>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</si>
  <si>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</si>
  <si>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</si>
  <si>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</si>
  <si>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</si>
  <si>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</si>
  <si>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</si>
  <si>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</si>
  <si>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</si>
  <si>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</si>
  <si>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</si>
  <si>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</si>
  <si>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</si>
  <si>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</si>
  <si>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</si>
  <si>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</si>
  <si>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</si>
  <si>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</si>
  <si>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</si>
  <si>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</si>
  <si>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</si>
  <si>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</si>
  <si>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</si>
  <si>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</si>
  <si>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</si>
  <si>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</si>
  <si>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</si>
  <si>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</si>
  <si>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</si>
  <si>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</si>
  <si>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</si>
  <si>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</si>
  <si>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</si>
  <si>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</si>
  <si>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</si>
  <si>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</si>
  <si>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</si>
  <si>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</si>
  <si>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</si>
  <si>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</si>
  <si>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</si>
  <si>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</si>
  <si>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</si>
  <si>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</si>
  <si>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</si>
  <si>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</si>
  <si>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</si>
  <si>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</si>
  <si>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</si>
  <si>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</si>
  <si>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</si>
  <si>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</si>
  <si>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</si>
  <si>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</si>
  <si>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</si>
  <si>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</si>
  <si>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</si>
  <si>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</si>
  <si>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</si>
  <si>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</si>
  <si>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</si>
  <si>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</si>
  <si>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</si>
  <si>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</si>
  <si>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</si>
  <si>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</si>
  <si>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</si>
  <si>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</si>
  <si>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</si>
  <si>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</si>
  <si>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</si>
  <si>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</si>
  <si>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</si>
  <si>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</si>
  <si>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</si>
  <si>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</si>
  <si>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</si>
  <si>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</si>
  <si>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</si>
  <si>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</si>
  <si>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</si>
  <si>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</si>
  <si>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</si>
  <si>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</si>
  <si>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</si>
  <si>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</si>
  <si>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</si>
  <si>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</si>
  <si>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</si>
  <si>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</si>
  <si>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</si>
  <si>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</si>
  <si>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</si>
  <si>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</si>
  <si>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</si>
  <si>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</si>
  <si>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</si>
  <si>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</si>
  <si>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</si>
  <si>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</si>
  <si>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</si>
  <si>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</si>
  <si>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</si>
  <si>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</si>
  <si>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</si>
  <si>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</si>
  <si>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</si>
  <si>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</si>
  <si>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</si>
  <si>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</si>
  <si>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</si>
  <si>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</si>
  <si>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</si>
  <si>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</si>
  <si>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</si>
  <si>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</si>
  <si>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</si>
  <si>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</si>
  <si>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</si>
  <si>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</si>
  <si>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</si>
  <si>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</si>
  <si>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</si>
  <si>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</si>
  <si>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</si>
  <si>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</si>
  <si>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</si>
  <si>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</si>
  <si>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</si>
  <si>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</si>
  <si>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</si>
  <si>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</si>
  <si>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</si>
  <si>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</si>
  <si>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</si>
  <si>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</si>
  <si>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</si>
  <si>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</si>
  <si>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</si>
  <si>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</si>
  <si>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</si>
  <si>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</si>
  <si>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</si>
  <si>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</si>
  <si>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</si>
  <si>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</si>
  <si>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</si>
  <si>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</si>
  <si>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</si>
  <si>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</si>
  <si>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</si>
  <si>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</si>
  <si>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</si>
  <si>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</si>
  <si>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</si>
  <si>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</si>
  <si>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</si>
  <si>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</si>
  <si>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</si>
  <si>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</si>
  <si>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</si>
  <si>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</si>
  <si>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</si>
  <si>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</si>
  <si>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</si>
  <si>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</si>
  <si>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</si>
  <si>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</si>
  <si>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</si>
  <si>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</si>
  <si>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</si>
  <si>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</si>
  <si>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</si>
  <si>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</si>
  <si>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</si>
  <si>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</si>
  <si>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</si>
  <si>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</si>
  <si>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</si>
  <si>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</si>
  <si>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</si>
  <si>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</si>
  <si>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</si>
  <si>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</si>
  <si>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</si>
  <si>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</si>
  <si>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</si>
  <si>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</si>
  <si>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</si>
  <si>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</si>
  <si>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</si>
  <si>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</si>
  <si>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</si>
  <si>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</si>
  <si>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</si>
  <si>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</si>
  <si>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</si>
  <si>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</si>
  <si>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</si>
  <si>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</si>
  <si>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</si>
  <si>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</si>
  <si>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</si>
  <si>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</si>
  <si>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</si>
  <si>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</si>
  <si>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</si>
  <si>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</si>
  <si>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</si>
  <si>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</si>
  <si>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</si>
  <si>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</si>
  <si>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</si>
  <si>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</si>
  <si>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</si>
  <si>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</si>
  <si>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</si>
  <si>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</si>
  <si>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</si>
  <si>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</si>
  <si>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</si>
  <si>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</si>
  <si>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</si>
  <si>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</si>
  <si>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</si>
  <si>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</si>
  <si>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</si>
  <si>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</si>
  <si>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</si>
  <si>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</si>
  <si>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</si>
  <si>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</si>
  <si>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</si>
  <si>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</si>
  <si>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</si>
  <si>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</si>
  <si>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</si>
  <si>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</si>
  <si>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</si>
  <si>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</si>
  <si>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</si>
  <si>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</si>
  <si>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</si>
  <si>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</si>
  <si>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</si>
  <si>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</si>
  <si>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</si>
  <si>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</si>
  <si>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</si>
  <si>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</si>
  <si>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</si>
  <si>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</si>
  <si>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</si>
  <si>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</si>
  <si>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</si>
  <si>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</si>
  <si>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</si>
  <si>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</si>
  <si>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</si>
  <si>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</si>
  <si>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</si>
  <si>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</si>
  <si>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</si>
  <si>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</si>
  <si>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</si>
  <si>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</si>
  <si>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</si>
  <si>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</si>
  <si>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</si>
  <si>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</si>
  <si>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</si>
  <si>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</si>
  <si>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</si>
  <si>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</si>
  <si>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</si>
  <si>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</si>
  <si>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</si>
  <si>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</si>
  <si>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</si>
  <si>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</si>
  <si>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</si>
  <si>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</si>
  <si>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</si>
  <si>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</si>
  <si>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</si>
  <si>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</si>
  <si>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</si>
  <si>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</si>
  <si>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</si>
  <si>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</si>
  <si>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</si>
  <si>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</si>
  <si>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</si>
  <si>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</si>
  <si>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</si>
  <si>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</si>
  <si>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</si>
  <si>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</si>
  <si>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</si>
  <si>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</si>
  <si>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</si>
  <si>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</si>
  <si>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</si>
  <si>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</si>
  <si>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</si>
  <si>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</si>
  <si>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</si>
  <si>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</si>
  <si>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</si>
  <si>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</si>
  <si>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</si>
  <si>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</si>
  <si>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</si>
  <si>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</si>
  <si>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</si>
  <si>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</si>
  <si>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</si>
  <si>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</si>
  <si>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</si>
  <si>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</si>
  <si>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</si>
  <si>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</si>
  <si>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</si>
  <si>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</si>
  <si>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</si>
  <si>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</si>
  <si>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</si>
  <si>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</si>
  <si>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</si>
  <si>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</si>
  <si>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</si>
  <si>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</si>
  <si>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</si>
  <si>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</si>
  <si>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</si>
  <si>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</si>
  <si>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</si>
  <si>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</si>
  <si>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</si>
  <si>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</si>
  <si>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</si>
  <si>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</si>
  <si>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</si>
  <si>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</si>
  <si>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</si>
  <si>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</si>
  <si>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</si>
  <si>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</si>
  <si>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</si>
  <si>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</si>
  <si>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</si>
  <si>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</si>
  <si>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</si>
  <si>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</si>
  <si>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</si>
  <si>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</si>
  <si>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</si>
  <si>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</si>
  <si>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</si>
  <si>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</si>
  <si>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</si>
  <si>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</si>
  <si>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</si>
  <si>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</si>
  <si>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</si>
  <si>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</si>
  <si>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</si>
  <si>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</si>
  <si>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</si>
  <si>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</si>
  <si>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</si>
  <si>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</si>
  <si>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</si>
  <si>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</si>
  <si>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</si>
  <si>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</si>
  <si>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</si>
  <si>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</si>
  <si>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</si>
  <si>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</si>
  <si>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</si>
  <si>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</si>
  <si>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</si>
  <si>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</si>
  <si>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</si>
  <si>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</si>
  <si>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</si>
  <si>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</si>
  <si>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</si>
  <si>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</si>
  <si>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</si>
  <si>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</si>
  <si>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</si>
  <si>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</si>
  <si>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</si>
  <si>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</si>
  <si>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</si>
  <si>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</si>
  <si>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</si>
  <si>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</si>
  <si>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</si>
  <si>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</si>
  <si>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</si>
  <si>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</si>
  <si>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</si>
  <si>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</si>
  <si>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</si>
  <si>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</si>
  <si>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</si>
  <si>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</si>
  <si>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</si>
  <si>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</si>
  <si>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</si>
  <si>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</si>
  <si>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</si>
  <si>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</si>
  <si>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</si>
  <si>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</si>
  <si>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</si>
  <si>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</si>
  <si>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</si>
  <si>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</si>
  <si>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</si>
  <si>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</si>
  <si>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</si>
  <si>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</si>
  <si>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</si>
  <si>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</si>
  <si>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</si>
  <si>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</si>
  <si>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</si>
  <si>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</si>
  <si>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</si>
  <si>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</si>
  <si>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</si>
  <si>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</si>
  <si>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</si>
  <si>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</si>
  <si>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</si>
  <si>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</si>
  <si>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</si>
  <si>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</si>
  <si>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</si>
  <si>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</si>
  <si>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</si>
  <si>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</si>
  <si>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</si>
  <si>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</si>
  <si>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</si>
  <si>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</si>
  <si>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</si>
  <si>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</si>
  <si>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</si>
  <si>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</si>
  <si>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</si>
  <si>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</si>
  <si>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</si>
  <si>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</si>
  <si>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</si>
  <si>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</si>
  <si>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</si>
  <si>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</si>
  <si>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</si>
  <si>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</si>
  <si>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</si>
  <si>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</si>
  <si>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</si>
  <si>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</si>
  <si>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</si>
  <si>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</si>
  <si>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</si>
  <si>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</si>
  <si>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</si>
  <si>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</si>
  <si>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</si>
  <si>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</si>
  <si>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</si>
  <si>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</si>
  <si>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</si>
  <si>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</si>
  <si>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</si>
  <si>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</si>
  <si>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</si>
  <si>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</si>
  <si>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</si>
  <si>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</si>
  <si>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</si>
  <si>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</si>
  <si>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</si>
  <si>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</si>
  <si>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</si>
  <si>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</si>
  <si>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</si>
  <si>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</si>
  <si>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</si>
  <si>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</si>
  <si>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</si>
  <si>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</si>
  <si>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</si>
  <si>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</si>
  <si>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</si>
  <si>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</si>
  <si>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</si>
  <si>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</si>
  <si>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</si>
  <si>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</si>
  <si>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</si>
  <si>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</si>
  <si>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</si>
  <si>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</si>
  <si>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</si>
  <si>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</si>
  <si>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</si>
  <si>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</si>
  <si>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</si>
  <si>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</si>
  <si>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</si>
  <si>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</si>
  <si>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</si>
  <si>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</si>
  <si>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</si>
  <si>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</si>
  <si>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</si>
  <si>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</si>
  <si>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</si>
  <si>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</si>
  <si>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</si>
  <si>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</si>
  <si>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</si>
  <si>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</si>
  <si>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</si>
  <si>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</si>
  <si>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</si>
  <si>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</si>
  <si>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</si>
  <si>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</si>
  <si>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</si>
  <si>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</si>
  <si>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</si>
  <si>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</si>
  <si>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</si>
  <si>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</si>
  <si>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</si>
  <si>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</si>
  <si>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</si>
  <si>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</si>
  <si>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</si>
  <si>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</si>
  <si>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</si>
  <si>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</si>
  <si>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</si>
  <si>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</si>
  <si>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</si>
  <si>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</si>
  <si>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</si>
  <si>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</si>
  <si>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</si>
  <si>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</si>
  <si>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</si>
  <si>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</si>
  <si>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</si>
  <si>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</si>
  <si>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</si>
  <si>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</si>
  <si>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</si>
  <si>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</si>
  <si>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</si>
  <si>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</si>
  <si>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</si>
  <si>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</si>
  <si>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</si>
  <si>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</si>
  <si>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</si>
  <si>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</si>
  <si>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</si>
  <si>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</si>
  <si>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</si>
  <si>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</si>
  <si>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</si>
  <si>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</si>
  <si>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</si>
  <si>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</si>
  <si>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</si>
  <si>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</si>
  <si>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</si>
  <si>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</si>
  <si>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</si>
  <si>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</si>
  <si>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</si>
  <si>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</si>
  <si>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</si>
  <si>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</si>
  <si>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</si>
  <si>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</si>
  <si>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</si>
  <si>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</si>
  <si>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</si>
  <si>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</si>
  <si>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</si>
  <si>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</si>
  <si>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</si>
  <si>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</si>
  <si>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</si>
  <si>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</si>
  <si>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</si>
  <si>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</si>
  <si>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</si>
  <si>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</si>
  <si>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</si>
  <si>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</si>
  <si>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</si>
  <si>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</si>
  <si>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</si>
  <si>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</si>
  <si>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</si>
  <si>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</si>
  <si>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</si>
  <si>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</si>
  <si>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</si>
  <si>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</si>
  <si>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</si>
  <si>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</si>
  <si>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</si>
  <si>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</si>
  <si>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</si>
  <si>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</si>
  <si>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</si>
  <si>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</si>
  <si>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</si>
  <si>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</si>
  <si>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</si>
  <si>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</si>
  <si>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</si>
  <si>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</si>
  <si>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</si>
  <si>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</si>
  <si>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</si>
  <si>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</si>
  <si>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</si>
  <si>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</si>
  <si>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</si>
  <si>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</si>
  <si>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</si>
  <si>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</si>
  <si>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</si>
  <si>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</si>
  <si>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</si>
  <si>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</si>
  <si>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</si>
  <si>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</si>
  <si>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</si>
  <si>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</si>
  <si>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</si>
  <si>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</si>
  <si>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</si>
  <si>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</si>
  <si>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</si>
  <si>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</si>
  <si>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</si>
  <si>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</si>
  <si>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</si>
  <si>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</si>
  <si>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</si>
  <si>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</si>
  <si>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</si>
  <si>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</si>
  <si>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</si>
  <si>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</si>
  <si>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</si>
  <si>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</si>
  <si>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</si>
  <si>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</si>
  <si>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</si>
  <si>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</si>
  <si>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</si>
  <si>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</si>
  <si>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</si>
  <si>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</si>
  <si>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</si>
  <si>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</si>
  <si>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</si>
  <si>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</si>
  <si>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</si>
  <si>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</si>
  <si>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</si>
  <si>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</si>
  <si>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</si>
  <si>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</si>
  <si>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</si>
  <si>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</si>
  <si>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</si>
  <si>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</si>
  <si>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</si>
  <si>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</si>
  <si>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</si>
  <si>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</si>
  <si>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</si>
  <si>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</si>
  <si>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</si>
  <si>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</si>
  <si>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</si>
  <si>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</si>
  <si>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</si>
  <si>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</si>
  <si>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</si>
  <si>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</si>
  <si>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</si>
  <si>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</si>
  <si>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</si>
  <si>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</si>
  <si>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</si>
  <si>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</si>
  <si>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</si>
  <si>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</si>
  <si>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</si>
  <si>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</si>
  <si>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</si>
  <si>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</si>
  <si>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</si>
  <si>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</si>
  <si>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</si>
  <si>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</si>
  <si>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</si>
  <si>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</si>
  <si>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</si>
  <si>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</si>
  <si>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</si>
  <si>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</si>
  <si>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</si>
  <si>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</si>
  <si>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</si>
  <si>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</si>
  <si>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</si>
  <si>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</si>
  <si>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</si>
  <si>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</si>
  <si>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</si>
  <si>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</si>
  <si>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</si>
  <si>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</si>
  <si>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</si>
  <si>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</si>
  <si>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</si>
  <si>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</si>
  <si>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</si>
  <si>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</si>
  <si>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</si>
  <si>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</si>
  <si>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</si>
  <si>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</si>
  <si>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</si>
  <si>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</si>
  <si>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</si>
  <si>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</si>
  <si>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</si>
  <si>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</si>
  <si>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</si>
  <si>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</si>
  <si>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</si>
  <si>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</si>
  <si>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</si>
  <si>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</si>
  <si>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</si>
  <si>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</si>
  <si>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</si>
  <si>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</si>
  <si>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</si>
  <si>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</si>
  <si>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</si>
  <si>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</si>
  <si>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</si>
  <si>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</si>
  <si>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</si>
  <si>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</si>
  <si>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</si>
  <si>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</si>
  <si>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</si>
  <si>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</si>
  <si>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</si>
  <si>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</si>
  <si>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</si>
  <si>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</si>
  <si>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</si>
  <si>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</si>
  <si>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</si>
  <si>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</si>
  <si>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</si>
  <si>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</si>
  <si>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</si>
  <si>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</si>
  <si>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</si>
  <si>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</si>
  <si>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</si>
  <si>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</si>
  <si>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</si>
  <si>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</si>
  <si>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</si>
  <si>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</si>
  <si>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</si>
  <si>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</si>
  <si>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</si>
  <si>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</si>
  <si>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</si>
  <si>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</si>
  <si>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</si>
  <si>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</si>
  <si>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</si>
  <si>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</si>
  <si>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</si>
  <si>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</si>
  <si>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</si>
  <si>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</si>
  <si>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</si>
  <si>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</si>
  <si>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</si>
  <si>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</si>
  <si>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</si>
  <si>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</si>
  <si>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</si>
  <si>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</si>
  <si>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</si>
  <si>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</si>
  <si>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</si>
  <si>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</si>
  <si>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</si>
  <si>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</si>
  <si>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</si>
  <si>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</si>
  <si>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</si>
  <si>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</si>
  <si>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</si>
  <si>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</si>
  <si>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</si>
  <si>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</si>
  <si>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</si>
  <si>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</si>
  <si>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</si>
  <si>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</si>
  <si>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</si>
  <si>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</si>
  <si>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</si>
  <si>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</si>
  <si>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</si>
  <si>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</si>
  <si>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</si>
  <si>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</si>
  <si>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</si>
  <si>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</si>
  <si>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</si>
  <si>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</si>
  <si>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</si>
  <si>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</si>
  <si>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</si>
  <si>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</si>
  <si>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</si>
  <si>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</si>
  <si>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</si>
  <si>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</si>
  <si>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</si>
  <si>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</si>
  <si>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</si>
  <si>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</si>
  <si>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</si>
  <si>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</si>
  <si>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</si>
  <si>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</si>
  <si>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</si>
  <si>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</si>
  <si>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</si>
  <si>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</si>
  <si>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</si>
  <si>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</si>
  <si>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</si>
  <si>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</si>
  <si>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</si>
  <si>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</si>
  <si>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</si>
  <si>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</si>
  <si>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</si>
  <si>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</si>
  <si>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</si>
  <si>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</si>
  <si>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</si>
  <si>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</si>
  <si>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</si>
  <si>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</si>
  <si>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</si>
  <si>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</si>
  <si>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</si>
  <si>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</si>
  <si>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</si>
  <si>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</si>
  <si>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</si>
  <si>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</si>
  <si>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</si>
  <si>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</si>
  <si>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</si>
  <si>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</si>
  <si>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</si>
  <si>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</si>
  <si>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</si>
  <si>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</si>
  <si>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</si>
  <si>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</si>
  <si>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</si>
  <si>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</si>
  <si>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</si>
  <si>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</si>
  <si>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</si>
  <si>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</si>
  <si>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</si>
  <si>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</si>
  <si>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</si>
  <si>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</si>
  <si>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</si>
  <si>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</si>
  <si>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</si>
  <si>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</si>
  <si>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</si>
  <si>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</si>
  <si>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</si>
  <si>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</si>
  <si>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</si>
  <si>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</si>
  <si>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</si>
  <si>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</si>
  <si>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</si>
  <si>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</si>
  <si>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</si>
  <si>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</si>
  <si>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</si>
  <si>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</si>
  <si>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</si>
  <si>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</si>
  <si>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</si>
  <si>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</si>
  <si>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</si>
  <si>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</si>
  <si>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</si>
  <si>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</si>
  <si>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</si>
  <si>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</si>
  <si>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</si>
  <si>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</si>
  <si>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</si>
  <si>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</si>
  <si>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</si>
  <si>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</si>
  <si>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</si>
  <si>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</si>
  <si>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</si>
  <si>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</si>
  <si>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</si>
  <si>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</si>
  <si>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</si>
  <si>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</si>
  <si>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</si>
  <si>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</si>
  <si>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</si>
  <si>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</si>
  <si>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</si>
  <si>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</si>
  <si>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</si>
  <si>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</si>
  <si>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</si>
  <si>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</si>
  <si>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</si>
  <si>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</si>
  <si>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</si>
  <si>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</si>
  <si>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</si>
  <si>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</si>
  <si>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</si>
  <si>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</si>
  <si>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</si>
  <si>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</si>
  <si>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</si>
  <si>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</si>
  <si>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</si>
  <si>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</si>
  <si>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</si>
  <si>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</si>
  <si>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</si>
  <si>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</si>
  <si>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</si>
  <si>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</si>
  <si>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</si>
  <si>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</si>
  <si>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</si>
  <si>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</si>
  <si>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</si>
  <si>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</si>
  <si>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</si>
  <si>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</si>
  <si>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</si>
  <si>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</si>
  <si>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</si>
  <si>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</si>
  <si>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</si>
  <si>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</si>
  <si>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</si>
  <si>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</si>
  <si>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</si>
  <si>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</si>
  <si>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</si>
  <si>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</si>
  <si>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</si>
  <si>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</si>
  <si>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</si>
  <si>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</si>
  <si>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</si>
  <si>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</si>
  <si>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</si>
  <si>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</si>
  <si>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</si>
  <si>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</si>
  <si>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</si>
  <si>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</si>
  <si>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</si>
  <si>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</si>
  <si>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</si>
  <si>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</si>
  <si>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</si>
  <si>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</si>
  <si>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</si>
  <si>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</si>
  <si>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</si>
  <si>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</si>
  <si>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</si>
  <si>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</si>
  <si>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</si>
  <si>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</si>
  <si>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</si>
  <si>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</si>
  <si>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</si>
  <si>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</si>
  <si>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</si>
  <si>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</si>
  <si>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</si>
  <si>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</si>
  <si>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</si>
  <si>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</si>
  <si>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</si>
  <si>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</si>
  <si>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</si>
  <si>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</si>
  <si>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</si>
  <si>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</si>
  <si>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</si>
  <si>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</si>
  <si>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</si>
  <si>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</si>
  <si>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</si>
  <si>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</si>
  <si>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</si>
  <si>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</si>
  <si>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</si>
  <si>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</si>
  <si>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</si>
  <si>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</si>
  <si>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</si>
  <si>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</si>
  <si>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</si>
  <si>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</si>
  <si>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</si>
  <si>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</si>
  <si>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</si>
  <si>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</si>
  <si>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</si>
  <si>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</si>
  <si>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</si>
  <si>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</si>
  <si>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</si>
  <si>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</si>
  <si>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</si>
  <si>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</si>
  <si>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</si>
  <si>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</si>
  <si>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</si>
  <si>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</si>
  <si>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</si>
  <si>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</si>
  <si>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</si>
  <si>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</si>
  <si>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</si>
  <si>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</si>
  <si>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</si>
  <si>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</si>
  <si>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</si>
  <si>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</si>
  <si>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</si>
  <si>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</si>
  <si>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</si>
  <si>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</si>
  <si>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</si>
  <si>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</si>
  <si>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</si>
  <si>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</si>
  <si>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</si>
  <si>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</si>
  <si>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</si>
  <si>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</si>
  <si>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</si>
  <si>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</si>
  <si>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</si>
  <si>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</si>
  <si>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</si>
  <si>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</si>
  <si>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</si>
  <si>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</si>
  <si>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</si>
  <si>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</si>
  <si>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</si>
  <si>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</si>
  <si>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</si>
  <si>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</si>
  <si>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</si>
  <si>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</si>
  <si>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</si>
  <si>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</si>
  <si>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</si>
  <si>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</si>
  <si>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</si>
  <si>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</si>
  <si>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</si>
  <si>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</si>
  <si>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</si>
  <si>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</si>
  <si>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</si>
  <si>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</si>
  <si>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</si>
  <si>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</si>
  <si>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</si>
  <si>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</si>
  <si>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</si>
  <si>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</si>
  <si>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</si>
  <si>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</si>
  <si>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</si>
  <si>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</si>
  <si>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</si>
  <si>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</si>
  <si>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</si>
  <si>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</si>
  <si>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</si>
  <si>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</si>
  <si>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</si>
  <si>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</si>
  <si>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</si>
  <si>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</si>
  <si>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</si>
  <si>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</si>
  <si>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</si>
  <si>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</si>
  <si>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</si>
  <si>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</si>
  <si>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</si>
  <si>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</si>
  <si>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</si>
  <si>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</si>
  <si>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</si>
  <si>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</si>
  <si>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</si>
  <si>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</si>
  <si>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</si>
  <si>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</si>
  <si>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</si>
  <si>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</si>
  <si>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</si>
  <si>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</si>
  <si>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</si>
  <si>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</si>
  <si>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</si>
  <si>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</si>
  <si>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</si>
  <si>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</si>
  <si>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</si>
  <si>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</si>
  <si>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</si>
  <si>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</si>
  <si>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</si>
  <si>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</si>
  <si>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</si>
  <si>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</si>
  <si>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</si>
  <si>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</si>
  <si>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</si>
  <si>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</si>
  <si>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</si>
  <si>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</si>
  <si>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</si>
  <si>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</si>
  <si>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</si>
  <si>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</si>
  <si>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</si>
  <si>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</si>
  <si>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</si>
  <si>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</si>
  <si>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</si>
  <si>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</si>
  <si>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</si>
  <si>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</si>
  <si>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</si>
  <si>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</si>
  <si>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</si>
  <si>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</si>
  <si>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</si>
  <si>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</si>
  <si>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</si>
  <si>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</si>
  <si>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</si>
  <si>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</si>
  <si>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</si>
  <si>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</si>
  <si>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</si>
  <si>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</si>
  <si>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</si>
  <si>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</si>
  <si>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</si>
  <si>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</si>
  <si>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</si>
  <si>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</si>
  <si>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</si>
  <si>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</si>
  <si>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</si>
  <si>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</si>
  <si>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</si>
  <si>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</si>
  <si>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</si>
  <si>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</si>
  <si>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</si>
  <si>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</si>
  <si>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</si>
  <si>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</si>
  <si>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</si>
  <si>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</si>
  <si>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</si>
  <si>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</si>
  <si>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</si>
  <si>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</si>
  <si>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</si>
  <si>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</si>
  <si>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</si>
  <si>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</si>
  <si>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</si>
  <si>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</si>
  <si>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</si>
  <si>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</si>
  <si>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</si>
  <si>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</si>
  <si>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</si>
  <si>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</si>
  <si>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</si>
  <si>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</si>
  <si>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</si>
  <si>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</si>
  <si>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</si>
  <si>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</si>
  <si>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</si>
  <si>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</si>
  <si>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</si>
  <si>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</si>
  <si>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</si>
  <si>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</si>
  <si>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</si>
  <si>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</si>
  <si>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</si>
  <si>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</si>
  <si>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</si>
  <si>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</si>
  <si>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</si>
  <si>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</si>
  <si>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</si>
  <si>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</si>
  <si>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</si>
  <si>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</si>
  <si>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</si>
  <si>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</si>
  <si>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</si>
  <si>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</si>
  <si>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</si>
  <si>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</si>
  <si>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</si>
  <si>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</si>
  <si>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</si>
  <si>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</si>
  <si>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</si>
  <si>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</si>
  <si>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</si>
  <si>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</si>
  <si>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</si>
  <si>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</si>
  <si>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</si>
  <si>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</si>
  <si>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</si>
  <si>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</si>
  <si>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</si>
  <si>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</si>
  <si>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</si>
  <si>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</si>
  <si>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</si>
  <si>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</si>
  <si>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</si>
  <si>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</si>
  <si>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</si>
  <si>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</si>
  <si>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</si>
  <si>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</si>
  <si>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</si>
  <si>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</si>
  <si>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</si>
  <si>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</si>
  <si>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</si>
  <si>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</si>
  <si>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</si>
  <si>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</si>
  <si>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</si>
  <si>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</si>
  <si>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</si>
  <si>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</si>
  <si>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</si>
  <si>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</si>
  <si>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</si>
  <si>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</si>
  <si>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</si>
  <si>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</si>
  <si>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</si>
  <si>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</si>
  <si>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</si>
  <si>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</si>
  <si>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</si>
  <si>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</si>
  <si>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</si>
  <si>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</si>
  <si>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</si>
  <si>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</si>
  <si>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</si>
  <si>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</si>
  <si>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</si>
  <si>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</si>
  <si>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</si>
  <si>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</si>
  <si>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</si>
  <si>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</si>
  <si>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</si>
  <si>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</si>
  <si>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</si>
  <si>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</si>
  <si>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</si>
  <si>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</si>
  <si>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</si>
  <si>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</si>
  <si>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</si>
  <si>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</si>
  <si>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</si>
  <si>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</si>
  <si>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</si>
  <si>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</si>
  <si>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</si>
  <si>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</si>
  <si>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</si>
  <si>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</si>
  <si>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</si>
  <si>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</si>
  <si>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</si>
  <si>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</si>
  <si>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</si>
  <si>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</si>
  <si>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</si>
  <si>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</si>
  <si>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</si>
  <si>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</si>
  <si>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</si>
  <si>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</si>
  <si>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</si>
  <si>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</si>
  <si>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</si>
  <si>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</si>
  <si>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</si>
  <si>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</si>
  <si>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</si>
  <si>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</si>
  <si>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</si>
  <si>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</si>
  <si>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</si>
  <si>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</si>
  <si>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</si>
  <si>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</si>
  <si>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</si>
  <si>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</si>
  <si>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</si>
  <si>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</si>
  <si>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</si>
  <si>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</si>
  <si>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</si>
  <si>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</si>
  <si>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</si>
  <si>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</si>
  <si>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</si>
  <si>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</si>
  <si>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</si>
  <si>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</si>
  <si>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</si>
  <si>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</si>
  <si>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</si>
  <si>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</si>
  <si>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</si>
  <si>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</si>
  <si>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</si>
  <si>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</si>
  <si>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</si>
  <si>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</si>
  <si>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</si>
  <si>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</si>
  <si>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</si>
  <si>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</si>
  <si>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</si>
  <si>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</si>
  <si>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</si>
  <si>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</si>
  <si>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</si>
  <si>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</si>
  <si>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</si>
  <si>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</si>
  <si>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</si>
  <si>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</si>
  <si>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</si>
  <si>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</si>
  <si>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</si>
  <si>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</si>
  <si>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</si>
  <si>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</si>
  <si>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</si>
  <si>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</si>
  <si>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</si>
  <si>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</si>
  <si>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</si>
  <si>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</si>
  <si>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</si>
  <si>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</si>
  <si>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</si>
  <si>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</si>
  <si>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</si>
  <si>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</si>
  <si>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</si>
  <si>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</si>
  <si>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</si>
  <si>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</si>
  <si>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</si>
  <si>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</si>
  <si>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</si>
  <si>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</si>
  <si>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</si>
  <si>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</si>
  <si>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</si>
  <si>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</si>
  <si>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</si>
  <si>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</si>
  <si>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</si>
  <si>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</si>
  <si>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</si>
  <si>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</si>
  <si>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</si>
  <si>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</si>
  <si>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</si>
  <si>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</si>
  <si>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</si>
  <si>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</si>
  <si>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</si>
  <si>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</si>
  <si>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</si>
  <si>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</si>
  <si>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</si>
  <si>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</si>
  <si>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</si>
  <si>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</si>
  <si>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</si>
  <si>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</si>
  <si>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</si>
  <si>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</si>
  <si>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</si>
  <si>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</si>
  <si>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</si>
  <si>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</si>
  <si>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</si>
  <si>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</si>
  <si>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</si>
  <si>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</si>
  <si>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</si>
  <si>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</si>
  <si>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</si>
  <si>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</si>
  <si>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</si>
  <si>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</si>
  <si>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</si>
  <si>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</si>
  <si>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</si>
  <si>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</si>
  <si>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</si>
  <si>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</si>
  <si>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</si>
  <si>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</si>
  <si>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</si>
  <si>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</si>
  <si>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</si>
  <si>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</si>
  <si>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</si>
  <si>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</si>
  <si>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</si>
  <si>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</si>
  <si>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</si>
  <si>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</si>
  <si>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</si>
  <si>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</si>
  <si>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</si>
  <si>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</si>
  <si>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</si>
  <si>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</si>
  <si>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</si>
  <si>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</si>
  <si>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</si>
  <si>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</si>
  <si>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</si>
  <si>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</si>
  <si>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</si>
  <si>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</si>
  <si>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</si>
  <si>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</si>
  <si>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</si>
  <si>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</si>
  <si>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</si>
  <si>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</si>
  <si>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</si>
  <si>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</si>
  <si>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</si>
  <si>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</si>
  <si>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</si>
  <si>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</si>
  <si>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</si>
  <si>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</si>
  <si>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</si>
  <si>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</si>
  <si>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</si>
  <si>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</si>
  <si>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</si>
  <si>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</si>
  <si>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</si>
  <si>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</si>
  <si>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</si>
  <si>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</si>
  <si>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</si>
  <si>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</si>
  <si>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</si>
  <si>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</si>
  <si>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</si>
  <si>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</si>
  <si>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</si>
  <si>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</si>
  <si>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</si>
  <si>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</si>
  <si>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</si>
  <si>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</si>
  <si>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</si>
  <si>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</si>
  <si>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</si>
  <si>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</si>
  <si>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</si>
  <si>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</si>
  <si>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</si>
  <si>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</si>
  <si>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</si>
  <si>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</si>
  <si>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</si>
  <si>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</si>
  <si>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</si>
  <si>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</si>
  <si>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</si>
  <si>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</si>
  <si>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</si>
  <si>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</si>
  <si>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</si>
  <si>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</si>
  <si>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</si>
  <si>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</si>
  <si>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</si>
  <si>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</si>
  <si>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</si>
  <si>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</si>
  <si>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</si>
  <si>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</si>
  <si>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</si>
  <si>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</si>
  <si>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</si>
  <si>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</si>
  <si>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</si>
  <si>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</si>
  <si>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</si>
  <si>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</si>
  <si>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</si>
  <si>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</si>
  <si>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</si>
  <si>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</si>
  <si>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</si>
  <si>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</si>
  <si>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</si>
  <si>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</si>
  <si>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</si>
  <si>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</si>
  <si>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</si>
  <si>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</si>
  <si>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</si>
  <si>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</si>
  <si>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</si>
  <si>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</si>
  <si>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</si>
  <si>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</si>
  <si>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</si>
  <si>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</si>
  <si>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</si>
  <si>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</si>
  <si>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</si>
  <si>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</si>
  <si>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</si>
  <si>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</si>
  <si>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</si>
  <si>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</si>
  <si>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</si>
  <si>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</si>
  <si>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</si>
  <si>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</si>
  <si>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</si>
  <si>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</si>
  <si>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</si>
  <si>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</si>
  <si>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</si>
  <si>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</si>
  <si>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</si>
  <si>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</si>
  <si>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</si>
  <si>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</si>
  <si>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</si>
  <si>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</si>
  <si>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</si>
  <si>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</si>
  <si>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</si>
  <si>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</si>
  <si>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</si>
  <si>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</si>
  <si>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</si>
  <si>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</si>
  <si>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</si>
  <si>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</si>
  <si>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</si>
  <si>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</si>
  <si>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</si>
  <si>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</si>
  <si>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</si>
  <si>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</si>
  <si>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</si>
  <si>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</si>
  <si>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</si>
  <si>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</si>
  <si>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</si>
  <si>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</si>
  <si>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</si>
  <si>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</si>
  <si>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</si>
  <si>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</si>
  <si>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</si>
  <si>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</si>
  <si>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</si>
  <si>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</si>
  <si>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</si>
  <si>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</si>
  <si>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</si>
  <si>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</si>
  <si>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</si>
  <si>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</si>
  <si>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</si>
  <si>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</si>
  <si>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</si>
  <si>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</si>
  <si>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</si>
  <si>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</si>
  <si>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</si>
  <si>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</si>
  <si>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</si>
  <si>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</si>
  <si>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</si>
  <si>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</si>
  <si>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</si>
  <si>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</si>
  <si>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</si>
  <si>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</si>
  <si>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</si>
  <si>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</si>
  <si>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</si>
  <si>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</si>
  <si>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</si>
  <si>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</si>
  <si>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</si>
  <si>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</si>
  <si>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</si>
  <si>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</si>
  <si>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</si>
  <si>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</si>
  <si>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</si>
  <si>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</si>
  <si>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</si>
  <si>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</si>
  <si>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</si>
  <si>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</si>
  <si>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</si>
  <si>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</si>
  <si>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</si>
  <si>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</si>
  <si>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</si>
  <si>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</si>
  <si>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</si>
  <si>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</si>
  <si>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</si>
  <si>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</si>
  <si>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</si>
  <si>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</si>
  <si>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</si>
  <si>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</si>
  <si>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</si>
  <si>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</si>
  <si>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</si>
  <si>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</si>
  <si>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</si>
  <si>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</si>
  <si>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</si>
  <si>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</si>
  <si>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</si>
  <si>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</si>
  <si>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</si>
  <si>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</si>
  <si>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</si>
  <si>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</si>
  <si>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</si>
  <si>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</si>
  <si>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</si>
  <si>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</si>
  <si>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</si>
  <si>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</si>
  <si>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</si>
  <si>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</si>
  <si>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</si>
  <si>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</si>
  <si>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</si>
  <si>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</si>
  <si>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</si>
  <si>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</si>
  <si>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</si>
  <si>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</si>
  <si>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</si>
  <si>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</si>
  <si>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</si>
  <si>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</si>
  <si>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</si>
  <si>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</si>
  <si>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</si>
  <si>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</si>
  <si>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</si>
  <si>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</si>
  <si>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</si>
  <si>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</si>
  <si>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</si>
  <si>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</si>
  <si>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</si>
  <si>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</si>
  <si>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</si>
  <si>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</si>
  <si>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</si>
  <si>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</si>
  <si>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</si>
  <si>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</si>
  <si>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</si>
  <si>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</si>
  <si>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</si>
  <si>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</si>
  <si>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</si>
  <si>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</si>
  <si>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</si>
  <si>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</si>
  <si>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</si>
  <si>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</si>
  <si>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</si>
  <si>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</si>
  <si>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</si>
  <si>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</si>
  <si>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</si>
  <si>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</si>
  <si>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</si>
  <si>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</si>
  <si>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</si>
  <si>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</si>
  <si>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</si>
  <si>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</si>
  <si>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</si>
  <si>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</si>
  <si>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</si>
  <si>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</si>
  <si>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</si>
  <si>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</si>
  <si>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</si>
  <si>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</si>
  <si>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</si>
  <si>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</si>
  <si>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</si>
  <si>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</si>
  <si>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</si>
  <si>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</si>
  <si>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</si>
  <si>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</si>
  <si>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</si>
  <si>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</si>
  <si>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</si>
  <si>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</si>
  <si>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</si>
  <si>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</si>
  <si>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</si>
  <si>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</si>
  <si>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</si>
  <si>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</si>
  <si>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</si>
  <si>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</si>
  <si>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</si>
  <si>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</si>
  <si>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</si>
  <si>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</si>
  <si>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</si>
  <si>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</si>
  <si>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</si>
  <si>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</si>
  <si>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</si>
  <si>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</si>
  <si>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</si>
  <si>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</si>
  <si>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</si>
  <si>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</si>
  <si>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</si>
  <si>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</si>
  <si>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</si>
  <si>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</si>
  <si>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</si>
  <si>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</si>
  <si>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</si>
  <si>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</si>
  <si>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</si>
  <si>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</si>
  <si>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</si>
  <si>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</si>
  <si>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</si>
  <si>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</si>
  <si>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</si>
  <si>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</si>
  <si>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</si>
  <si>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</si>
  <si>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</si>
  <si>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</si>
  <si>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</si>
  <si>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</si>
  <si>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</si>
  <si>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</si>
  <si>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</si>
  <si>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</si>
  <si>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</si>
  <si>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</si>
  <si>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</si>
  <si>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</si>
  <si>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</si>
  <si>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</si>
  <si>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</si>
  <si>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</si>
  <si>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</si>
  <si>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</si>
  <si>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</si>
  <si>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</si>
  <si>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</si>
  <si>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</si>
  <si>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</si>
  <si>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</si>
  <si>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</si>
  <si>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</si>
  <si>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</si>
  <si>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</si>
  <si>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</si>
  <si>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</si>
  <si>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</si>
  <si>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</si>
  <si>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</si>
  <si>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</si>
  <si>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</si>
  <si>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</si>
  <si>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</si>
  <si>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</si>
  <si>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</si>
  <si>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</si>
  <si>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</si>
  <si>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</si>
  <si>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</si>
  <si>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</si>
  <si>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</si>
  <si>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</si>
  <si>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</si>
  <si>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</si>
  <si>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</si>
  <si>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</si>
  <si>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</si>
  <si>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</si>
  <si>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</si>
  <si>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</si>
  <si>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</si>
  <si>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</si>
  <si>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</si>
  <si>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</si>
  <si>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</si>
  <si>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</si>
  <si>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</si>
  <si>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</si>
  <si>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</si>
  <si>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</si>
  <si>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</si>
  <si>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</si>
  <si>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</si>
  <si>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</si>
  <si>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</si>
  <si>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</si>
  <si>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</si>
  <si>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</si>
  <si>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</si>
  <si>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</si>
  <si>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</si>
  <si>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</si>
  <si>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</si>
  <si>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</si>
  <si>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</si>
  <si>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</si>
  <si>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</si>
  <si>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</si>
  <si>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</si>
  <si>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</si>
  <si>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</si>
  <si>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</si>
  <si>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</si>
  <si>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</si>
  <si>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</si>
  <si>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</si>
  <si>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</si>
  <si>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</si>
  <si>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</si>
  <si>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</si>
  <si>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</si>
  <si>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</si>
  <si>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</si>
  <si>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</si>
  <si>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</si>
  <si>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</si>
  <si>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</si>
  <si>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</si>
  <si>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</si>
  <si>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</si>
  <si>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</si>
  <si>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</si>
  <si>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</si>
  <si>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</si>
  <si>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</si>
  <si>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</si>
  <si>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</si>
  <si>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</si>
  <si>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</si>
  <si>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</si>
  <si>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</si>
  <si>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</si>
  <si>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</si>
  <si>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</si>
  <si>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</si>
  <si>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</si>
  <si>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</si>
  <si>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</si>
  <si>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</si>
  <si>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</si>
  <si>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</si>
  <si>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</si>
  <si>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</si>
  <si>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</si>
  <si>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</si>
  <si>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</si>
  <si>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</si>
  <si>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</si>
  <si>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</si>
  <si>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</si>
  <si>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</si>
  <si>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</si>
  <si>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</si>
  <si>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</si>
  <si>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</si>
  <si>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</si>
  <si>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</si>
  <si>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</si>
  <si>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</si>
  <si>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</si>
  <si>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</si>
  <si>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</si>
  <si>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</si>
  <si>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</si>
  <si>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</si>
  <si>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</si>
  <si>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</si>
  <si>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</si>
  <si>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</si>
  <si>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</si>
  <si>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</si>
  <si>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</si>
  <si>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</si>
  <si>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</si>
  <si>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</si>
  <si>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</si>
  <si>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</si>
  <si>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</si>
  <si>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</si>
  <si>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</si>
  <si>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</si>
  <si>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</si>
  <si>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</si>
  <si>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</si>
  <si>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</si>
  <si>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</si>
  <si>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</si>
  <si>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</si>
  <si>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</si>
  <si>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</si>
  <si>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</si>
  <si>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</si>
  <si>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</si>
  <si>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</si>
  <si>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</si>
  <si>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</si>
  <si>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</si>
  <si>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</si>
  <si>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</si>
  <si>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</si>
  <si>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</si>
  <si>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</si>
  <si>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</si>
  <si>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</si>
  <si>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</si>
  <si>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</si>
  <si>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</si>
  <si>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</si>
  <si>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</si>
  <si>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</si>
  <si>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</si>
  <si>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</si>
  <si>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</si>
  <si>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</si>
  <si>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</si>
  <si>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</si>
  <si>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</si>
  <si>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</si>
  <si>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</si>
  <si>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</si>
  <si>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</si>
  <si>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</si>
  <si>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</si>
  <si>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</si>
  <si>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</si>
  <si>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</si>
  <si>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</si>
  <si>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</si>
  <si>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</si>
  <si>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</si>
  <si>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</si>
  <si>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</si>
  <si>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</si>
  <si>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</si>
  <si>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</si>
  <si>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</si>
  <si>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</si>
  <si>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</si>
  <si>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</si>
  <si>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</si>
  <si>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</si>
  <si>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</si>
  <si>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</si>
  <si>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</si>
  <si>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</si>
  <si>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</si>
  <si>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</si>
  <si>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</si>
  <si>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</si>
  <si>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</si>
  <si>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</si>
  <si>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</si>
  <si>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</si>
  <si>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</si>
  <si>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</si>
  <si>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</si>
  <si>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</si>
  <si>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</si>
  <si>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</si>
  <si>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</si>
  <si>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</si>
  <si>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</si>
  <si>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</si>
  <si>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</si>
  <si>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</si>
  <si>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</si>
  <si>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</si>
  <si>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</si>
  <si>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</si>
  <si>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</si>
  <si>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</si>
  <si>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</si>
  <si>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</si>
  <si>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</si>
  <si>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</si>
  <si>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</si>
  <si>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</si>
  <si>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</si>
  <si>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</si>
  <si>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</si>
  <si>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</si>
  <si>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</si>
  <si>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</si>
  <si>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</si>
  <si>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</si>
  <si>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</si>
  <si>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</si>
  <si>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</si>
  <si>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</si>
  <si>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</si>
  <si>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</si>
  <si>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</si>
  <si>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</si>
  <si>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</si>
  <si>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</si>
  <si>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</si>
  <si>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</si>
  <si>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</si>
  <si>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</si>
  <si>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</si>
  <si>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</si>
  <si>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</si>
  <si>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</si>
  <si>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</si>
  <si>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</si>
  <si>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</si>
  <si>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</si>
  <si>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</si>
  <si>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</si>
  <si>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</si>
  <si>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</si>
  <si>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</si>
  <si>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</si>
  <si>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</si>
  <si>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</si>
  <si>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</si>
  <si>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</si>
  <si>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</si>
  <si>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</si>
  <si>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</si>
  <si>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</si>
  <si>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</si>
  <si>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</si>
  <si>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</si>
  <si>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</si>
  <si>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</si>
  <si>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</si>
  <si>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</si>
  <si>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</si>
  <si>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</si>
  <si>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</si>
  <si>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</si>
  <si>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</si>
  <si>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</si>
  <si>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</si>
  <si>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</si>
  <si>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</si>
  <si>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</si>
  <si>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</si>
  <si>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</si>
  <si>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</si>
  <si>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</si>
  <si>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</si>
  <si>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</si>
  <si>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</si>
  <si>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</si>
  <si>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</si>
  <si>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</si>
  <si>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</si>
  <si>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</si>
  <si>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</si>
  <si>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</si>
  <si>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</si>
  <si>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</si>
  <si>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</si>
  <si>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</si>
  <si>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</si>
  <si>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</si>
  <si>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</si>
  <si>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</si>
  <si>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</si>
  <si>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</si>
  <si>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</si>
  <si>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</si>
  <si>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</si>
  <si>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</si>
  <si>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</si>
  <si>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</si>
  <si>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</si>
  <si>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</si>
  <si>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</si>
  <si>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</si>
  <si>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</si>
  <si>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</si>
  <si>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</si>
  <si>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</si>
  <si>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</si>
  <si>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</si>
  <si>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</si>
  <si>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</si>
  <si>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</si>
  <si>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</si>
  <si>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</si>
  <si>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</si>
  <si>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</si>
  <si>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</si>
  <si>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</si>
  <si>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</si>
  <si>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</si>
  <si>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</si>
  <si>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</si>
  <si>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</si>
  <si>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</si>
  <si>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</si>
  <si>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</si>
  <si>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</si>
  <si>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</si>
  <si>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</si>
  <si>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</si>
  <si>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</si>
  <si>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</si>
  <si>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</si>
  <si>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</si>
  <si>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</si>
  <si>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</si>
  <si>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</si>
  <si>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</si>
  <si>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</si>
  <si>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</si>
  <si>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</si>
  <si>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</si>
  <si>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</si>
  <si>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</si>
  <si>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</si>
  <si>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</si>
  <si>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</si>
  <si>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</si>
  <si>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</si>
  <si>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</si>
  <si>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</si>
  <si>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</si>
  <si>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</si>
  <si>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</si>
  <si>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</si>
  <si>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</si>
  <si>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</si>
  <si>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</si>
  <si>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</si>
  <si>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</si>
  <si>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</si>
  <si>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</si>
  <si>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</si>
  <si>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</si>
  <si>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</si>
  <si>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</si>
  <si>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</si>
  <si>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</si>
  <si>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</si>
  <si>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</si>
  <si>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</si>
  <si>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</si>
  <si>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</si>
  <si>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</si>
  <si>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</si>
  <si>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</si>
  <si>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</si>
  <si>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</si>
  <si>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</si>
  <si>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</si>
  <si>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</si>
  <si>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</si>
  <si>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</si>
  <si>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</si>
  <si>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</si>
  <si>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</si>
  <si>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</si>
  <si>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</si>
  <si>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</si>
  <si>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</si>
  <si>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</si>
  <si>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</si>
  <si>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</si>
  <si>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</si>
  <si>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</si>
  <si>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</si>
  <si>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</si>
  <si>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</si>
  <si>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</si>
  <si>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</si>
  <si>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</si>
  <si>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</si>
  <si>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</si>
  <si>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</si>
  <si>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</si>
  <si>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</si>
  <si>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</si>
  <si>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</si>
  <si>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</si>
  <si>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</si>
  <si>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</si>
  <si>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</si>
  <si>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</si>
  <si>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</si>
  <si>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</si>
  <si>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</si>
  <si>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</si>
  <si>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</si>
  <si>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</si>
  <si>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</si>
  <si>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</si>
  <si>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</si>
  <si>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</si>
  <si>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</si>
  <si>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</si>
  <si>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</si>
  <si>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</si>
  <si>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</si>
  <si>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</si>
  <si>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</si>
  <si>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</si>
  <si>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</si>
  <si>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</si>
  <si>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</si>
  <si>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</si>
  <si>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</si>
  <si>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</si>
  <si>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</si>
  <si>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</si>
  <si>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</si>
  <si>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</si>
  <si>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</si>
  <si>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</si>
  <si>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</si>
  <si>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</si>
  <si>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</si>
  <si>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</si>
  <si>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</si>
  <si>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</si>
  <si>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</si>
  <si>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</si>
  <si>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</si>
  <si>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</si>
  <si>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</si>
  <si>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</si>
  <si>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</si>
  <si>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</si>
  <si>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</si>
  <si>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</si>
  <si>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</si>
  <si>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</si>
  <si>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</si>
  <si>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</si>
  <si>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</si>
  <si>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</si>
  <si>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</si>
  <si>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</si>
  <si>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</si>
  <si>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</si>
  <si>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</si>
  <si>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</si>
  <si>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</si>
  <si>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</si>
  <si>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</si>
  <si>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</si>
  <si>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</si>
  <si>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</si>
  <si>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</si>
  <si>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</si>
  <si>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</si>
  <si>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</si>
  <si>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</si>
  <si>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</si>
  <si>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</si>
  <si>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</si>
  <si>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</si>
  <si>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</si>
  <si>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</si>
  <si>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</si>
  <si>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</si>
  <si>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</si>
  <si>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</si>
  <si>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</si>
  <si>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</si>
  <si>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</si>
  <si>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</si>
  <si>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</si>
  <si>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</si>
  <si>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</si>
  <si>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</si>
  <si>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</si>
  <si>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</si>
  <si>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</si>
  <si>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</si>
  <si>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</si>
  <si>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</si>
  <si>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</si>
  <si>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</si>
  <si>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</si>
  <si>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</si>
  <si>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</si>
  <si>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</si>
  <si>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</si>
  <si>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</si>
  <si>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</si>
  <si>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</si>
  <si>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</si>
  <si>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</si>
  <si>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</si>
  <si>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</si>
  <si>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</si>
  <si>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</si>
  <si>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</si>
  <si>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</si>
  <si>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</si>
  <si>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</si>
  <si>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</si>
  <si>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</si>
  <si>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</si>
  <si>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</si>
  <si>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</si>
  <si>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</si>
  <si>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</si>
  <si>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</si>
  <si>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</si>
  <si>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</si>
  <si>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</si>
  <si>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</si>
  <si>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</si>
  <si>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</si>
  <si>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</si>
  <si>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</si>
  <si>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</si>
  <si>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</si>
  <si>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</si>
  <si>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</si>
  <si>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</si>
  <si>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</si>
  <si>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</si>
  <si>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</si>
  <si>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</si>
  <si>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</si>
  <si>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</si>
  <si>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</si>
  <si>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</si>
  <si>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</si>
  <si>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</si>
  <si>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</si>
  <si>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</si>
  <si>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</si>
  <si>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</si>
  <si>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</si>
  <si>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</si>
  <si>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</si>
  <si>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</si>
  <si>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</si>
  <si>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</si>
  <si>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</si>
  <si>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</si>
  <si>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</si>
  <si>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</si>
  <si>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</si>
  <si>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</si>
  <si>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</si>
  <si>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</si>
  <si>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</si>
  <si>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</si>
  <si>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</si>
  <si>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</si>
  <si>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</si>
  <si>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</si>
  <si>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</si>
  <si>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</si>
  <si>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</si>
  <si>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</si>
  <si>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</si>
  <si>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</si>
  <si>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</si>
  <si>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</si>
  <si>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</si>
  <si>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</si>
  <si>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</si>
  <si>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</si>
  <si>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</si>
  <si>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</si>
  <si>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</si>
  <si>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</si>
  <si>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</si>
  <si>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</si>
  <si>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</si>
  <si>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</si>
  <si>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</si>
  <si>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</si>
  <si>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</si>
  <si>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</si>
  <si>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</si>
  <si>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</si>
  <si>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</si>
  <si>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</si>
  <si>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</si>
  <si>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</si>
  <si>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</si>
  <si>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</si>
  <si>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</si>
  <si>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</si>
  <si>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</si>
  <si>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</si>
  <si>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</si>
  <si>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</si>
  <si>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</si>
  <si>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</si>
  <si>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</si>
  <si>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</si>
  <si>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</si>
  <si>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</si>
  <si>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</si>
  <si>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</si>
  <si>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</si>
  <si>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</si>
  <si>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</si>
  <si>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</si>
  <si>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</si>
  <si>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</si>
  <si>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</si>
  <si>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</si>
  <si>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</si>
  <si>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</si>
  <si>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</si>
  <si>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</si>
  <si>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</si>
  <si>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</si>
  <si>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</si>
  <si>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</si>
  <si>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</si>
  <si>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</si>
  <si>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</si>
  <si>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</si>
  <si>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</si>
  <si>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</si>
  <si>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</si>
  <si>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</si>
  <si>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</si>
  <si>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</si>
  <si>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</si>
  <si>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</si>
  <si>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</si>
  <si>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</si>
  <si>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</si>
  <si>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</si>
  <si>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</si>
  <si>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</si>
  <si>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</si>
  <si>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</si>
  <si>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</si>
  <si>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</si>
  <si>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</si>
  <si>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</si>
  <si>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</si>
  <si>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</si>
  <si>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</si>
  <si>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</si>
  <si>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</si>
  <si>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</si>
  <si>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</si>
  <si>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</si>
  <si>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</si>
  <si>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</si>
  <si>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</si>
  <si>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</si>
  <si>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</si>
  <si>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</si>
  <si>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</si>
  <si>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</si>
  <si>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</si>
  <si>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</si>
  <si>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</si>
  <si>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</si>
  <si>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</si>
  <si>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</si>
  <si>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</si>
  <si>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</si>
  <si>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</si>
  <si>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</si>
  <si>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</si>
  <si>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</si>
  <si>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</si>
  <si>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</si>
  <si>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</si>
  <si>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</si>
  <si>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</si>
  <si>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</si>
  <si>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</si>
  <si>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</si>
  <si>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</si>
  <si>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</si>
  <si>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</si>
  <si>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</si>
  <si>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</si>
  <si>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</si>
  <si>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</si>
  <si>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</si>
  <si>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</si>
  <si>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</si>
  <si>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</si>
  <si>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</si>
  <si>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</si>
  <si>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</si>
  <si>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</si>
  <si>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</si>
  <si>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</si>
  <si>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</si>
  <si>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</si>
  <si>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</si>
  <si>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</si>
  <si>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</si>
  <si>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</si>
  <si>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</si>
  <si>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</si>
  <si>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</si>
  <si>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</si>
  <si>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</si>
  <si>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</si>
  <si>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</si>
  <si>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</si>
  <si>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</si>
  <si>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</si>
  <si>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</si>
  <si>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</si>
  <si>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</si>
  <si>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</si>
  <si>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</si>
  <si>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</si>
  <si>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</si>
  <si>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</si>
  <si>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</si>
  <si>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</si>
  <si>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</si>
  <si>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</si>
  <si>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</si>
  <si>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</si>
  <si>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</si>
  <si>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</si>
  <si>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</si>
  <si>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</si>
  <si>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</si>
  <si>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</si>
  <si>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</si>
  <si>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</si>
  <si>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</si>
  <si>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</si>
  <si>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</si>
  <si>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</si>
  <si>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</si>
  <si>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</si>
  <si>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</si>
  <si>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</si>
  <si>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</si>
  <si>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</si>
  <si>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</si>
  <si>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</si>
  <si>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</si>
  <si>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</si>
  <si>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</si>
  <si>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</si>
  <si>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</si>
  <si>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</si>
  <si>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</si>
  <si>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</si>
  <si>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</si>
  <si>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</si>
  <si>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</si>
  <si>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</si>
  <si>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</si>
  <si>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</si>
  <si>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</si>
  <si>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</si>
  <si>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</si>
  <si>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</si>
  <si>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</si>
  <si>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</si>
  <si>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</si>
  <si>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</si>
  <si>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</si>
  <si>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</si>
  <si>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</si>
  <si>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</si>
  <si>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</si>
  <si>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</si>
  <si>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</si>
  <si>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</si>
  <si>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</si>
  <si>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</si>
  <si>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</si>
  <si>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</si>
  <si>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</si>
  <si>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</si>
  <si>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</si>
  <si>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</si>
  <si>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</si>
  <si>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</si>
  <si>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</si>
  <si>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</si>
  <si>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</si>
  <si>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</si>
  <si>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</si>
  <si>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</si>
  <si>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</si>
  <si>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</si>
  <si>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</si>
  <si>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</si>
  <si>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</si>
  <si>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</si>
  <si>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</si>
  <si>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</si>
  <si>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</si>
  <si>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</si>
  <si>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</si>
  <si>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</si>
  <si>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</si>
  <si>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</si>
  <si>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</si>
  <si>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</si>
  <si>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</si>
  <si>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</si>
  <si>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</si>
  <si>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</si>
  <si>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</si>
  <si>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</si>
  <si>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</si>
  <si>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</si>
  <si>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</si>
  <si>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</si>
  <si>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</si>
  <si>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</si>
  <si>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</si>
  <si>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</si>
  <si>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</si>
  <si>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</si>
  <si>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</si>
  <si>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</si>
  <si>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</si>
  <si>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</si>
  <si>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</si>
  <si>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</si>
  <si>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</si>
  <si>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</si>
  <si>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</si>
  <si>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</si>
  <si>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</si>
  <si>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</si>
  <si>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</si>
  <si>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</si>
  <si>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</si>
  <si>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</si>
  <si>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</si>
  <si>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</si>
  <si>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</si>
  <si>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</si>
  <si>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</si>
  <si>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</si>
  <si>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</si>
  <si>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</si>
  <si>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</si>
  <si>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</si>
  <si>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</si>
  <si>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</si>
  <si>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</si>
  <si>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</si>
  <si>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</si>
  <si>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</si>
  <si>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</si>
  <si>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</si>
  <si>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</si>
  <si>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</si>
  <si>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</si>
  <si>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</si>
  <si>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</si>
  <si>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</si>
  <si>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</si>
  <si>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</si>
  <si>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</si>
  <si>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</si>
  <si>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</si>
  <si>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</si>
  <si>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</si>
  <si>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</si>
  <si>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</si>
  <si>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</si>
  <si>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</si>
  <si>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</si>
  <si>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</si>
  <si>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</si>
  <si>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</si>
  <si>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</si>
  <si>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</si>
  <si>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</si>
  <si>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</si>
  <si>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</si>
  <si>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</si>
  <si>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</si>
  <si>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</si>
  <si>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</si>
  <si>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</si>
  <si>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</si>
  <si>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</si>
  <si>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</si>
  <si>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</si>
  <si>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</si>
  <si>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</si>
  <si>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</si>
  <si>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</si>
  <si>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</si>
  <si>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</si>
  <si>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</si>
  <si>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</si>
  <si>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</si>
  <si>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</si>
  <si>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</si>
  <si>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</si>
  <si>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</si>
  <si>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</si>
  <si>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</si>
  <si>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</si>
  <si>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</si>
  <si>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</si>
  <si>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</si>
  <si>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</si>
  <si>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</si>
  <si>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</si>
  <si>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</si>
  <si>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</si>
  <si>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</si>
  <si>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</si>
  <si>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</si>
  <si>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</si>
  <si>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</si>
  <si>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</si>
  <si>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</si>
  <si>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</si>
  <si>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</si>
  <si>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</si>
  <si>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</si>
  <si>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</si>
  <si>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</si>
  <si>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</si>
  <si>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</si>
  <si>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</si>
  <si>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</si>
  <si>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</si>
  <si>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</si>
  <si>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</si>
  <si>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</si>
  <si>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</si>
  <si>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</si>
  <si>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</si>
  <si>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</si>
  <si>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</si>
  <si>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</si>
  <si>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</si>
  <si>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</si>
  <si>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</si>
  <si>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</si>
  <si>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</si>
  <si>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</si>
  <si>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</si>
  <si>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</si>
  <si>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</si>
  <si>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</si>
  <si>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</si>
  <si>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</si>
  <si>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</si>
  <si>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</si>
  <si>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</si>
  <si>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</si>
  <si>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</si>
  <si>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</si>
  <si>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</si>
  <si>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</si>
  <si>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</si>
  <si>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</si>
  <si>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</si>
  <si>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</si>
  <si>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</si>
  <si>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</si>
  <si>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</si>
  <si>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</si>
  <si>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</si>
  <si>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</si>
  <si>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</si>
  <si>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</si>
  <si>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</si>
  <si>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</si>
  <si>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</si>
  <si>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</si>
  <si>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</si>
  <si>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</si>
  <si>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</si>
  <si>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</si>
  <si>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</si>
  <si>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</si>
  <si>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</si>
  <si>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</si>
  <si>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</si>
  <si>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</si>
  <si>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</si>
  <si>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</si>
  <si>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</si>
  <si>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</si>
  <si>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</si>
  <si>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</si>
  <si>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</si>
  <si>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</si>
  <si>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</si>
  <si>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</si>
  <si>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</si>
  <si>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</si>
  <si>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</si>
  <si>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</si>
  <si>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</si>
  <si>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</si>
  <si>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</si>
  <si>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</si>
  <si>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</si>
  <si>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</si>
  <si>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</si>
  <si>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</si>
  <si>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</si>
  <si>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</si>
  <si>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</si>
  <si>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</si>
  <si>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</si>
  <si>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</si>
  <si>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</si>
  <si>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</si>
  <si>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</si>
  <si>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</si>
  <si>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</si>
  <si>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</si>
  <si>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</si>
  <si>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</si>
  <si>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</si>
  <si>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</si>
  <si>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</si>
  <si>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</si>
  <si>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</si>
  <si>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</si>
  <si>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</si>
  <si>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</si>
  <si>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</si>
  <si>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</si>
  <si>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</si>
  <si>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</si>
  <si>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</si>
  <si>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</si>
  <si>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</si>
  <si>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</si>
  <si>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</si>
  <si>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</si>
  <si>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</si>
  <si>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</si>
  <si>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</si>
  <si>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</si>
  <si>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</si>
  <si>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</si>
  <si>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</si>
  <si>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</si>
  <si>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</si>
  <si>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</si>
  <si>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</si>
  <si>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</si>
  <si>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</si>
  <si>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</si>
  <si>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</si>
  <si>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</si>
  <si>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</si>
  <si>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</si>
  <si>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</si>
  <si>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</si>
  <si>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</si>
  <si>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</si>
  <si>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</si>
  <si>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</si>
  <si>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</si>
  <si>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</si>
  <si>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</si>
  <si>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</si>
  <si>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</si>
  <si>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</si>
  <si>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</si>
  <si>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</si>
  <si>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</si>
  <si>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</si>
  <si>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</si>
  <si>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</si>
  <si>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</si>
  <si>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</si>
  <si>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</si>
  <si>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</si>
  <si>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</si>
  <si>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</si>
  <si>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</si>
  <si>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</si>
  <si>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</si>
  <si>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</si>
  <si>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</si>
  <si>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</si>
  <si>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</si>
  <si>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</si>
  <si>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</si>
  <si>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</si>
  <si>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</si>
  <si>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</si>
  <si>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</si>
  <si>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</si>
  <si>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</si>
  <si>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</si>
  <si>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</si>
  <si>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</si>
  <si>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</si>
  <si>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</si>
  <si>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</si>
  <si>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</si>
  <si>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</si>
  <si>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</si>
  <si>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</si>
  <si>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</si>
  <si>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</si>
  <si>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</si>
  <si>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</si>
  <si>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</si>
  <si>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</si>
  <si>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</si>
  <si>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</si>
  <si>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</si>
  <si>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</si>
  <si>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</si>
  <si>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</si>
  <si>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</si>
  <si>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</si>
  <si>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</si>
  <si>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</si>
  <si>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</si>
  <si>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</si>
  <si>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</si>
  <si>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</si>
  <si>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</si>
  <si>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</si>
  <si>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</si>
  <si>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</si>
  <si>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</si>
  <si>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</si>
  <si>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</si>
  <si>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</si>
  <si>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</si>
  <si>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</si>
  <si>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</si>
  <si>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</si>
  <si>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</si>
  <si>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</si>
  <si>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</si>
  <si>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</si>
  <si>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</si>
  <si>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</si>
  <si>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</si>
  <si>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</si>
  <si>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</si>
  <si>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</si>
  <si>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</si>
  <si>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</si>
  <si>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</si>
  <si>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</si>
  <si>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</si>
  <si>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</si>
  <si>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</si>
  <si>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</si>
  <si>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</si>
  <si>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</si>
  <si>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</si>
  <si>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</si>
  <si>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</si>
  <si>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</si>
  <si>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</si>
  <si>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</si>
  <si>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</si>
  <si>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</si>
  <si>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</si>
  <si>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</si>
  <si>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</si>
  <si>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</si>
  <si>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</si>
  <si>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</si>
  <si>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</si>
  <si>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</si>
  <si>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</si>
  <si>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</si>
  <si>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</si>
  <si>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</si>
  <si>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</si>
  <si>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</si>
  <si>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</si>
  <si>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</si>
  <si>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</si>
  <si>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</si>
  <si>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</si>
  <si>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</si>
  <si>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</si>
  <si>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</si>
  <si>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</si>
  <si>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</si>
  <si>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</si>
  <si>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</si>
  <si>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</si>
  <si>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</si>
  <si>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</si>
  <si>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</si>
  <si>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</si>
  <si>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</si>
  <si>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</si>
  <si>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</si>
  <si>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</si>
  <si>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</si>
  <si>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</si>
  <si>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</si>
  <si>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</si>
  <si>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</si>
  <si>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</si>
  <si>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</si>
  <si>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</si>
  <si>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</si>
  <si>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</si>
  <si>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</si>
  <si>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</si>
  <si>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</si>
  <si>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</si>
  <si>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</si>
  <si>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</si>
  <si>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</si>
  <si>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</si>
  <si>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</si>
  <si>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</si>
  <si>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</si>
  <si>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</si>
  <si>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</si>
  <si>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</si>
  <si>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</si>
  <si>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</si>
  <si>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</si>
  <si>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</si>
  <si>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</si>
  <si>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</si>
  <si>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</si>
  <si>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</si>
  <si>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</si>
  <si>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</si>
  <si>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</si>
  <si>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</si>
  <si>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</si>
  <si>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</si>
  <si>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</si>
  <si>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</si>
  <si>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</si>
  <si>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</si>
  <si>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</si>
  <si>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</si>
  <si>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</si>
  <si>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</si>
  <si>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</si>
  <si>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</si>
  <si>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</si>
  <si>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</si>
  <si>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</si>
  <si>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</si>
  <si>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</si>
  <si>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</si>
  <si>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</si>
  <si>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</si>
  <si>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</si>
  <si>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</si>
  <si>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</si>
  <si>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</si>
  <si>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</si>
  <si>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</si>
  <si>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</si>
  <si>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</si>
  <si>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</si>
  <si>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</si>
  <si>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</si>
  <si>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</si>
  <si>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</si>
  <si>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</si>
  <si>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</si>
  <si>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</si>
  <si>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</si>
  <si>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</si>
  <si>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</si>
  <si>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</si>
  <si>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</si>
  <si>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</si>
  <si>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</si>
  <si>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</si>
  <si>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</si>
  <si>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</si>
  <si>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</si>
  <si>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</si>
  <si>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</si>
  <si>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</si>
  <si>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</si>
  <si>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</si>
  <si>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</si>
  <si>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</si>
  <si>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</si>
  <si>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</si>
  <si>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</si>
  <si>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</si>
  <si>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</si>
  <si>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</si>
  <si>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</si>
  <si>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</si>
  <si>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</si>
  <si>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</si>
  <si>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</si>
  <si>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</si>
  <si>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</si>
  <si>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</si>
  <si>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</si>
  <si>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</si>
  <si>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</si>
  <si>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</si>
  <si>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</si>
  <si>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</si>
  <si>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</si>
  <si>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</si>
  <si>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</si>
  <si>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</si>
  <si>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</si>
  <si>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</si>
  <si>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</si>
  <si>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</si>
  <si>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</si>
  <si>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</si>
  <si>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</si>
  <si>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</si>
  <si>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</si>
  <si>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</si>
  <si>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</si>
  <si>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</si>
  <si>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</si>
  <si>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</si>
  <si>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</si>
  <si>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</si>
  <si>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</si>
  <si>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</si>
  <si>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</si>
  <si>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</si>
  <si>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</si>
  <si>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</si>
  <si>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</si>
  <si>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</si>
  <si>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</si>
  <si>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</si>
  <si>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</si>
  <si>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</si>
  <si>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</si>
  <si>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</si>
  <si>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</si>
  <si>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</si>
  <si>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</si>
  <si>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</si>
  <si>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</si>
  <si>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</si>
  <si>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</si>
  <si>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</si>
  <si>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</si>
  <si>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</si>
  <si>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</si>
  <si>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</si>
  <si>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</si>
  <si>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</si>
  <si>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</si>
  <si>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</si>
  <si>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</si>
  <si>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</si>
  <si>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</si>
  <si>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</si>
  <si>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</si>
  <si>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</si>
  <si>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</si>
  <si>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</si>
  <si>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</si>
  <si>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</si>
  <si>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</si>
  <si>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</si>
  <si>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</si>
  <si>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</si>
  <si>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</si>
  <si>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</si>
  <si>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</si>
  <si>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</si>
  <si>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</si>
  <si>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</si>
  <si>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</si>
  <si>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</si>
  <si>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</si>
  <si>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</si>
  <si>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</si>
  <si>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</si>
  <si>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</si>
  <si>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</si>
  <si>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</si>
  <si>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</si>
  <si>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</si>
  <si>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</si>
  <si>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</si>
  <si>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</si>
  <si>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</si>
  <si>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</si>
  <si>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</si>
  <si>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</si>
  <si>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</si>
  <si>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</si>
  <si>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</si>
  <si>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</si>
  <si>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</si>
  <si>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</si>
  <si>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</si>
  <si>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</si>
  <si>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</si>
  <si>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</si>
  <si>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</si>
  <si>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</si>
  <si>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</si>
  <si>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</si>
  <si>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</si>
  <si>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</si>
  <si>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</si>
  <si>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</si>
  <si>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</si>
  <si>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</si>
  <si>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</si>
  <si>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</si>
  <si>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</si>
  <si>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</si>
  <si>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</si>
  <si>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</si>
  <si>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</si>
  <si>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</si>
  <si>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</si>
  <si>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</si>
  <si>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</si>
  <si>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</si>
  <si>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</si>
  <si>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</si>
  <si>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</si>
  <si>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</si>
  <si>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</si>
  <si>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</si>
  <si>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</si>
  <si>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</si>
  <si>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</si>
  <si>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</si>
  <si>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</si>
  <si>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</si>
  <si>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</si>
  <si>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</si>
  <si>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</si>
  <si>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</si>
  <si>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</si>
  <si>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</si>
  <si>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</si>
  <si>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</si>
  <si>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</si>
  <si>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</si>
  <si>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</si>
  <si>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</si>
  <si>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</si>
  <si>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</si>
  <si>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</si>
  <si>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</si>
  <si>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</si>
  <si>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</si>
  <si>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</si>
  <si>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</si>
  <si>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</si>
  <si>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</si>
  <si>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</si>
  <si>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</si>
  <si>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</si>
  <si>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</si>
  <si>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</si>
  <si>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</si>
  <si>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</si>
  <si>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</si>
  <si>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</si>
  <si>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</si>
  <si>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</si>
  <si>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</si>
  <si>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</si>
  <si>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</si>
  <si>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</si>
  <si>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</si>
  <si>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</si>
  <si>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</si>
  <si>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</si>
  <si>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</si>
  <si>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</si>
  <si>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</si>
  <si>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</si>
  <si>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</si>
  <si>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</si>
  <si>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</si>
  <si>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</si>
  <si>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</si>
  <si>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</si>
  <si>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</si>
  <si>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</si>
  <si>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</si>
  <si>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</si>
  <si>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</si>
  <si>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</si>
  <si>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</si>
  <si>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</si>
  <si>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</si>
  <si>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</si>
  <si>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</si>
  <si>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</si>
  <si>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</si>
  <si>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</si>
  <si>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</si>
  <si>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</si>
  <si>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</si>
  <si>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</si>
  <si>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</si>
  <si>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</si>
  <si>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</si>
  <si>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</si>
  <si>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</si>
  <si>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</si>
  <si>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</si>
  <si>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</si>
  <si>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</si>
  <si>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</si>
  <si>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</si>
  <si>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</si>
  <si>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</si>
  <si>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</si>
  <si>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</si>
  <si>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</si>
  <si>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</si>
  <si>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</si>
  <si>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</si>
  <si>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</si>
  <si>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</si>
  <si>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</si>
  <si>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</si>
  <si>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</si>
  <si>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</si>
  <si>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</si>
  <si>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</si>
  <si>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</si>
  <si>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</si>
  <si>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</si>
  <si>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</si>
  <si>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</si>
  <si>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</si>
  <si>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</si>
  <si>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</si>
  <si>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</si>
  <si>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</si>
  <si>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</si>
  <si>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</si>
  <si>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</si>
  <si>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</si>
  <si>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</si>
  <si>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</si>
  <si>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</si>
  <si>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</si>
  <si>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</si>
  <si>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</si>
  <si>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</si>
  <si>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</si>
  <si>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</si>
  <si>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</si>
  <si>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</si>
  <si>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</si>
  <si>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</si>
  <si>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</si>
  <si>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</si>
  <si>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</si>
  <si>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</si>
  <si>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</si>
  <si>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</si>
  <si>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</si>
  <si>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</si>
  <si>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</si>
  <si>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</si>
  <si>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</si>
  <si>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</si>
  <si>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</si>
  <si>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</si>
  <si>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</si>
  <si>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</si>
  <si>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</si>
  <si>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</si>
  <si>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</si>
  <si>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</si>
  <si>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</si>
  <si>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</si>
  <si>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</si>
  <si>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</si>
  <si>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</si>
  <si>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</si>
  <si>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</si>
  <si>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</si>
  <si>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</si>
  <si>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</si>
  <si>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</si>
  <si>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</si>
  <si>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</si>
  <si>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</si>
  <si>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</si>
  <si>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</si>
  <si>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</si>
  <si>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</si>
  <si>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</si>
  <si>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</si>
  <si>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</si>
  <si>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</si>
  <si>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</si>
  <si>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</si>
  <si>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</si>
  <si>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</si>
  <si>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</si>
  <si>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</si>
  <si>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</si>
  <si>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</si>
  <si>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</si>
  <si>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</si>
  <si>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</si>
  <si>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</si>
  <si>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</si>
  <si>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</si>
  <si>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</si>
  <si>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</si>
  <si>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</si>
  <si>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</si>
  <si>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</si>
  <si>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</si>
  <si>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</si>
  <si>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</si>
  <si>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</si>
  <si>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</si>
  <si>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</si>
  <si>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</si>
  <si>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</si>
  <si>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</si>
  <si>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</si>
  <si>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</si>
  <si>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</si>
  <si>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</si>
  <si>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</si>
  <si>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</si>
  <si>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</si>
  <si>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</si>
  <si>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</si>
  <si>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</si>
  <si>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</si>
  <si>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</si>
  <si>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</si>
  <si>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</si>
  <si>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</si>
  <si>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</si>
  <si>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</si>
  <si>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</si>
  <si>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</si>
  <si>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</si>
  <si>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</si>
  <si>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</si>
  <si>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</si>
  <si>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</si>
  <si>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</si>
  <si>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</si>
  <si>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</si>
  <si>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</si>
  <si>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</si>
  <si>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</si>
  <si>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</si>
  <si>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</si>
  <si>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</si>
  <si>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</si>
  <si>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</si>
  <si>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</si>
  <si>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</si>
  <si>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</si>
  <si>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</si>
  <si>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</si>
  <si>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</si>
  <si>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</si>
  <si>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</si>
  <si>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</si>
  <si>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</si>
  <si>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</si>
  <si>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</si>
  <si>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</si>
  <si>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</si>
  <si>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</si>
  <si>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</si>
  <si>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</si>
  <si>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</si>
  <si>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</si>
  <si>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</si>
  <si>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</si>
  <si>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</si>
  <si>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</si>
  <si>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</si>
  <si>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</si>
  <si>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</si>
  <si>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</si>
  <si>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</si>
  <si>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</si>
  <si>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</si>
  <si>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</si>
  <si>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</si>
  <si>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</si>
  <si>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</si>
  <si>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</si>
  <si>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</si>
  <si>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</si>
  <si>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</si>
  <si>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</si>
  <si>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</si>
  <si>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</si>
  <si>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</si>
  <si>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</si>
  <si>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</si>
  <si>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</si>
  <si>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</si>
  <si>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</si>
  <si>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</si>
  <si>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</si>
  <si>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</si>
  <si>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</si>
  <si>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</si>
  <si>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</si>
  <si>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</si>
  <si>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</si>
  <si>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</si>
  <si>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</si>
  <si>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</si>
  <si>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</si>
  <si>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</si>
  <si>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</si>
  <si>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</si>
  <si>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</si>
  <si>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</si>
  <si>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</si>
  <si>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</si>
  <si>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</si>
  <si>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</si>
  <si>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</si>
  <si>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</si>
  <si>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</si>
  <si>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</si>
  <si>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</si>
  <si>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</si>
  <si>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</si>
  <si>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</si>
  <si>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</si>
  <si>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</si>
  <si>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</si>
  <si>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</si>
  <si>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</si>
  <si>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</si>
  <si>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</si>
  <si>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</si>
  <si>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</si>
  <si>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</si>
  <si>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</si>
  <si>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</si>
  <si>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</si>
  <si>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</si>
  <si>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</si>
  <si>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</si>
  <si>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</si>
  <si>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</si>
  <si>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</si>
  <si>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</si>
  <si>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</si>
  <si>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</si>
  <si>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</si>
  <si>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</si>
  <si>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</si>
  <si>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</si>
  <si>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</si>
  <si>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</si>
  <si>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</si>
  <si>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</si>
  <si>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</si>
  <si>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</si>
  <si>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</si>
  <si>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</si>
  <si>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</si>
  <si>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</si>
  <si>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</si>
  <si>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</si>
  <si>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</si>
  <si>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</si>
  <si>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</si>
  <si>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</si>
  <si>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</si>
  <si>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</si>
  <si>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</si>
  <si>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</si>
  <si>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</si>
  <si>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</si>
  <si>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</si>
  <si>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</si>
  <si>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</si>
  <si>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</si>
  <si>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</si>
  <si>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</si>
  <si>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</si>
  <si>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</si>
  <si>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</si>
  <si>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</si>
  <si>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</si>
  <si>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</si>
  <si>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</si>
  <si>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</si>
  <si>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</si>
  <si>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</si>
  <si>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</si>
  <si>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</si>
  <si>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</si>
  <si>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</si>
  <si>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</si>
  <si>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</si>
  <si>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</si>
  <si>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</si>
  <si>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</si>
  <si>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</si>
  <si>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</si>
  <si>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</si>
  <si>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</si>
  <si>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</si>
  <si>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</si>
  <si>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</si>
  <si>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</si>
  <si>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</si>
  <si>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</si>
  <si>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</si>
  <si>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</si>
  <si>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</si>
  <si>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</si>
  <si>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</si>
  <si>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</si>
  <si>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</si>
  <si>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</si>
  <si>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</si>
  <si>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</si>
  <si>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</si>
  <si>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</si>
  <si>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</si>
  <si>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</si>
  <si>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</si>
  <si>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</si>
  <si>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</si>
  <si>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</si>
  <si>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</si>
  <si>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</si>
  <si>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</si>
  <si>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</si>
  <si>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</si>
  <si>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</si>
  <si>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</si>
  <si>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</si>
  <si>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</si>
  <si>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</si>
  <si>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</si>
  <si>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</si>
  <si>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</si>
  <si>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</si>
  <si>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</si>
  <si>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</si>
  <si>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</si>
  <si>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</si>
  <si>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</si>
  <si>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</si>
  <si>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</si>
  <si>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</si>
  <si>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</si>
  <si>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</si>
  <si>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</si>
  <si>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</si>
  <si>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</si>
  <si>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</si>
  <si>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</si>
  <si>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</si>
  <si>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</si>
  <si>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</si>
  <si>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</si>
  <si>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</si>
  <si>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</si>
  <si>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</si>
  <si>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</si>
  <si>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</si>
  <si>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</si>
  <si>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</si>
  <si>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</si>
  <si>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</si>
  <si>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</si>
  <si>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</si>
  <si>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</si>
  <si>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</si>
  <si>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</si>
  <si>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</si>
  <si>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</si>
  <si>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</si>
  <si>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</si>
  <si>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</si>
  <si>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</si>
  <si>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</si>
  <si>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</si>
  <si>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</si>
  <si>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</si>
  <si>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</si>
  <si>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</si>
  <si>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</si>
  <si>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</si>
  <si>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</si>
  <si>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</si>
  <si>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</si>
  <si>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</si>
  <si>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</si>
  <si>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</si>
  <si>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</si>
  <si>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</si>
  <si>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</si>
  <si>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</si>
  <si>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</si>
  <si>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</si>
  <si>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</si>
  <si>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</si>
  <si>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</si>
  <si>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</si>
  <si>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</si>
  <si>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</si>
  <si>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</si>
  <si>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</si>
  <si>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</si>
  <si>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</si>
  <si>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</si>
  <si>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</si>
  <si>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</si>
  <si>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</si>
  <si>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</si>
  <si>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</si>
  <si>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</si>
  <si>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</si>
  <si>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</si>
  <si>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</si>
  <si>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</si>
  <si>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</si>
  <si>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</si>
  <si>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</si>
  <si>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</si>
  <si>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</si>
  <si>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</si>
  <si>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</si>
  <si>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</si>
  <si>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</si>
  <si>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</si>
  <si>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</si>
  <si>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</si>
  <si>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</si>
  <si>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</si>
  <si>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</si>
  <si>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</si>
  <si>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</si>
  <si>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</si>
  <si>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</si>
  <si>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</si>
  <si>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</si>
  <si>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</si>
  <si>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</si>
  <si>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</si>
  <si>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</si>
  <si>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</si>
  <si>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</si>
  <si>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</si>
  <si>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</si>
  <si>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</si>
  <si>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</si>
  <si>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</si>
  <si>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</si>
  <si>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</si>
  <si>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</si>
  <si>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</si>
  <si>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</si>
  <si>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</si>
  <si>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</si>
  <si>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</si>
  <si>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</si>
  <si>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</si>
  <si>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</si>
  <si>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</si>
  <si>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</si>
  <si>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</si>
  <si>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</si>
  <si>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</si>
  <si>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</si>
  <si>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</si>
  <si>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</si>
  <si>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</si>
  <si>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</si>
  <si>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</si>
  <si>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</si>
  <si>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</si>
  <si>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</si>
  <si>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</si>
  <si>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</si>
  <si>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</si>
  <si>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</si>
  <si>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</si>
  <si>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</si>
  <si>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</si>
  <si>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</si>
  <si>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</si>
  <si>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</si>
  <si>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</si>
  <si>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</si>
  <si>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</si>
  <si>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</si>
  <si>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</si>
  <si>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</si>
  <si>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</si>
  <si>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</si>
  <si>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</si>
  <si>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</si>
  <si>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</si>
  <si>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</si>
  <si>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</si>
  <si>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</si>
  <si>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</si>
  <si>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</si>
  <si>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</si>
  <si>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</si>
  <si>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</si>
  <si>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</si>
  <si>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</si>
  <si>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</si>
  <si>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</si>
  <si>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</si>
  <si>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</si>
  <si>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</si>
  <si>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</si>
  <si>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</si>
  <si>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</si>
  <si>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</si>
  <si>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</si>
  <si>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</si>
  <si>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</si>
  <si>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</si>
  <si>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</si>
  <si>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</si>
  <si>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</si>
  <si>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</si>
  <si>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</si>
  <si>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</si>
  <si>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</si>
  <si>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</si>
  <si>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</si>
  <si>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</si>
  <si>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</si>
  <si>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</si>
  <si>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</si>
  <si>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</si>
  <si>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</si>
  <si>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</si>
  <si>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</si>
  <si>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</si>
  <si>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</si>
  <si>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</si>
  <si>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</si>
  <si>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</si>
  <si>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</si>
  <si>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</si>
  <si>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</si>
  <si>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</si>
  <si>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</si>
  <si>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</si>
  <si>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</si>
  <si>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</si>
  <si>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</si>
  <si>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</si>
  <si>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</si>
  <si>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</si>
  <si>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</si>
  <si>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</si>
  <si>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</si>
  <si>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</si>
  <si>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</si>
  <si>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</si>
  <si>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</si>
  <si>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</si>
  <si>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</si>
  <si>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</si>
  <si>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</si>
  <si>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</si>
  <si>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</si>
  <si>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</si>
  <si>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</si>
  <si>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</si>
  <si>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</si>
  <si>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</si>
  <si>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</si>
  <si>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</si>
  <si>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</si>
  <si>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</si>
  <si>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</si>
  <si>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</si>
  <si>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</si>
  <si>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</si>
  <si>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</si>
  <si>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</si>
  <si>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</si>
  <si>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</si>
  <si>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</si>
  <si>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</si>
  <si>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</si>
  <si>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</si>
  <si>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</si>
  <si>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</si>
  <si>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</si>
  <si>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</si>
  <si>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</si>
  <si>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</si>
  <si>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</si>
  <si>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</si>
  <si>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</si>
  <si>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</si>
  <si>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</si>
  <si>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</si>
  <si>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</si>
  <si>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</si>
  <si>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</si>
  <si>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</si>
  <si>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</si>
  <si>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</si>
  <si>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</si>
  <si>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</si>
  <si>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</si>
  <si>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</si>
  <si>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</si>
  <si>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</si>
  <si>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</si>
  <si>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</si>
  <si>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</si>
  <si>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</si>
  <si>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</si>
  <si>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</si>
  <si>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</si>
  <si>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</si>
  <si>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</si>
  <si>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</si>
  <si>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</si>
  <si>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</si>
  <si>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</si>
  <si>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</si>
  <si>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</si>
  <si>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</si>
  <si>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</si>
  <si>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</si>
  <si>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</si>
  <si>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</si>
  <si>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</si>
  <si>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</si>
  <si>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</si>
  <si>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</si>
  <si>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</si>
  <si>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</si>
  <si>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</si>
  <si>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</si>
  <si>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</si>
  <si>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</si>
  <si>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</si>
  <si>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</si>
  <si>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</si>
  <si>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</si>
  <si>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</si>
  <si>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</si>
  <si>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</si>
  <si>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</si>
  <si>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</si>
  <si>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</si>
  <si>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</si>
  <si>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</si>
  <si>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</si>
  <si>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</si>
  <si>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</si>
  <si>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</si>
  <si>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</si>
  <si>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</si>
  <si>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</si>
  <si>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</si>
  <si>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</si>
  <si>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</si>
  <si>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</si>
  <si>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</si>
  <si>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</si>
  <si>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</si>
  <si>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</si>
  <si>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</si>
  <si>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</si>
  <si>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</si>
  <si>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</si>
  <si>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</si>
  <si>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</si>
  <si>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</si>
  <si>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</si>
  <si>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</si>
  <si>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</si>
  <si>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</si>
  <si>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</si>
  <si>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</si>
  <si>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</si>
  <si>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</si>
  <si>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</si>
  <si>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</si>
  <si>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</si>
  <si>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</si>
  <si>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</si>
  <si>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</si>
  <si>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</si>
  <si>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</si>
  <si>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</si>
  <si>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</si>
  <si>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</si>
  <si>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</si>
  <si>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</si>
  <si>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</si>
  <si>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</si>
  <si>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</si>
  <si>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</si>
  <si>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</si>
  <si>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</si>
  <si>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</si>
  <si>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</si>
  <si>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</si>
  <si>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</si>
  <si>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</si>
  <si>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</si>
  <si>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</si>
  <si>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</si>
  <si>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</si>
  <si>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</si>
  <si>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</si>
  <si>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</si>
  <si>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</si>
  <si>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</si>
  <si>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</si>
  <si>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</si>
  <si>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</si>
  <si>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</si>
  <si>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</si>
  <si>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</si>
  <si>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</si>
  <si>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</si>
  <si>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</si>
  <si>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</si>
  <si>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</si>
  <si>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</si>
  <si>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</si>
  <si>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</si>
  <si>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</si>
  <si>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</si>
  <si>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</si>
  <si>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</si>
  <si>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</si>
  <si>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</si>
  <si>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</si>
  <si>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</si>
  <si>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</si>
  <si>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</si>
  <si>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</si>
  <si>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</si>
  <si>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</si>
  <si>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</si>
  <si>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</si>
  <si>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</si>
  <si>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</si>
  <si>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</si>
  <si>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</si>
  <si>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</si>
  <si>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</si>
  <si>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</si>
  <si>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</si>
  <si>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</si>
  <si>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</si>
  <si>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</si>
  <si>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</si>
  <si>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</si>
  <si>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</si>
  <si>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</si>
  <si>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</si>
  <si>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</si>
  <si>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</si>
  <si>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</si>
  <si>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</si>
  <si>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</si>
  <si>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</si>
  <si>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</si>
  <si>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</si>
  <si>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</si>
  <si>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</si>
  <si>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</si>
  <si>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</si>
  <si>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</si>
  <si>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</si>
  <si>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</si>
  <si>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</si>
  <si>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</si>
  <si>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</si>
  <si>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</si>
  <si>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</si>
  <si>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</si>
  <si>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</si>
  <si>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</si>
  <si>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</si>
  <si>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</si>
  <si>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</si>
  <si>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</si>
  <si>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</si>
  <si>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</si>
  <si>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</si>
  <si>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</si>
  <si>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</si>
  <si>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</si>
  <si>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</si>
  <si>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</si>
  <si>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</si>
  <si>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</si>
  <si>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</si>
  <si>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</si>
  <si>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</si>
  <si>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</si>
  <si>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</si>
  <si>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</si>
  <si>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</si>
  <si>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</si>
  <si>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</si>
  <si>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</si>
  <si>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</si>
  <si>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</si>
  <si>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</si>
  <si>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</si>
  <si>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</si>
  <si>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</si>
  <si>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</si>
  <si>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</si>
  <si>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</si>
  <si>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</si>
  <si>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</si>
  <si>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</si>
  <si>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</si>
  <si>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</si>
  <si>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</si>
  <si>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</si>
  <si>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</si>
  <si>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</si>
  <si>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</si>
  <si>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</si>
  <si>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</si>
  <si>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</si>
  <si>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</si>
  <si>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</si>
  <si>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</si>
  <si>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</si>
  <si>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</si>
  <si>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</si>
  <si>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</si>
  <si>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</si>
  <si>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</si>
  <si>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</si>
  <si>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</si>
  <si>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</si>
  <si>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</si>
  <si>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</si>
  <si>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</si>
  <si>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</si>
  <si>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</si>
  <si>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</si>
  <si>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</si>
  <si>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</si>
  <si>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</si>
  <si>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</si>
  <si>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</si>
  <si>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</si>
  <si>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</si>
  <si>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</si>
  <si>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</si>
  <si>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</si>
  <si>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</si>
  <si>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</si>
  <si>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</si>
  <si>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</si>
  <si>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</si>
  <si>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</si>
  <si>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</si>
  <si>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</si>
  <si>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</si>
  <si>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</si>
  <si>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</si>
  <si>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</si>
  <si>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</si>
  <si>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</si>
  <si>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</si>
  <si>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</si>
  <si>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</si>
  <si>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</si>
  <si>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</si>
  <si>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</si>
  <si>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</si>
  <si>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</si>
  <si>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</si>
  <si>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</si>
  <si>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</si>
  <si>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</si>
  <si>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</si>
  <si>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</si>
  <si>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</si>
  <si>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</si>
  <si>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</si>
  <si>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</si>
  <si>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</si>
  <si>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</si>
  <si>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</si>
  <si>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</si>
  <si>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</si>
  <si>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</si>
  <si>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</si>
  <si>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</si>
  <si>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</si>
  <si>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</si>
  <si>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</si>
  <si>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</si>
  <si>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</si>
  <si>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</si>
  <si>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</si>
  <si>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</si>
  <si>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</si>
  <si>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</si>
  <si>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</si>
  <si>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</si>
  <si>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</si>
  <si>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</si>
  <si>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</si>
  <si>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</si>
  <si>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</si>
  <si>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</si>
  <si>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</si>
  <si>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</si>
  <si>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</si>
  <si>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</si>
  <si>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</si>
  <si>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</si>
  <si>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</si>
  <si>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</si>
  <si>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</si>
  <si>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</si>
  <si>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</si>
  <si>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</si>
  <si>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</si>
  <si>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</si>
  <si>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</si>
  <si>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</si>
  <si>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</si>
  <si>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</si>
  <si>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</si>
  <si>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</si>
  <si>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</si>
  <si>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</si>
  <si>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</si>
  <si>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</si>
  <si>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</si>
  <si>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</si>
  <si>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</si>
  <si>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</si>
  <si>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</si>
  <si>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</si>
  <si>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</si>
  <si>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</si>
  <si>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</si>
  <si>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</si>
  <si>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</si>
  <si>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</si>
  <si>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</si>
  <si>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</si>
  <si>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</si>
  <si>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</si>
  <si>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</si>
  <si>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</si>
  <si>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</si>
  <si>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</si>
  <si>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</si>
  <si>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</si>
  <si>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</si>
  <si>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</si>
  <si>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</si>
  <si>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</si>
  <si>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</si>
  <si>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</si>
  <si>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</si>
  <si>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</si>
  <si>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</si>
  <si>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</si>
  <si>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</si>
  <si>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</si>
  <si>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</si>
  <si>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</si>
  <si>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</si>
  <si>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</si>
  <si>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</si>
  <si>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</si>
  <si>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</si>
  <si>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</si>
  <si>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</si>
  <si>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</si>
  <si>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</si>
  <si>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</si>
  <si>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</si>
  <si>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</si>
  <si>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</si>
  <si>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</si>
  <si>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</si>
  <si>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</si>
  <si>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</si>
  <si>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</si>
  <si>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</si>
  <si>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</si>
  <si>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</si>
  <si>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</si>
  <si>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</si>
  <si>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</si>
  <si>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</si>
  <si>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</si>
  <si>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</si>
  <si>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</si>
  <si>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</si>
  <si>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</si>
  <si>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</si>
  <si>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</si>
  <si>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</si>
  <si>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</si>
  <si>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</si>
  <si>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</si>
  <si>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</si>
  <si>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</si>
  <si>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</si>
  <si>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</si>
  <si>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</si>
  <si>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</si>
  <si>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</si>
  <si>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</si>
  <si>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</si>
  <si>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</si>
  <si>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</si>
  <si>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</si>
  <si>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</si>
  <si>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</si>
  <si>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</si>
  <si>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</si>
  <si>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</si>
  <si>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</si>
  <si>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</si>
  <si>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</si>
  <si>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</si>
  <si>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</si>
  <si>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</si>
  <si>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</si>
  <si>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</si>
  <si>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</si>
  <si>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</si>
  <si>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</si>
  <si>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</si>
  <si>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</si>
  <si>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</si>
  <si>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</si>
  <si>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</si>
  <si>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</si>
  <si>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</si>
  <si>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</si>
  <si>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</si>
  <si>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</si>
  <si>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</si>
  <si>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</si>
  <si>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</si>
  <si>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</si>
  <si>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</si>
  <si>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</si>
  <si>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</si>
  <si>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</si>
  <si>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</si>
  <si>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</si>
  <si>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</si>
  <si>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</si>
  <si>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</si>
  <si>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</si>
  <si>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</si>
  <si>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</si>
  <si>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</si>
  <si>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</si>
  <si>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</si>
  <si>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</si>
  <si>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</si>
  <si>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</si>
  <si>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</si>
  <si>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</si>
  <si>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</si>
  <si>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</si>
  <si>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</si>
  <si>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</si>
  <si>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</si>
  <si>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</si>
  <si>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</si>
  <si>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</si>
  <si>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</si>
  <si>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</si>
  <si>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</si>
  <si>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</si>
  <si>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</si>
  <si>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</si>
  <si>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</si>
  <si>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</si>
  <si>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</si>
  <si>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</si>
  <si>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</si>
  <si>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</si>
  <si>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</si>
  <si>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</si>
  <si>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</si>
  <si>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</si>
  <si>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</si>
  <si>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</si>
  <si>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</si>
  <si>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</si>
  <si>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</si>
  <si>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</si>
  <si>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</si>
  <si>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</si>
  <si>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</si>
  <si>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</si>
  <si>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</si>
  <si>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</si>
  <si>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</si>
  <si>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</si>
  <si>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</si>
  <si>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</si>
  <si>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</si>
  <si>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</si>
  <si>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</si>
  <si>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</si>
  <si>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</si>
  <si>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</si>
  <si>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</si>
  <si>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</si>
  <si>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</si>
  <si>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</si>
  <si>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</si>
  <si>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</si>
  <si>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</si>
  <si>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</si>
  <si>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</si>
  <si>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</si>
  <si>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</si>
  <si>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</si>
  <si>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</si>
  <si>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</si>
  <si>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</si>
  <si>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</si>
  <si>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</si>
  <si>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</si>
  <si>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</si>
  <si>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</si>
  <si>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</si>
  <si>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</si>
  <si>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</si>
  <si>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</si>
  <si>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</si>
  <si>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</si>
  <si>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</si>
  <si>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</si>
  <si>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</si>
  <si>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</si>
  <si>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</si>
  <si>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</si>
  <si>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</si>
  <si>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</si>
  <si>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</si>
  <si>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</si>
  <si>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</si>
  <si>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</si>
  <si>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</si>
  <si>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</si>
  <si>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</si>
  <si>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</si>
  <si>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</si>
  <si>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</si>
  <si>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</si>
  <si>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</si>
  <si>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</si>
  <si>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</si>
  <si>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</si>
  <si>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</si>
  <si>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</si>
  <si>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</si>
  <si>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</si>
  <si>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</si>
  <si>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</si>
  <si>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</si>
  <si>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</si>
  <si>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</si>
  <si>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</si>
  <si>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</si>
  <si>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</si>
  <si>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</si>
  <si>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</si>
  <si>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</si>
  <si>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</si>
  <si>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</si>
  <si>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</si>
  <si>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</si>
  <si>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</si>
  <si>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</si>
  <si>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</si>
  <si>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</si>
  <si>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</si>
  <si>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</si>
  <si>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</si>
  <si>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</si>
  <si>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</si>
  <si>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</si>
  <si>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</si>
  <si>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</si>
  <si>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</si>
  <si>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</si>
  <si>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</si>
  <si>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</si>
  <si>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</si>
  <si>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</si>
  <si>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</si>
  <si>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</si>
  <si>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</si>
  <si>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</si>
  <si>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</si>
  <si>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</si>
  <si>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</si>
  <si>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</si>
  <si>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</si>
  <si>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</si>
  <si>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</si>
  <si>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</si>
  <si>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</si>
  <si>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</si>
  <si>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</si>
  <si>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</si>
  <si>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</si>
  <si>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</si>
  <si>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</si>
  <si>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</si>
  <si>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</si>
  <si>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</si>
  <si>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</si>
  <si>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</si>
  <si>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</si>
  <si>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</si>
  <si>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</si>
  <si>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</si>
  <si>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</si>
  <si>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</si>
  <si>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</si>
  <si>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</si>
  <si>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</si>
  <si>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</si>
  <si>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</si>
  <si>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</si>
  <si>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</si>
  <si>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</si>
  <si>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</si>
  <si>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</si>
  <si>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</si>
  <si>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</si>
  <si>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</si>
  <si>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</si>
  <si>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</si>
  <si>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</si>
  <si>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</si>
  <si>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</si>
  <si>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</si>
  <si>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</si>
  <si>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</si>
  <si>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</si>
  <si>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</si>
  <si>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</si>
  <si>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</si>
  <si>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</si>
  <si>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</si>
  <si>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</si>
  <si>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</si>
  <si>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</si>
  <si>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</si>
  <si>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</si>
  <si>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</si>
  <si>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</si>
  <si>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</si>
  <si>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</si>
  <si>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</si>
  <si>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</si>
  <si>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</si>
  <si>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</si>
  <si>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</si>
  <si>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</si>
  <si>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</si>
  <si>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</si>
  <si>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</si>
  <si>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</si>
  <si>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</si>
  <si>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</si>
  <si>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</si>
  <si>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</si>
  <si>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</si>
  <si>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</si>
  <si>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</si>
  <si>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</si>
  <si>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</si>
  <si>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</si>
  <si>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</si>
  <si>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</si>
  <si>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</si>
  <si>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</si>
  <si>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</si>
  <si>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</si>
  <si>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</si>
  <si>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</si>
  <si>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</si>
  <si>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</si>
  <si>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</si>
  <si>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</si>
  <si>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</si>
  <si>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</si>
  <si>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</si>
  <si>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</si>
  <si>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</si>
  <si>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</si>
  <si>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</si>
  <si>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</si>
  <si>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</si>
  <si>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</si>
  <si>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</si>
  <si>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</si>
  <si>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</si>
  <si>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</si>
  <si>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</si>
  <si>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</si>
  <si>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</si>
  <si>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</si>
  <si>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</si>
  <si>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</si>
  <si>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</si>
  <si>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</si>
  <si>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</si>
  <si>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</si>
  <si>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</si>
  <si>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</si>
  <si>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</si>
  <si>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</si>
  <si>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</si>
  <si>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</si>
  <si>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</si>
  <si>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</si>
  <si>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</si>
  <si>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</si>
  <si>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</si>
  <si>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</si>
  <si>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</si>
  <si>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</si>
  <si>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</si>
  <si>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</si>
  <si>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</si>
  <si>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</si>
  <si>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</si>
  <si>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</si>
  <si>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</si>
  <si>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</si>
  <si>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</si>
  <si>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</si>
  <si>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</si>
  <si>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</si>
  <si>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</si>
  <si>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</si>
  <si>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</si>
  <si>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</si>
  <si>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</si>
  <si>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</si>
  <si>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</si>
  <si>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</si>
  <si>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</si>
  <si>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</si>
  <si>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</si>
  <si>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</si>
  <si>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</si>
  <si>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</si>
  <si>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</si>
  <si>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</si>
  <si>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</si>
  <si>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</si>
  <si>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</si>
  <si>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</si>
  <si>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</si>
  <si>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</si>
  <si>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</si>
  <si>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</si>
  <si>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</si>
  <si>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</si>
  <si>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</si>
  <si>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</si>
  <si>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</si>
  <si>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</si>
  <si>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</si>
  <si>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</si>
  <si>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</si>
  <si>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</si>
  <si>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</si>
  <si>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</si>
  <si>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</si>
  <si>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</si>
  <si>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</si>
  <si>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</si>
  <si>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</si>
  <si>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</si>
  <si>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</si>
  <si>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</si>
  <si>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</si>
  <si>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</si>
  <si>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</si>
  <si>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</si>
  <si>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</si>
  <si>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</si>
  <si>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</si>
  <si>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</si>
  <si>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</si>
  <si>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</si>
  <si>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</si>
  <si>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</si>
  <si>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</si>
  <si>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</si>
  <si>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</si>
  <si>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</si>
  <si>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</si>
  <si>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</si>
  <si>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</si>
  <si>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</si>
  <si>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</si>
  <si>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</si>
  <si>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</si>
  <si>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</si>
  <si>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</si>
  <si>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</si>
  <si>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</si>
  <si>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</si>
  <si>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</si>
  <si>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</si>
  <si>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</si>
  <si>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</si>
  <si>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</si>
  <si>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</si>
  <si>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</si>
  <si>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</si>
  <si>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</si>
  <si>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</si>
  <si>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</si>
  <si>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</si>
  <si>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</si>
  <si>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</si>
  <si>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</si>
  <si>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</si>
  <si>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</si>
  <si>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</si>
  <si>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</si>
  <si>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</si>
  <si>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</si>
  <si>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</si>
  <si>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</si>
  <si>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</si>
  <si>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</si>
  <si>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</si>
  <si>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</si>
  <si>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</si>
  <si>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</si>
  <si>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</si>
  <si>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</si>
  <si>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</si>
  <si>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</si>
  <si>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</si>
  <si>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</si>
  <si>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</si>
  <si>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</si>
  <si>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</si>
  <si>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</si>
  <si>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</si>
  <si>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</si>
  <si>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</si>
  <si>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</si>
  <si>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</si>
  <si>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</si>
  <si>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</si>
  <si>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</si>
  <si>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</si>
  <si>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</si>
  <si>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</si>
  <si>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</si>
  <si>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</si>
  <si>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</si>
  <si>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</si>
  <si>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</si>
  <si>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</si>
  <si>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</si>
  <si>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</si>
  <si>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</si>
  <si>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</si>
  <si>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</si>
  <si>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</si>
  <si>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</si>
  <si>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</si>
  <si>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</si>
  <si>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</si>
  <si>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</si>
  <si>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</si>
  <si>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</si>
  <si>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</si>
  <si>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</si>
  <si>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</si>
  <si>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</si>
  <si>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</si>
  <si>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</si>
  <si>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</si>
  <si>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</si>
  <si>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</si>
  <si>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</si>
  <si>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</si>
  <si>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</si>
  <si>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</si>
  <si>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</si>
  <si>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</si>
  <si>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</si>
  <si>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</si>
  <si>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</si>
  <si>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</si>
  <si>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</si>
  <si>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</si>
  <si>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</si>
  <si>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</si>
  <si>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</si>
  <si>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</si>
  <si>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</si>
  <si>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</si>
  <si>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</si>
  <si>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</si>
  <si>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</si>
  <si>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</si>
  <si>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</si>
  <si>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</si>
  <si>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</si>
  <si>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</si>
  <si>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</si>
  <si>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</si>
  <si>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</si>
  <si>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</si>
  <si>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</si>
  <si>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</si>
  <si>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</si>
  <si>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</si>
  <si>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</si>
  <si>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</si>
  <si>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</si>
  <si>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</si>
  <si>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</si>
  <si>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</si>
  <si>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</si>
  <si>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</si>
  <si>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</si>
  <si>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</si>
  <si>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</si>
  <si>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</si>
  <si>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</si>
  <si>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</si>
  <si>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</si>
  <si>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</si>
  <si>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</si>
  <si>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</si>
  <si>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</si>
  <si>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</si>
  <si>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</si>
  <si>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</si>
  <si>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</si>
  <si>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</si>
  <si>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</si>
  <si>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</si>
  <si>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</si>
  <si>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</si>
  <si>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</si>
  <si>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</si>
  <si>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</si>
  <si>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</si>
  <si>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</si>
  <si>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</si>
  <si>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</si>
  <si>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</si>
  <si>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</si>
  <si>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</si>
  <si>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</si>
  <si>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</si>
  <si>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</si>
  <si>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</si>
  <si>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</si>
  <si>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</si>
  <si>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</si>
  <si>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</si>
  <si>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</si>
  <si>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</si>
  <si>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</si>
  <si>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</si>
  <si>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</si>
  <si>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</si>
  <si>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</si>
  <si>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</si>
  <si>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</si>
  <si>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</si>
  <si>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</si>
  <si>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</si>
  <si>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</si>
  <si>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</si>
  <si>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</si>
  <si>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</si>
  <si>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</si>
  <si>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</si>
  <si>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</si>
  <si>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</si>
  <si>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</si>
  <si>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</si>
  <si>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</si>
  <si>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</si>
  <si>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</si>
  <si>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</si>
  <si>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</si>
  <si>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</si>
  <si>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</si>
  <si>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</si>
  <si>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</si>
  <si>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</si>
  <si>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</si>
  <si>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</si>
  <si>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</si>
  <si>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</si>
  <si>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</si>
  <si>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</si>
  <si>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</si>
  <si>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</si>
  <si>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</si>
  <si>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</si>
  <si>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</si>
  <si>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</si>
  <si>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</si>
  <si>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</si>
  <si>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</si>
  <si>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</si>
  <si>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</si>
  <si>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</si>
  <si>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</si>
  <si>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</si>
  <si>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</si>
  <si>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</si>
  <si>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</si>
  <si>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</si>
  <si>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</si>
  <si>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</si>
  <si>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</si>
  <si>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</si>
  <si>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</si>
  <si>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</si>
  <si>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</si>
  <si>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</si>
  <si>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</si>
  <si>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</si>
  <si>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</si>
  <si>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</si>
  <si>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</si>
  <si>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</si>
  <si>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</si>
  <si>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</si>
  <si>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</si>
  <si>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</si>
  <si>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</si>
  <si>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</si>
  <si>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</si>
  <si>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</si>
  <si>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</si>
  <si>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</si>
  <si>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</si>
  <si>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</si>
  <si>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</si>
  <si>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</si>
  <si>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</si>
  <si>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</si>
  <si>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</si>
  <si>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</si>
  <si>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</si>
  <si>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</si>
  <si>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</si>
  <si>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</si>
  <si>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</si>
  <si>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</si>
  <si>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</si>
  <si>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</si>
  <si>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</si>
  <si>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</si>
  <si>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</si>
  <si>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</si>
  <si>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</si>
  <si>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</si>
  <si>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</si>
  <si>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</si>
  <si>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</si>
  <si>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</si>
  <si>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</si>
  <si>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</si>
  <si>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</si>
  <si>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</si>
  <si>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</si>
  <si>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</si>
  <si>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</si>
  <si>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</si>
  <si>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</si>
  <si>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</si>
  <si>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</si>
  <si>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</si>
  <si>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</si>
  <si>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</si>
  <si>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</si>
  <si>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</si>
  <si>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</si>
  <si>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</si>
  <si>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</si>
  <si>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</si>
  <si>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</si>
  <si>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</si>
  <si>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</si>
  <si>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</si>
  <si>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</si>
  <si>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</si>
  <si>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</si>
  <si>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</si>
  <si>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</si>
  <si>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</si>
  <si>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</si>
  <si>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</si>
  <si>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</si>
  <si>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</si>
  <si>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</si>
  <si>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</si>
  <si>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</si>
  <si>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</si>
  <si>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</si>
  <si>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</si>
  <si>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</si>
  <si>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</si>
  <si>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</si>
  <si>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</si>
  <si>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</si>
  <si>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</si>
  <si>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</si>
  <si>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</si>
  <si>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</si>
  <si>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</si>
  <si>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</si>
  <si>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</si>
  <si>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</si>
  <si>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</si>
  <si>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</si>
  <si>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</si>
  <si>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</si>
  <si>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</si>
  <si>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</si>
  <si>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</si>
  <si>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</si>
  <si>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</si>
  <si>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</si>
  <si>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</si>
  <si>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</si>
  <si>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</si>
  <si>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</si>
  <si>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</si>
  <si>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</si>
  <si>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</si>
  <si>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</si>
  <si>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</si>
  <si>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</si>
  <si>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</si>
  <si>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</si>
  <si>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</si>
  <si>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</si>
  <si>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</si>
  <si>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</si>
  <si>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</si>
  <si>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</si>
  <si>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</si>
  <si>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</si>
  <si>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</si>
  <si>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</si>
  <si>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</si>
  <si>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</si>
  <si>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</si>
  <si>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</si>
  <si>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</si>
  <si>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</si>
  <si>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</si>
  <si>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</si>
  <si>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</si>
  <si>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</si>
  <si>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</si>
  <si>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</si>
  <si>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</si>
  <si>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</si>
  <si>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</si>
  <si>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</si>
  <si>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</si>
  <si>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</si>
  <si>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</si>
  <si>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</si>
  <si>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</si>
  <si>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</si>
  <si>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</si>
  <si>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</si>
  <si>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</si>
  <si>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</si>
  <si>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</si>
  <si>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</si>
  <si>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</si>
  <si>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</si>
  <si>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</si>
  <si>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</si>
  <si>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</si>
  <si>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</si>
  <si>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</si>
  <si>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</si>
  <si>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</si>
  <si>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</si>
  <si>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</si>
  <si>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</si>
  <si>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</si>
  <si>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</si>
  <si>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</si>
  <si>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</si>
  <si>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</si>
  <si>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</si>
  <si>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</si>
  <si>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</si>
  <si>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</si>
  <si>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</si>
  <si>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</si>
  <si>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</si>
  <si>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</si>
  <si>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</si>
  <si>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</si>
  <si>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</si>
  <si>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</si>
  <si>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</si>
  <si>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</si>
  <si>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</si>
  <si>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</si>
  <si>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</si>
  <si>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</si>
  <si>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</si>
  <si>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</si>
  <si>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</si>
  <si>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</si>
  <si>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</si>
  <si>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</si>
  <si>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</si>
  <si>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</si>
  <si>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</si>
  <si>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</si>
  <si>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</si>
  <si>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</si>
  <si>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</si>
  <si>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</si>
  <si>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</si>
  <si>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</si>
  <si>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</si>
  <si>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</si>
  <si>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</si>
  <si>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</si>
  <si>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</si>
  <si>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</si>
  <si>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</si>
  <si>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</si>
  <si>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</si>
  <si>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</si>
  <si>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</si>
  <si>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</si>
  <si>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</si>
  <si>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</si>
  <si>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</si>
  <si>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</si>
  <si>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</si>
  <si>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</si>
  <si>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</si>
  <si>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</si>
  <si>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</si>
  <si>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</si>
  <si>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</si>
  <si>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</si>
  <si>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</si>
  <si>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</si>
  <si>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</si>
  <si>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</si>
  <si>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</si>
  <si>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</si>
  <si>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</si>
  <si>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</si>
  <si>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</si>
  <si>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</si>
  <si>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</si>
  <si>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</si>
  <si>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</si>
  <si>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</si>
  <si>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</si>
  <si>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</si>
  <si>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</si>
  <si>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</si>
  <si>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</si>
  <si>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</si>
  <si>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</si>
  <si>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</si>
  <si>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</si>
  <si>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</si>
  <si>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</si>
  <si>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</si>
  <si>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</si>
  <si>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</si>
  <si>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</si>
  <si>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</si>
  <si>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</si>
  <si>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</si>
  <si>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</si>
  <si>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</si>
  <si>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</si>
  <si>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</si>
  <si>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</si>
  <si>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</si>
  <si>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</si>
  <si>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</si>
  <si>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</si>
  <si>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</si>
  <si>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</si>
  <si>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</si>
  <si>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</si>
  <si>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</si>
  <si>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</si>
  <si>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</si>
  <si>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</si>
  <si>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</si>
  <si>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</si>
  <si>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</si>
  <si>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</si>
  <si>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</si>
  <si>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</si>
  <si>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</si>
  <si>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</si>
  <si>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</si>
  <si>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</si>
  <si>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</si>
  <si>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</si>
  <si>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</si>
  <si>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</si>
  <si>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</si>
  <si>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</si>
  <si>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</si>
  <si>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</si>
  <si>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</si>
  <si>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</si>
  <si>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</si>
  <si>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</si>
  <si>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</si>
  <si>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</si>
  <si>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</si>
  <si>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</si>
  <si>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</si>
  <si>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</si>
  <si>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</si>
  <si>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</si>
  <si>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</si>
  <si>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</si>
  <si>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</si>
  <si>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</si>
  <si>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</si>
  <si>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</si>
  <si>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</si>
  <si>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</si>
  <si>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</si>
  <si>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</si>
  <si>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</si>
  <si>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</si>
  <si>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</si>
  <si>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</si>
  <si>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</si>
  <si>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</si>
  <si>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</si>
  <si>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</si>
  <si>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</si>
  <si>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</si>
  <si>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</si>
  <si>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</si>
  <si>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</si>
  <si>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</si>
  <si>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</si>
  <si>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</si>
  <si>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</si>
  <si>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</si>
  <si>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</si>
  <si>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</si>
  <si>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</si>
  <si>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</si>
  <si>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</si>
  <si>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</si>
  <si>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</si>
  <si>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</si>
  <si>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</si>
  <si>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</si>
  <si>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</si>
  <si>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</si>
  <si>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</si>
  <si>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</si>
  <si>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</si>
  <si>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</si>
  <si>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</si>
  <si>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</si>
  <si>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</si>
  <si>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</si>
  <si>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</si>
  <si>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</si>
  <si>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</si>
  <si>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</si>
  <si>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</si>
  <si>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</si>
  <si>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</si>
  <si>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</si>
  <si>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</si>
  <si>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</si>
  <si>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</si>
  <si>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</si>
  <si>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</si>
  <si>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</si>
  <si>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</si>
  <si>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</si>
  <si>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</si>
  <si>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</si>
  <si>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</si>
  <si>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</si>
  <si>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</si>
  <si>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</si>
  <si>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</si>
  <si>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</si>
  <si>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</si>
  <si>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</si>
  <si>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</si>
  <si>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</si>
  <si>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</si>
  <si>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</si>
  <si>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</si>
  <si>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</si>
  <si>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</si>
  <si>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</si>
  <si>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</si>
  <si>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</si>
  <si>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</si>
  <si>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</si>
  <si>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</si>
  <si>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</si>
  <si>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</si>
  <si>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</si>
  <si>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</si>
  <si>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</si>
  <si>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</si>
  <si>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</si>
  <si>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</si>
  <si>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</si>
  <si>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</si>
  <si>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</si>
  <si>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</si>
  <si>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</si>
  <si>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</si>
  <si>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</si>
  <si>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</si>
  <si>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</si>
  <si>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</si>
  <si>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</si>
  <si>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</si>
  <si>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</si>
  <si>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</si>
  <si>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</si>
  <si>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</si>
  <si>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</si>
  <si>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</si>
  <si>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</si>
  <si>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</si>
  <si>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</si>
  <si>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</si>
  <si>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</si>
  <si>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</si>
  <si>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</si>
  <si>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</si>
  <si>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</si>
  <si>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</si>
  <si>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</si>
  <si>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</si>
  <si>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</si>
  <si>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</si>
  <si>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</si>
  <si>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</si>
  <si>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</si>
  <si>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</si>
  <si>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</si>
  <si>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</si>
  <si>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</si>
  <si>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</si>
  <si>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</si>
  <si>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</si>
  <si>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</si>
  <si>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</si>
  <si>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</si>
  <si>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</si>
  <si>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</si>
  <si>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</si>
  <si>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</si>
  <si>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</si>
  <si>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</si>
  <si>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</si>
  <si>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</si>
  <si>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</si>
  <si>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</si>
  <si>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</si>
  <si>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</si>
  <si>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</si>
  <si>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</si>
  <si>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</si>
  <si>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</si>
  <si>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</si>
  <si>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</si>
  <si>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</si>
  <si>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</si>
  <si>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</si>
  <si>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</si>
  <si>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</si>
  <si>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</si>
  <si>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</si>
  <si>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</si>
  <si>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</si>
  <si>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</si>
  <si>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</si>
  <si>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</si>
  <si>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</si>
  <si>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</si>
  <si>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</si>
  <si>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</si>
  <si>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</si>
  <si>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</si>
  <si>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</si>
  <si>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</si>
  <si>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</si>
  <si>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</si>
  <si>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</si>
  <si>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</si>
  <si>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</si>
  <si>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</si>
  <si>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</si>
  <si>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</si>
  <si>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</si>
  <si>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</si>
  <si>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</si>
  <si>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</si>
  <si>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</si>
  <si>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</si>
  <si>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</si>
  <si>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</si>
  <si>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</si>
  <si>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</si>
  <si>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</si>
  <si>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</si>
  <si>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</si>
  <si>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</si>
  <si>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</si>
  <si>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</si>
  <si>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</si>
  <si>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</si>
  <si>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</si>
  <si>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</si>
  <si>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</si>
  <si>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</si>
  <si>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</si>
  <si>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</si>
  <si>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</si>
  <si>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</si>
  <si>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</si>
  <si>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</si>
  <si>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</si>
  <si>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</si>
  <si>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</si>
  <si>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</si>
  <si>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</si>
  <si>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</si>
  <si>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</si>
  <si>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</si>
  <si>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</si>
  <si>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</si>
  <si>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</si>
  <si>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</si>
  <si>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</si>
  <si>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</si>
  <si>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</si>
  <si>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</si>
  <si>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</si>
  <si>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</si>
  <si>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</si>
  <si>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</si>
  <si>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</si>
  <si>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</si>
  <si>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</si>
  <si>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</si>
  <si>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</si>
  <si>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</si>
  <si>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</si>
  <si>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</si>
  <si>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</si>
  <si>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</si>
  <si>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</si>
  <si>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</si>
  <si>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</si>
  <si>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</si>
  <si>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</si>
  <si>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</si>
  <si>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</si>
  <si>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</si>
  <si>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</si>
  <si>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</si>
  <si>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</si>
  <si>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</si>
  <si>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</si>
  <si>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</si>
  <si>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</si>
  <si>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</si>
  <si>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</si>
  <si>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</si>
  <si>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</si>
  <si>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</si>
  <si>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</si>
  <si>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</si>
  <si>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</si>
  <si>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</si>
  <si>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</si>
  <si>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</si>
  <si>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</si>
  <si>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</si>
  <si>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</si>
  <si>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</si>
  <si>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</si>
  <si>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</si>
  <si>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</si>
  <si>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</si>
  <si>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</si>
  <si>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</si>
  <si>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</si>
  <si>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</si>
  <si>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</si>
  <si>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</si>
  <si>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</si>
  <si>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</si>
  <si>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</si>
  <si>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</si>
  <si>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</si>
  <si>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</si>
  <si>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</si>
  <si>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</si>
  <si>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</si>
  <si>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</si>
  <si>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</si>
  <si>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</si>
  <si>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</si>
  <si>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</si>
  <si>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</si>
  <si>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</si>
  <si>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</si>
  <si>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</si>
  <si>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</si>
  <si>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</si>
  <si>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</si>
  <si>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</si>
  <si>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</si>
  <si>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</si>
  <si>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</si>
  <si>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</si>
  <si>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</si>
  <si>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</si>
  <si>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</si>
  <si>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</si>
  <si>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</si>
  <si>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</si>
  <si>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</si>
  <si>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</si>
  <si>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</si>
  <si>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</si>
  <si>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</si>
  <si>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</si>
  <si>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</si>
  <si>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</si>
  <si>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</si>
  <si>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</si>
  <si>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</si>
  <si>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</si>
  <si>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</si>
  <si>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</si>
  <si>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</si>
  <si>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</si>
  <si>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</si>
  <si>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</si>
  <si>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</si>
  <si>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</si>
  <si>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</si>
  <si>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</si>
  <si>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</si>
  <si>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</si>
  <si>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</si>
  <si>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</si>
  <si>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</si>
  <si>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</si>
  <si>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</si>
  <si>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</si>
  <si>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</si>
  <si>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</si>
  <si>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</si>
  <si>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</si>
  <si>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</si>
  <si>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</si>
  <si>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</si>
  <si>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</si>
  <si>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</si>
  <si>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</si>
  <si>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</si>
  <si>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</si>
  <si>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</si>
  <si>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</si>
  <si>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</si>
  <si>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</si>
  <si>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</si>
  <si>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</si>
  <si>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</si>
  <si>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</si>
  <si>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</si>
  <si>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</si>
  <si>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</si>
  <si>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</si>
  <si>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</si>
  <si>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</si>
  <si>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</si>
  <si>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</si>
  <si>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</si>
  <si>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</si>
  <si>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</si>
  <si>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</si>
  <si>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</si>
  <si>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</si>
  <si>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</si>
  <si>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</si>
  <si>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</si>
  <si>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</si>
  <si>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</si>
  <si>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</si>
  <si>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</si>
  <si>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</si>
  <si>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</si>
  <si>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</si>
  <si>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</si>
  <si>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</si>
  <si>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</si>
  <si>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</si>
  <si>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</si>
  <si>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</si>
  <si>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</si>
  <si>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</si>
  <si>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</si>
  <si>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</si>
  <si>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</si>
  <si>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</si>
  <si>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</si>
  <si>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</si>
  <si>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</si>
  <si>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</si>
  <si>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</si>
  <si>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</si>
  <si>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</si>
  <si>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</si>
  <si>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</si>
  <si>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</si>
  <si>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</si>
  <si>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</si>
  <si>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</si>
  <si>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</si>
  <si>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</si>
  <si>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</si>
  <si>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</si>
  <si>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</si>
  <si>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</si>
  <si>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</si>
  <si>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</si>
  <si>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</si>
  <si>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</si>
  <si>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</si>
  <si>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</si>
  <si>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</si>
  <si>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</si>
  <si>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</si>
  <si>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</si>
  <si>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</si>
  <si>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</si>
  <si>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</si>
  <si>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</si>
  <si>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</si>
  <si>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</si>
  <si>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</si>
  <si>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</si>
  <si>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</si>
  <si>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</si>
  <si>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</si>
  <si>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</si>
  <si>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</si>
  <si>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</si>
  <si>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</si>
  <si>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</si>
  <si>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</si>
  <si>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</si>
  <si>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</si>
  <si>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</si>
  <si>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</si>
  <si>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</si>
  <si>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</si>
  <si>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</si>
  <si>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</si>
  <si>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</si>
  <si>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</si>
  <si>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</si>
  <si>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</si>
  <si>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</si>
  <si>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</si>
  <si>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</si>
  <si>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</si>
  <si>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</si>
  <si>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</si>
  <si>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</si>
  <si>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</si>
  <si>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</si>
  <si>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</si>
  <si>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</si>
  <si>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</si>
  <si>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</si>
  <si>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</si>
  <si>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</si>
  <si>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</si>
  <si>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</si>
  <si>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</si>
  <si>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</si>
  <si>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</si>
  <si>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</si>
  <si>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</si>
  <si>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</si>
  <si>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</si>
  <si>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</si>
  <si>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</si>
  <si>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</si>
  <si>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</si>
  <si>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</si>
  <si>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</si>
  <si>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</si>
  <si>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</si>
  <si>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</si>
  <si>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</si>
  <si>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</si>
  <si>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</si>
  <si>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</si>
  <si>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</si>
  <si>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</si>
  <si>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</si>
  <si>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</si>
  <si>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</si>
  <si>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</si>
  <si>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</si>
  <si>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</si>
  <si>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</si>
  <si>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</si>
  <si>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</si>
  <si>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</si>
  <si>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</si>
  <si>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</si>
  <si>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</si>
  <si>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</si>
  <si>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</si>
  <si>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</si>
  <si>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</si>
  <si>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</si>
  <si>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</si>
  <si>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</si>
  <si>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</si>
  <si>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</si>
  <si>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</si>
  <si>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</si>
  <si>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</si>
  <si>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</si>
  <si>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</si>
  <si>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</si>
  <si>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</si>
  <si>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</si>
  <si>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</si>
  <si>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</si>
  <si>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</si>
  <si>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</si>
  <si>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</si>
  <si>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</si>
  <si>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</si>
  <si>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</si>
  <si>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</si>
  <si>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</si>
  <si>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</si>
  <si>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</si>
  <si>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</si>
  <si>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</si>
  <si>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</si>
  <si>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</si>
  <si>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</si>
  <si>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</si>
  <si>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</si>
  <si>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</si>
  <si>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</si>
  <si>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</si>
  <si>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</si>
  <si>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</si>
  <si>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</si>
  <si>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</si>
  <si>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</si>
  <si>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</si>
  <si>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</si>
  <si>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</si>
  <si>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</si>
  <si>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</si>
  <si>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</si>
  <si>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</si>
  <si>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</si>
  <si>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</si>
  <si>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</si>
  <si>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</si>
  <si>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</si>
  <si>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</si>
  <si>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</si>
  <si>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</si>
  <si>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</si>
  <si>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</si>
  <si>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</si>
  <si>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</si>
  <si>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</si>
  <si>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</si>
  <si>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</si>
  <si>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</si>
  <si>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</si>
  <si>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</si>
  <si>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</si>
  <si>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</si>
  <si>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</si>
  <si>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</si>
  <si>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</si>
  <si>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</si>
  <si>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</si>
  <si>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</si>
  <si>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</si>
  <si>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</si>
  <si>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</si>
  <si>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</si>
  <si>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</si>
  <si>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</si>
  <si>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</si>
  <si>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</si>
  <si>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</si>
  <si>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</si>
  <si>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</si>
  <si>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</si>
  <si>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</si>
  <si>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</si>
  <si>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</si>
  <si>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</si>
  <si>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</si>
  <si>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</si>
  <si>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</si>
  <si>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</si>
  <si>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</si>
  <si>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</si>
  <si>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</si>
  <si>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</si>
  <si>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</si>
  <si>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</si>
  <si>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</si>
  <si>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</si>
  <si>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</si>
  <si>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</si>
  <si>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</si>
  <si>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</si>
  <si>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</si>
  <si>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</si>
  <si>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</si>
  <si>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</si>
  <si>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</si>
  <si>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</si>
  <si>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</si>
  <si>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</si>
  <si>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</si>
  <si>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</si>
  <si>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</si>
  <si>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</si>
  <si>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</si>
  <si>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</si>
  <si>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</si>
  <si>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</si>
  <si>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</si>
  <si>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</si>
  <si>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</si>
  <si>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</si>
  <si>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</si>
  <si>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</si>
  <si>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</si>
  <si>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</si>
  <si>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</si>
  <si>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</si>
  <si>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</si>
  <si>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</si>
  <si>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</si>
  <si>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</si>
  <si>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</si>
  <si>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</si>
  <si>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</si>
  <si>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</si>
  <si>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</si>
  <si>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</si>
  <si>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</si>
  <si>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</si>
  <si>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</si>
  <si>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</si>
  <si>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</si>
  <si>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</si>
  <si>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</si>
  <si>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</si>
  <si>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</si>
  <si>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</si>
  <si>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</si>
  <si>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</si>
  <si>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</si>
  <si>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</si>
  <si>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</si>
  <si>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</si>
  <si>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</si>
  <si>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</si>
  <si>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</si>
  <si>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</si>
  <si>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</si>
  <si>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</si>
  <si>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</si>
  <si>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</si>
  <si>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</si>
  <si>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</si>
  <si>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</si>
  <si>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</si>
  <si>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</si>
  <si>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</si>
  <si>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</si>
  <si>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</si>
  <si>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</si>
  <si>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</si>
  <si>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</si>
  <si>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</si>
  <si>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</si>
  <si>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</si>
  <si>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</si>
  <si>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</si>
  <si>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</si>
  <si>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</si>
  <si>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</si>
  <si>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</si>
  <si>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</si>
  <si>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</si>
  <si>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</si>
  <si>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</si>
  <si>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</si>
  <si>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</si>
  <si>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</si>
  <si>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</si>
  <si>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</si>
  <si>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</si>
  <si>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</si>
  <si>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</si>
  <si>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</si>
  <si>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</si>
  <si>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</si>
  <si>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</si>
  <si>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</si>
  <si>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</si>
  <si>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</si>
  <si>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</si>
  <si>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</si>
  <si>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</si>
  <si>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</si>
  <si>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</si>
  <si>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</si>
  <si>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</si>
  <si>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</si>
  <si>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</si>
  <si>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</si>
  <si>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</si>
  <si>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</si>
  <si>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</si>
  <si>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</si>
  <si>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</si>
  <si>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</si>
  <si>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</si>
  <si>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</si>
  <si>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</si>
  <si>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</si>
  <si>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</si>
  <si>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</si>
  <si>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</si>
  <si>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</si>
  <si>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</si>
  <si>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</si>
  <si>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</si>
  <si>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</si>
  <si>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</si>
  <si>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</si>
  <si>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</si>
  <si>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</si>
  <si>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</si>
  <si>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</si>
  <si>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</si>
  <si>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</si>
  <si>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</si>
  <si>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</si>
  <si>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</si>
  <si>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</si>
  <si>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</si>
  <si>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</si>
  <si>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</si>
  <si>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</si>
  <si>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</si>
  <si>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</si>
  <si>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</si>
  <si>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</si>
  <si>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</si>
  <si>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</si>
  <si>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</si>
  <si>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</si>
  <si>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</si>
  <si>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</si>
  <si>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</si>
  <si>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</si>
  <si>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</si>
  <si>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</si>
  <si>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</si>
  <si>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</si>
  <si>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</si>
  <si>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</si>
  <si>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</si>
  <si>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</si>
  <si>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</si>
  <si>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</si>
  <si>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</si>
  <si>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</si>
  <si>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</si>
  <si>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</si>
  <si>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</si>
  <si>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</si>
  <si>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</si>
  <si>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</si>
  <si>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</si>
  <si>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</si>
  <si>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</si>
  <si>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</si>
  <si>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</si>
  <si>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</si>
  <si>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</si>
  <si>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</si>
  <si>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</si>
  <si>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</si>
  <si>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</si>
  <si>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</si>
  <si>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</si>
  <si>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</si>
  <si>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</si>
  <si>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</si>
  <si>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</si>
  <si>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</si>
  <si>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</si>
  <si>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</si>
  <si>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</si>
  <si>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</si>
  <si>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</si>
  <si>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</si>
  <si>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</si>
  <si>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</si>
  <si>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</si>
  <si>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</si>
  <si>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</si>
  <si>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</si>
  <si>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</si>
  <si>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</si>
  <si>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</si>
  <si>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</si>
  <si>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</si>
  <si>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</si>
  <si>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</si>
  <si>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</si>
  <si>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</si>
  <si>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</si>
  <si>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</si>
  <si>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</si>
  <si>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</si>
  <si>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</si>
  <si>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</si>
  <si>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</si>
  <si>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</si>
  <si>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</si>
  <si>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</si>
  <si>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</si>
  <si>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</si>
  <si>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</si>
  <si>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</si>
  <si>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</si>
  <si>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</si>
  <si>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</si>
  <si>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</si>
  <si>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</si>
  <si>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</si>
  <si>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</si>
  <si>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</si>
  <si>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</si>
  <si>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</si>
  <si>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</si>
  <si>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</si>
  <si>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</si>
  <si>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</si>
  <si>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</si>
  <si>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</si>
  <si>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</si>
  <si>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</si>
  <si>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</si>
  <si>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</si>
  <si>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</si>
  <si>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</si>
  <si>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</si>
  <si>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</si>
  <si>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</si>
  <si>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</si>
  <si>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</si>
  <si>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</si>
  <si>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</si>
  <si>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</si>
  <si>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</si>
  <si>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</si>
  <si>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</si>
  <si>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</si>
  <si>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</si>
  <si>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</si>
  <si>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</si>
  <si>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</si>
  <si>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</si>
  <si>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</si>
  <si>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</si>
  <si>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</si>
  <si>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</si>
  <si>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</si>
  <si>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</si>
  <si>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</si>
  <si>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</si>
  <si>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</si>
  <si>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</si>
  <si>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</si>
  <si>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</si>
  <si>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</si>
  <si>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</si>
  <si>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</si>
  <si>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</si>
  <si>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</si>
  <si>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</si>
  <si>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</si>
  <si>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</si>
  <si>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</si>
  <si>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</si>
  <si>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</si>
  <si>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</si>
  <si>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</si>
  <si>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</si>
  <si>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</si>
  <si>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</si>
  <si>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</si>
  <si>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</si>
  <si>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</si>
  <si>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</si>
  <si>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</si>
  <si>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</si>
  <si>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</si>
  <si>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</si>
  <si>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</si>
  <si>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</si>
  <si>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</si>
  <si>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</si>
  <si>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</si>
  <si>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</si>
  <si>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</si>
  <si>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</si>
  <si>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</si>
  <si>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</si>
  <si>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</si>
  <si>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</si>
  <si>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</si>
  <si>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</si>
  <si>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</si>
  <si>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</si>
  <si>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</si>
  <si>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</si>
  <si>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</si>
  <si>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</si>
  <si>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</si>
  <si>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</si>
  <si>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</si>
  <si>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</si>
  <si>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</si>
  <si>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</si>
  <si>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</si>
  <si>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</si>
  <si>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</si>
  <si>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</si>
  <si>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</si>
  <si>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</si>
  <si>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</si>
  <si>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</si>
  <si>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</si>
  <si>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</si>
  <si>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</si>
  <si>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</si>
  <si>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</si>
  <si>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</si>
  <si>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</si>
  <si>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</si>
  <si>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</si>
  <si>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</si>
  <si>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</si>
  <si>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</si>
  <si>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</si>
  <si>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</si>
  <si>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</si>
  <si>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</si>
  <si>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</si>
  <si>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</si>
  <si>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</si>
  <si>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</si>
  <si>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</si>
  <si>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</si>
  <si>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</si>
  <si>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</si>
  <si>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</si>
  <si>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</si>
  <si>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</si>
  <si>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</si>
  <si>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</si>
  <si>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</si>
  <si>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</si>
  <si>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</si>
  <si>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</si>
  <si>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</si>
  <si>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</si>
  <si>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</si>
  <si>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</si>
  <si>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</si>
  <si>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</si>
  <si>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</si>
  <si>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</si>
  <si>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</si>
  <si>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</si>
  <si>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</si>
  <si>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</si>
  <si>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</si>
  <si>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</si>
  <si>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</si>
  <si>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</si>
  <si>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</si>
  <si>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</si>
  <si>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</si>
  <si>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</si>
  <si>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</si>
  <si>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</si>
  <si>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</si>
  <si>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</si>
  <si>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</si>
  <si>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</si>
  <si>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</si>
  <si>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</si>
  <si>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</si>
  <si>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</si>
  <si>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</si>
  <si>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</si>
  <si>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</si>
  <si>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</si>
  <si>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</si>
  <si>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</si>
  <si>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</si>
  <si>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</si>
  <si>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</si>
  <si>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</si>
  <si>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</si>
  <si>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</si>
  <si>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</si>
  <si>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</si>
  <si>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</si>
  <si>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</si>
  <si>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</si>
  <si>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</si>
  <si>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</si>
  <si>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</si>
  <si>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</si>
  <si>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</si>
  <si>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</si>
  <si>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</si>
  <si>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</si>
  <si>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</si>
  <si>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</si>
  <si>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</si>
  <si>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</si>
  <si>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</si>
  <si>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</si>
  <si>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</si>
  <si>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</si>
  <si>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</si>
  <si>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</si>
  <si>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</si>
  <si>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</si>
  <si>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</si>
  <si>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</si>
  <si>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</si>
  <si>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</si>
  <si>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</si>
  <si>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</si>
  <si>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</si>
  <si>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</si>
  <si>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</si>
  <si>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</si>
  <si>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</si>
  <si>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</si>
  <si>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</si>
  <si>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</si>
  <si>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</si>
  <si>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</si>
  <si>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</si>
  <si>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</si>
  <si>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</si>
  <si>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</si>
  <si>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</si>
  <si>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</si>
  <si>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</si>
  <si>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</si>
  <si>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</si>
  <si>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</si>
  <si>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</si>
  <si>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</si>
  <si>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</si>
  <si>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</si>
  <si>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</si>
  <si>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</si>
  <si>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</si>
  <si>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</si>
  <si>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</si>
  <si>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</si>
  <si>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</si>
  <si>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</si>
  <si>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</si>
  <si>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</si>
  <si>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</si>
  <si>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</si>
  <si>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</si>
  <si>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</si>
  <si>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</si>
  <si>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</si>
  <si>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</si>
  <si>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</si>
  <si>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</si>
  <si>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</si>
  <si>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</si>
  <si>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</si>
  <si>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</si>
  <si>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</si>
  <si>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</si>
  <si>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</si>
  <si>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</si>
  <si>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</si>
  <si>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</si>
  <si>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</si>
  <si>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</si>
  <si>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</si>
  <si>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</si>
  <si>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</si>
  <si>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</si>
  <si>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</si>
  <si>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</si>
  <si>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</si>
  <si>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</si>
  <si>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</si>
  <si>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</si>
  <si>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</si>
  <si>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</si>
  <si>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</si>
  <si>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</si>
  <si>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</si>
  <si>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</si>
  <si>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</si>
  <si>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</si>
  <si>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</si>
  <si>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</si>
  <si>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</si>
  <si>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</si>
  <si>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</si>
  <si>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</si>
  <si>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</si>
  <si>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</si>
  <si>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</si>
  <si>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</si>
  <si>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</si>
  <si>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</si>
  <si>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</si>
  <si>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</si>
  <si>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</si>
  <si>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</si>
  <si>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</si>
  <si>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</si>
  <si>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</si>
  <si>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</si>
  <si>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</si>
  <si>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</si>
  <si>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</si>
  <si>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</si>
  <si>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</si>
  <si>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</si>
  <si>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</si>
  <si>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</si>
  <si>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</si>
  <si>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</si>
  <si>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</si>
  <si>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</si>
  <si>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</si>
  <si>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</si>
  <si>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</si>
  <si>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</si>
  <si>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</si>
  <si>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</si>
  <si>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</si>
  <si>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</si>
  <si>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</si>
  <si>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</si>
  <si>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</si>
  <si>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</si>
  <si>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</si>
  <si>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</si>
  <si>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</si>
  <si>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</si>
  <si>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</si>
  <si>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</si>
  <si>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</si>
  <si>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</si>
  <si>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</si>
  <si>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</si>
  <si>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</si>
  <si>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</si>
  <si>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</si>
  <si>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</si>
  <si>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</si>
  <si>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</si>
  <si>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</si>
  <si>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</si>
  <si>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</si>
  <si>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</si>
  <si>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</si>
  <si>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</si>
  <si>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</si>
  <si>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</si>
  <si>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</si>
  <si>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</si>
  <si>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</si>
  <si>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</si>
  <si>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</si>
  <si>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</si>
  <si>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</si>
  <si>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</si>
  <si>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</si>
  <si>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</si>
  <si>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</si>
  <si>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</si>
  <si>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</si>
  <si>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</si>
  <si>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</si>
  <si>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</si>
  <si>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</si>
  <si>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</si>
  <si>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</si>
  <si>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</si>
  <si>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</si>
  <si>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</si>
  <si>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</si>
  <si>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</si>
  <si>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</si>
  <si>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</si>
  <si>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</si>
  <si>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</si>
  <si>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</si>
  <si>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</si>
  <si>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</si>
  <si>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</si>
  <si>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</si>
  <si>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</si>
  <si>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</si>
  <si>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</si>
  <si>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</si>
  <si>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</si>
  <si>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</si>
  <si>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</si>
  <si>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</si>
  <si>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</si>
  <si>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</si>
  <si>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</si>
  <si>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</si>
  <si>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</si>
  <si>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</si>
  <si>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</si>
  <si>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</si>
  <si>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</si>
  <si>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</si>
  <si>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</si>
  <si>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</si>
  <si>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</si>
  <si>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</si>
  <si>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</si>
  <si>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</si>
  <si>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</si>
  <si>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</si>
  <si>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</si>
  <si>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</si>
  <si>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</si>
  <si>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</si>
  <si>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</si>
  <si>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</si>
  <si>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</si>
  <si>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</si>
  <si>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</si>
  <si>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</si>
  <si>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</si>
  <si>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</si>
  <si>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</si>
  <si>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</si>
  <si>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</si>
  <si>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</si>
  <si>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</si>
  <si>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</si>
  <si>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</si>
  <si>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</si>
  <si>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</si>
  <si>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</si>
  <si>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</si>
  <si>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</si>
  <si>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</si>
  <si>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</si>
  <si>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</si>
  <si>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</si>
  <si>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</si>
  <si>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</si>
  <si>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</si>
  <si>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</si>
  <si>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</si>
  <si>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</si>
  <si>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</si>
  <si>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</si>
  <si>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</si>
  <si>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</si>
  <si>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</si>
  <si>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</si>
  <si>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</si>
  <si>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</si>
  <si>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</si>
  <si>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</si>
  <si>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</si>
  <si>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</si>
  <si>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</si>
  <si>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</si>
  <si>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</si>
  <si>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</si>
  <si>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</si>
  <si>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</si>
  <si>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</si>
  <si>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</si>
  <si>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</si>
  <si>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</si>
  <si>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</si>
  <si>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</si>
  <si>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</si>
  <si>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</si>
  <si>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</si>
  <si>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</si>
  <si>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</si>
  <si>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</si>
  <si>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</si>
  <si>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</si>
  <si>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</si>
  <si>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</si>
  <si>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</si>
  <si>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</si>
  <si>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</si>
  <si>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</si>
  <si>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</si>
  <si>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</si>
  <si>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</si>
  <si>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</si>
  <si>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</si>
  <si>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</si>
  <si>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</si>
  <si>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</si>
  <si>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</si>
  <si>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</si>
  <si>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</si>
  <si>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</si>
  <si>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</si>
  <si>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</si>
  <si>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</si>
  <si>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</si>
  <si>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</si>
  <si>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</si>
  <si>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</si>
  <si>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</si>
  <si>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</si>
  <si>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</si>
  <si>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</si>
  <si>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</si>
  <si>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</si>
  <si>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</si>
  <si>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</si>
  <si>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</si>
  <si>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</si>
  <si>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</si>
  <si>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</si>
  <si>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</si>
  <si>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</si>
  <si>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</si>
  <si>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</si>
  <si>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</si>
  <si>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</si>
  <si>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</si>
  <si>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</si>
  <si>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</si>
  <si>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</si>
  <si>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</si>
  <si>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</si>
  <si>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</si>
  <si>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</si>
  <si>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</si>
  <si>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</si>
  <si>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</si>
  <si>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</si>
  <si>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</si>
  <si>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</si>
  <si>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</si>
  <si>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</si>
  <si>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</si>
  <si>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</si>
  <si>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</si>
  <si>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</si>
  <si>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</si>
  <si>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</si>
  <si>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</si>
  <si>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</si>
  <si>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</si>
  <si>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</si>
  <si>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</si>
  <si>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</si>
  <si>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</si>
  <si>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</si>
  <si>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</si>
  <si>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</si>
  <si>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</si>
  <si>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</si>
  <si>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</si>
  <si>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</si>
  <si>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</si>
  <si>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</si>
  <si>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</si>
  <si>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</si>
  <si>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</si>
  <si>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</si>
  <si>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</si>
  <si>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</si>
  <si>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</si>
  <si>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</si>
  <si>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</si>
  <si>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</si>
  <si>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</si>
  <si>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</si>
  <si>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</si>
  <si>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</si>
  <si>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</si>
  <si>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</si>
  <si>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</si>
  <si>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</si>
  <si>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</si>
  <si>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</si>
  <si>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</si>
  <si>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</si>
  <si>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</si>
  <si>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</si>
  <si>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</si>
  <si>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</si>
  <si>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</si>
  <si>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</si>
  <si>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</si>
  <si>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</si>
  <si>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</si>
  <si>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</si>
  <si>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</si>
  <si>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</si>
  <si>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</si>
  <si>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</si>
  <si>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</si>
  <si>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</si>
  <si>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</si>
  <si>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</si>
  <si>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</si>
  <si>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</si>
  <si>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</si>
  <si>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</si>
  <si>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</si>
  <si>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</si>
  <si>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</si>
  <si>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</si>
  <si>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</si>
  <si>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</si>
  <si>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</si>
  <si>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</si>
  <si>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</si>
  <si>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</si>
  <si>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</si>
  <si>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</si>
  <si>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</si>
  <si>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</si>
  <si>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</si>
  <si>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</si>
  <si>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</si>
  <si>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</si>
  <si>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</si>
  <si>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</si>
  <si>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</si>
  <si>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</si>
  <si>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</si>
  <si>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</si>
  <si>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</si>
  <si>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</si>
  <si>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</si>
  <si>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</si>
  <si>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</si>
  <si>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</si>
  <si>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</si>
  <si>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</si>
  <si>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</si>
  <si>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</si>
  <si>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</si>
  <si>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</si>
  <si>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</si>
  <si>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</si>
  <si>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</si>
  <si>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</si>
  <si>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</si>
  <si>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</si>
  <si>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</si>
  <si>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</si>
  <si>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</si>
  <si>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</si>
  <si>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</si>
  <si>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</si>
  <si>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</si>
  <si>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</si>
  <si>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</si>
  <si>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</si>
  <si>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</si>
  <si>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</si>
  <si>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</si>
  <si>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</si>
  <si>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</si>
  <si>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</si>
  <si>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</si>
  <si>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</si>
  <si>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</si>
  <si>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</si>
  <si>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</si>
  <si>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</si>
  <si>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</si>
  <si>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</si>
  <si>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</si>
  <si>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</si>
  <si>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</si>
  <si>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</si>
  <si>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</si>
  <si>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</si>
  <si>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</si>
  <si>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</si>
  <si>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</si>
  <si>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</si>
  <si>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</si>
  <si>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</si>
  <si>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</si>
  <si>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</si>
  <si>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</si>
  <si>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</si>
  <si>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</si>
  <si>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</si>
  <si>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</si>
  <si>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</si>
  <si>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</si>
  <si>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</si>
  <si>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</si>
  <si>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</si>
  <si>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</si>
  <si>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</si>
  <si>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</si>
  <si>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</si>
  <si>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</si>
  <si>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</si>
  <si>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</si>
  <si>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</si>
  <si>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</si>
  <si>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</si>
  <si>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</si>
  <si>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</si>
  <si>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</si>
  <si>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</si>
  <si>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</si>
  <si>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</si>
  <si>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</si>
  <si>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</si>
  <si>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</si>
  <si>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</si>
  <si>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</si>
  <si>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</si>
  <si>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</si>
  <si>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</si>
  <si>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</si>
  <si>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</si>
  <si>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</si>
  <si>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</si>
  <si>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</si>
  <si>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</si>
  <si>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</si>
  <si>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</si>
  <si>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</si>
  <si>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</si>
  <si>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</si>
  <si>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</si>
  <si>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</si>
  <si>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</si>
  <si>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</si>
  <si>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</si>
  <si>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</si>
  <si>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</si>
  <si>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</si>
  <si>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</si>
  <si>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</si>
  <si>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</si>
  <si>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</si>
  <si>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</si>
  <si>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</si>
  <si>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</si>
  <si>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</si>
  <si>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</si>
  <si>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</si>
  <si>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</si>
  <si>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</si>
  <si>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</si>
  <si>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</si>
  <si>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</si>
  <si>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</si>
  <si>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</si>
  <si>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</si>
  <si>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</si>
  <si>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</si>
  <si>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</si>
  <si>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</si>
  <si>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</si>
  <si>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</si>
  <si>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</si>
  <si>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</si>
  <si>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</si>
  <si>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</si>
  <si>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</si>
  <si>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</si>
  <si>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</si>
  <si>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</si>
  <si>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</si>
  <si>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</si>
  <si>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</si>
  <si>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</si>
  <si>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</si>
  <si>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</si>
  <si>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</si>
  <si>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</si>
  <si>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</si>
  <si>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</si>
  <si>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</si>
  <si>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</si>
  <si>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</si>
  <si>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</si>
  <si>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</si>
  <si>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</si>
  <si>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</si>
  <si>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</si>
  <si>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</si>
  <si>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</si>
  <si>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</si>
  <si>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</si>
  <si>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</si>
  <si>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</si>
  <si>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</si>
  <si>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</si>
  <si>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</si>
  <si>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</si>
  <si>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</si>
  <si>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</si>
  <si>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</si>
  <si>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</si>
  <si>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</si>
  <si>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</si>
  <si>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</si>
  <si>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</si>
  <si>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</si>
  <si>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</si>
  <si>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</si>
  <si>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</si>
  <si>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</si>
  <si>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</si>
  <si>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</si>
  <si>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</si>
  <si>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</si>
  <si>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</si>
  <si>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</si>
  <si>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</si>
  <si>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</si>
  <si>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</si>
  <si>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</si>
  <si>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</si>
  <si>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</si>
  <si>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</si>
  <si>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</si>
  <si>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</si>
  <si>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</si>
  <si>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</si>
  <si>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</si>
  <si>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</si>
  <si>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</si>
  <si>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</si>
  <si>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</si>
  <si>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</si>
  <si>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</si>
  <si>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</si>
  <si>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</si>
  <si>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</si>
  <si>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</si>
  <si>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</si>
  <si>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</si>
  <si>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</si>
  <si>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</si>
  <si>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</si>
  <si>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</si>
  <si>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</si>
  <si>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</si>
  <si>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</si>
  <si>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</si>
  <si>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</si>
  <si>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</si>
  <si>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</si>
  <si>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</si>
  <si>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</si>
  <si>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</si>
  <si>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</si>
  <si>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</si>
  <si>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</si>
  <si>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</si>
  <si>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</si>
  <si>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</si>
  <si>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</si>
  <si>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</si>
  <si>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</si>
  <si>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</si>
  <si>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</si>
  <si>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</si>
  <si>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</si>
  <si>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</si>
  <si>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</si>
  <si>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</si>
  <si>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</si>
  <si>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</si>
  <si>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</si>
  <si>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</si>
  <si>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</si>
  <si>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</si>
  <si>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</si>
  <si>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</si>
  <si>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</si>
  <si>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</si>
  <si>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</si>
  <si>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</si>
  <si>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</si>
  <si>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</si>
  <si>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</si>
  <si>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</si>
  <si>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</si>
  <si>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</si>
  <si>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</si>
  <si>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</si>
  <si>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</si>
  <si>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</si>
  <si>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</si>
  <si>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</si>
  <si>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</si>
  <si>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</si>
  <si>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</si>
  <si>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</si>
  <si>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</si>
  <si>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</si>
  <si>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</si>
  <si>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</si>
  <si>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</si>
  <si>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</si>
  <si>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</si>
  <si>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</si>
  <si>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</si>
  <si>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</si>
  <si>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</si>
  <si>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</si>
  <si>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</si>
  <si>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</si>
  <si>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</si>
  <si>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</si>
  <si>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</si>
  <si>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</si>
  <si>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</si>
  <si>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</si>
  <si>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</si>
  <si>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</si>
  <si>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</si>
  <si>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</si>
  <si>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</si>
  <si>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</si>
  <si>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</si>
  <si>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</si>
  <si>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</si>
  <si>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</si>
  <si>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</si>
  <si>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</si>
  <si>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</si>
  <si>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</si>
  <si>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</si>
  <si>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</si>
  <si>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</si>
  <si>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</si>
  <si>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</si>
  <si>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</si>
  <si>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</si>
  <si>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</si>
  <si>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</si>
  <si>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</si>
  <si>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</si>
  <si>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</si>
  <si>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</si>
  <si>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</si>
  <si>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</si>
  <si>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</si>
  <si>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</si>
  <si>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</si>
  <si>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</si>
  <si>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</si>
  <si>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</si>
  <si>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</si>
  <si>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</si>
  <si>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</si>
  <si>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</si>
  <si>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</si>
  <si>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</si>
  <si>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</si>
  <si>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</si>
  <si>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</si>
  <si>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</si>
  <si>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</si>
  <si>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</si>
  <si>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</si>
  <si>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</si>
  <si>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</si>
  <si>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</si>
  <si>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</si>
  <si>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</si>
  <si>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</si>
  <si>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</si>
  <si>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</si>
  <si>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</si>
  <si>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</si>
  <si>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</si>
  <si>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</si>
  <si>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</si>
  <si>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</si>
  <si>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</si>
  <si>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</si>
  <si>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</si>
  <si>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 Funded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</si>
  <si>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</si>
  <si>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</si>
  <si>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</si>
  <si>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</si>
  <si>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</si>
  <si>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</si>
  <si>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</si>
  <si>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</si>
  <si>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</si>
  <si>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</si>
  <si>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</si>
  <si>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</si>
  <si>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</si>
  <si>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</si>
  <si>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</si>
  <si>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</si>
  <si>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</si>
  <si>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</si>
  <si>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</si>
  <si>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</si>
  <si>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</si>
  <si>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</si>
  <si>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</si>
  <si>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mobile games</t>
  </si>
  <si>
    <t>tabletop games</t>
  </si>
  <si>
    <t>video games</t>
  </si>
  <si>
    <t>classical music</t>
  </si>
  <si>
    <t>nature</t>
  </si>
  <si>
    <t>photobooks</t>
  </si>
  <si>
    <t>children's books</t>
  </si>
  <si>
    <t>fiction</t>
  </si>
  <si>
    <t>nonfiction</t>
  </si>
  <si>
    <t>translations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</si>
  <si>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</si>
  <si>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</si>
  <si>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</si>
  <si>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</si>
  <si>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</si>
  <si>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</si>
  <si>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</si>
  <si>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</si>
  <si>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</si>
  <si>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</si>
  <si>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</si>
  <si>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</si>
  <si>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</si>
  <si>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</si>
  <si>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</si>
  <si>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</si>
  <si>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</si>
  <si>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</si>
  <si>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</si>
  <si>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</si>
  <si>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</si>
  <si>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</si>
  <si>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</si>
  <si>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</si>
  <si>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</si>
  <si>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</si>
  <si>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</si>
  <si>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</si>
  <si>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</si>
  <si>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</si>
  <si>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</si>
  <si>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</si>
  <si>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</si>
  <si>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</si>
  <si>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</si>
  <si>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</si>
  <si>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</si>
  <si>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</si>
  <si>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</si>
  <si>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</si>
  <si>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</si>
  <si>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</si>
  <si>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</si>
  <si>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</t>
  </si>
  <si>
    <t>Failed</t>
  </si>
  <si>
    <t>Canceled</t>
  </si>
  <si>
    <t>Count of  Backers:</t>
  </si>
  <si>
    <t>Mean Count of Backers</t>
  </si>
  <si>
    <t>Median Count of Backers</t>
  </si>
  <si>
    <t>Minimum Count of Backers</t>
  </si>
  <si>
    <t>Maximum Count of Backers</t>
  </si>
  <si>
    <t>Variance Count of Backers</t>
  </si>
  <si>
    <t>Standard Deviation of Backers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</si>
  <si>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</si>
  <si>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</si>
  <si>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</si>
  <si>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</si>
  <si>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</si>
  <si>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</si>
  <si>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Successful Outcome</t>
  </si>
  <si>
    <t>Failed Outcome</t>
  </si>
  <si>
    <t>Statistical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</si>
</sst>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 tint="-0.34998626667073579"/>
        <bgColor theme="0" tint="-0.34998626667073579"/>
      </patternFill>
    </fill>
    <fill>
      <patternFill patternType="solid">
        <fgColor theme="0" tint="-0.14999847407452621"/>
        <bgColor theme="0" tint="-0.14999847407452621"/>
      </patternFill>
    </fill>
  </fills>
  <borders count="7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1" fontId="0" fillId="0" borderId="0" xfId="0" applyNumberFormat="1"/>
    <xf numFmtId="0" fontId="0" fillId="3" borderId="2" xfId="0" applyFont="1" applyFill="1" applyBorder="1"/>
    <xf numFmtId="0" fontId="0" fillId="4" borderId="2" xfId="0" applyFont="1" applyFill="1" applyBorder="1"/>
    <xf numFmtId="0" fontId="0" fillId="3" borderId="4" xfId="0" applyFont="1" applyFill="1" applyBorder="1"/>
    <xf numFmtId="0" fontId="0" fillId="4" borderId="4" xfId="0" applyFont="1" applyFill="1" applyBorder="1"/>
    <xf numFmtId="0" fontId="4" fillId="2" borderId="1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0" fillId="4" borderId="5" xfId="0" applyFont="1" applyFill="1" applyBorder="1"/>
    <xf numFmtId="0" fontId="0" fillId="4" borderId="6" xfId="0" applyFont="1" applyFill="1" applyBorder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12"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  <border>
        <left/>
        <right/>
        <top/>
        <bottom/>
      </border>
    </dxf>
    <dxf>
      <font>
        <color theme="1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  <border>
        <left/>
        <right/>
        <top/>
        <bottom/>
      </border>
    </dxf>
    <dxf>
      <font>
        <color theme="1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ill>
        <patternFill>
          <bgColor rgb="FF00B0F0"/>
        </patternFill>
      </fill>
      <border>
        <left/>
        <right/>
        <top/>
        <bottom/>
        <vertical/>
        <horizontal/>
      </border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FF0000"/>
        </patternFill>
      </fill>
      <border>
        <left/>
        <right/>
        <top/>
        <bottom/>
      </border>
    </dxf>
    <dxf>
      <font>
        <color theme="1"/>
      </font>
      <fill>
        <patternFill>
          <bgColor rgb="FFFFC000"/>
        </patternFill>
      </fill>
      <border>
        <left/>
        <right/>
        <top/>
        <bottom/>
        <vertical/>
        <horizontal/>
      </border>
    </dxf>
    <dxf>
      <fill>
        <patternFill>
          <bgColor rgb="FF00B0F0"/>
        </patternFill>
      </fill>
      <border>
        <left/>
        <right/>
        <top/>
        <bottom/>
        <vertical/>
        <horizontal/>
      </border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Vs Category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Project State per Category</a:t>
            </a:r>
          </a:p>
        </c:rich>
      </c:tx>
      <c:layout>
        <c:manualLayout>
          <c:xMode val="edge"/>
          <c:yMode val="edge"/>
          <c:x val="0.3102290026246719"/>
          <c:y val="3.319014321892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692038495188105E-2"/>
          <c:y val="0.20043492916843136"/>
          <c:w val="0.70723381452318457"/>
          <c:h val="0.478488119830246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Vs Category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A4-486F-97AB-6A5B7C4F13FA}"/>
            </c:ext>
          </c:extLst>
        </c:ser>
        <c:ser>
          <c:idx val="1"/>
          <c:order val="1"/>
          <c:tx>
            <c:strRef>
              <c:f>'State Vs 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A4-486F-97AB-6A5B7C4F13FA}"/>
            </c:ext>
          </c:extLst>
        </c:ser>
        <c:ser>
          <c:idx val="2"/>
          <c:order val="2"/>
          <c:tx>
            <c:strRef>
              <c:f>'State Vs Category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A4-486F-97AB-6A5B7C4F13FA}"/>
            </c:ext>
          </c:extLst>
        </c:ser>
        <c:ser>
          <c:idx val="3"/>
          <c:order val="3"/>
          <c:tx>
            <c:strRef>
              <c:f>'State Vs Category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Category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A4-486F-97AB-6A5B7C4F1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871688"/>
        <c:axId val="524602568"/>
      </c:barChart>
      <c:catAx>
        <c:axId val="417871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02568"/>
        <c:crosses val="autoZero"/>
        <c:auto val="1"/>
        <c:lblAlgn val="ctr"/>
        <c:lblOffset val="100"/>
        <c:noMultiLvlLbl val="0"/>
      </c:catAx>
      <c:valAx>
        <c:axId val="52460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7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Vs Sub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Project State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Sub Category'!$A$6:$A$31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'State Vs Sub Category'!$B$6:$B$31</c:f>
              <c:numCache>
                <c:formatCode>General</c:formatCode>
                <c:ptCount val="25"/>
                <c:pt idx="6">
                  <c:v>1</c:v>
                </c:pt>
                <c:pt idx="10">
                  <c:v>2</c:v>
                </c:pt>
                <c:pt idx="15">
                  <c:v>2</c:v>
                </c:pt>
                <c:pt idx="17">
                  <c:v>2</c:v>
                </c:pt>
                <c:pt idx="23">
                  <c:v>1</c:v>
                </c:pt>
                <c:pt idx="2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6-4E0F-B667-719C4AE86897}"/>
            </c:ext>
          </c:extLst>
        </c:ser>
        <c:ser>
          <c:idx val="1"/>
          <c:order val="1"/>
          <c:tx>
            <c:strRef>
              <c:f>'State Vs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Sub Category'!$A$6:$A$31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'State Vs Sub Category'!$C$6:$C$31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4">
                  <c:v>5</c:v>
                </c:pt>
                <c:pt idx="5">
                  <c:v>1</c:v>
                </c:pt>
                <c:pt idx="6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  <c:pt idx="13">
                  <c:v>2</c:v>
                </c:pt>
                <c:pt idx="14">
                  <c:v>10</c:v>
                </c:pt>
                <c:pt idx="18">
                  <c:v>2</c:v>
                </c:pt>
                <c:pt idx="21">
                  <c:v>2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DF6-4E0F-B667-719C4AE86897}"/>
            </c:ext>
          </c:extLst>
        </c:ser>
        <c:ser>
          <c:idx val="2"/>
          <c:order val="2"/>
          <c:tx>
            <c:strRef>
              <c:f>'State Vs Sub 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'State Vs Sub Category'!$A$6:$A$31</c:f>
              <c:strCache>
                <c:ptCount val="25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fiction</c:v>
                </c:pt>
                <c:pt idx="6">
                  <c:v>food trucks</c:v>
                </c:pt>
                <c:pt idx="7">
                  <c:v>hardware</c:v>
                </c:pt>
                <c:pt idx="8">
                  <c:v>makerspaces</c:v>
                </c:pt>
                <c:pt idx="9">
                  <c:v>mobile games</c:v>
                </c:pt>
                <c:pt idx="10">
                  <c:v>musical</c:v>
                </c:pt>
                <c:pt idx="11">
                  <c:v>nature</c:v>
                </c:pt>
                <c:pt idx="12">
                  <c:v>nonfiction</c:v>
                </c:pt>
                <c:pt idx="13">
                  <c:v>photobooks</c:v>
                </c:pt>
                <c:pt idx="14">
                  <c:v>plays</c:v>
                </c:pt>
                <c:pt idx="15">
                  <c:v>science fiction</c:v>
                </c:pt>
                <c:pt idx="16">
                  <c:v>shorts</c:v>
                </c:pt>
                <c:pt idx="17">
                  <c:v>space exploration</c:v>
                </c:pt>
                <c:pt idx="18">
                  <c:v>spaces</c:v>
                </c:pt>
                <c:pt idx="19">
                  <c:v>tabletop games</c:v>
                </c:pt>
                <c:pt idx="20">
                  <c:v>television</c:v>
                </c:pt>
                <c:pt idx="21">
                  <c:v>translations</c:v>
                </c:pt>
                <c:pt idx="22">
                  <c:v>video games</c:v>
                </c:pt>
                <c:pt idx="23">
                  <c:v>wearables</c:v>
                </c:pt>
                <c:pt idx="24">
                  <c:v>web</c:v>
                </c:pt>
              </c:strCache>
            </c:strRef>
          </c:cat>
          <c:val>
            <c:numRef>
              <c:f>'State Vs Sub Category'!$D$6:$D$31</c:f>
              <c:numCache>
                <c:formatCode>General</c:formatCode>
                <c:ptCount val="25"/>
                <c:pt idx="2">
                  <c:v>1</c:v>
                </c:pt>
                <c:pt idx="3">
                  <c:v>1</c:v>
                </c:pt>
                <c:pt idx="7">
                  <c:v>1</c:v>
                </c:pt>
                <c:pt idx="10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5</c:v>
                </c:pt>
                <c:pt idx="16">
                  <c:v>1</c:v>
                </c:pt>
                <c:pt idx="17">
                  <c:v>2</c:v>
                </c:pt>
                <c:pt idx="19">
                  <c:v>2</c:v>
                </c:pt>
                <c:pt idx="2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DF6-4E0F-B667-719C4AE86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7871688"/>
        <c:axId val="524602568"/>
      </c:barChart>
      <c:catAx>
        <c:axId val="417871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602568"/>
        <c:crosses val="autoZero"/>
        <c:auto val="1"/>
        <c:lblAlgn val="ctr"/>
        <c:lblOffset val="100"/>
        <c:noMultiLvlLbl val="0"/>
      </c:catAx>
      <c:valAx>
        <c:axId val="52460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87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[StarterBook.xlsx]Conversion Trend!PivotTable3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Date Created Conversion Trend</a:t>
            </a:r>
          </a:p>
        </c:rich>
      </c:tx>
      <c:layout>
        <c:manualLayout>
          <c:xMode val="edge"/>
          <c:yMode val="edge"/>
          <c:x val="0.44004855643044627"/>
          <c:y val="4.20640489245775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53727034120735"/>
          <c:y val="0.19207505002468755"/>
          <c:w val="0.62734908136482936"/>
          <c:h val="0.52549223426279634"/>
        </c:manualLayout>
      </c:layout>
      <c:lineChart>
        <c:grouping val="standard"/>
        <c:varyColors val="0"/>
        <c:ser>
          <c:idx val="0"/>
          <c:order val="0"/>
          <c:tx>
            <c:strRef>
              <c:f>'Conversion Trend'!$B$5:$B$6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'Conversion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Trend'!$B$7:$B$19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F0-499F-AF30-826BAB1C6055}"/>
            </c:ext>
          </c:extLst>
        </c:ser>
        <c:ser>
          <c:idx val="1"/>
          <c:order val="1"/>
          <c:tx>
            <c:strRef>
              <c:f>'Conversion Trend'!$C$5:$C$6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'Conversion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Trend'!$C$7:$C$19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F0-499F-AF30-826BAB1C6055}"/>
            </c:ext>
          </c:extLst>
        </c:ser>
        <c:ser>
          <c:idx val="2"/>
          <c:order val="2"/>
          <c:tx>
            <c:strRef>
              <c:f>'Conversion Trend'!$D$5:$D$6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'Conversion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Trend'!$D$7:$D$19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F0-499F-AF30-826BAB1C6055}"/>
            </c:ext>
          </c:extLst>
        </c:ser>
        <c:ser>
          <c:idx val="3"/>
          <c:order val="3"/>
          <c:tx>
            <c:strRef>
              <c:f>'Conversion Trend'!$E$5:$E$6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'Conversion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'Conversion Trend'!$E$7:$E$19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F0-499F-AF30-826BAB1C6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5315768"/>
        <c:axId val="595316424"/>
      </c:lineChart>
      <c:catAx>
        <c:axId val="595315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16424"/>
        <c:crosses val="autoZero"/>
        <c:auto val="1"/>
        <c:lblAlgn val="ctr"/>
        <c:lblOffset val="100"/>
        <c:noMultiLvlLbl val="0"/>
      </c:catAx>
      <c:valAx>
        <c:axId val="595316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15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'Bonus_Goal Outcomes'!$F$2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'Bonus_Goal Outcomes'!$A$3:$A$14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'Bonus_Goal Outcomes'!$F$3:$F$14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2-4850-B0E2-C508B3E38968}"/>
            </c:ext>
          </c:extLst>
        </c:ser>
        <c:ser>
          <c:idx val="1"/>
          <c:order val="1"/>
          <c:tx>
            <c:strRef>
              <c:f>'Bonus_Goal Outcomes'!$G$2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'Bonus_Goal Outcomes'!$A$3:$A$14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'Bonus_Goal Outcomes'!$G$3:$G$14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2-4850-B0E2-C508B3E38968}"/>
            </c:ext>
          </c:extLst>
        </c:ser>
        <c:ser>
          <c:idx val="2"/>
          <c:order val="2"/>
          <c:tx>
            <c:strRef>
              <c:f>'Bonus_Goal Outcomes'!$H$2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'Bonus_Goal Outcomes'!$A$3:$A$14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'Bonus_Goal Outcomes'!$H$3:$H$14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42-4850-B0E2-C508B3E38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969296"/>
        <c:axId val="590976512"/>
      </c:lineChart>
      <c:catAx>
        <c:axId val="59096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76512"/>
        <c:crosses val="autoZero"/>
        <c:auto val="1"/>
        <c:lblAlgn val="ctr"/>
        <c:lblOffset val="100"/>
        <c:noMultiLvlLbl val="0"/>
      </c:catAx>
      <c:valAx>
        <c:axId val="5909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96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295274</xdr:colOff>
      <xdr:row>0</xdr:row>
      <xdr:rowOff>58737</xdr:rowOff>
    </xdr:from>
    <xdr:to>
      <xdr:col>17</xdr:col>
      <xdr:colOff>38099</xdr:colOff>
      <xdr:row>16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5177E2-EAA9-4FC6-B5C3-3F5A124D0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320675</xdr:colOff>
      <xdr:row>4</xdr:row>
      <xdr:rowOff>103187</xdr:rowOff>
    </xdr:from>
    <xdr:to>
      <xdr:col>19</xdr:col>
      <xdr:colOff>215900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A98423-B515-498F-81EB-EA63FDC47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404812</xdr:colOff>
      <xdr:row>1</xdr:row>
      <xdr:rowOff>47626</xdr:rowOff>
    </xdr:from>
    <xdr:to>
      <xdr:col>17</xdr:col>
      <xdr:colOff>571500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9F244-860B-4FA7-9CF9-6D436B6A4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15</xdr:row>
      <xdr:rowOff>77787</xdr:rowOff>
    </xdr:from>
    <xdr:to>
      <xdr:col>8</xdr:col>
      <xdr:colOff>295275</xdr:colOff>
      <xdr:row>36</xdr:row>
      <xdr:rowOff>187325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6B450A-9768-4991-87A7-023766727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02.951333680554" createdVersion="6" refreshedVersion="6" minRefreshableVersion="3" recordCount="4114" xr:uid="{FA30D666-F223-4101-9761-BADA550C768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 and 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102.973797222221" createdVersion="6" refreshedVersion="6" minRefreshableVersion="3" recordCount="4114" xr:uid="{C4C0DF26-D2AC-46FE-9846-9150D12486C0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/>
    </cacheField>
    <cacheField name="Category and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10/08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05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03/05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x v="0"/>
    <x v="0"/>
    <s v="film &amp; video/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x v="0"/>
    <x v="0"/>
    <s v="film &amp; 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x v="0"/>
    <x v="0"/>
    <s v="film &amp; 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x v="0"/>
    <x v="0"/>
    <s v="film &amp; 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x v="0"/>
    <x v="0"/>
    <s v="film &amp; 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x v="0"/>
    <x v="0"/>
    <s v="film &amp; 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x v="0"/>
    <x v="0"/>
    <s v="film &amp; 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x v="0"/>
    <x v="0"/>
    <s v="film &amp; video/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x v="0"/>
    <x v="0"/>
    <s v="film &amp; 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x v="0"/>
    <x v="0"/>
    <s v="film &amp; 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x v="0"/>
    <x v="0"/>
    <s v="film &amp; 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x v="0"/>
    <x v="0"/>
    <s v="film &amp; 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x v="0"/>
    <x v="0"/>
    <s v="film &amp; 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x v="0"/>
    <x v="0"/>
    <s v="film &amp; video/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x v="0"/>
    <x v="0"/>
    <s v="film &amp; 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x v="0"/>
    <x v="0"/>
    <s v="film &amp; 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x v="0"/>
    <x v="0"/>
    <s v="film &amp; 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x v="0"/>
    <x v="0"/>
    <s v="film &amp; 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x v="0"/>
    <x v="0"/>
    <s v="film &amp; 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x v="0"/>
    <x v="0"/>
    <s v="film &amp; 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x v="0"/>
    <x v="0"/>
    <s v="film &amp; 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x v="0"/>
    <x v="0"/>
    <s v="film &amp; 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x v="0"/>
    <x v="0"/>
    <s v="film &amp; 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x v="0"/>
    <x v="0"/>
    <s v="film &amp; 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x v="0"/>
    <x v="0"/>
    <s v="film &amp; 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x v="0"/>
    <x v="0"/>
    <s v="film &amp; 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x v="0"/>
    <x v="0"/>
    <s v="film &amp; 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x v="0"/>
    <x v="0"/>
    <s v="film &amp; 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x v="0"/>
    <x v="0"/>
    <s v="film &amp; 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x v="0"/>
    <x v="0"/>
    <s v="film &amp; 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x v="0"/>
    <x v="0"/>
    <s v="film &amp; 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x v="0"/>
    <x v="0"/>
    <s v="film &amp; 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x v="0"/>
    <x v="0"/>
    <s v="film &amp; 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x v="0"/>
    <x v="0"/>
    <s v="film &amp; 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x v="0"/>
    <x v="0"/>
    <s v="film &amp; 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x v="0"/>
    <x v="0"/>
    <s v="film &amp; 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x v="0"/>
    <x v="0"/>
    <s v="film &amp; 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x v="0"/>
    <x v="0"/>
    <s v="film &amp; 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x v="0"/>
    <x v="0"/>
    <s v="film &amp; 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x v="0"/>
    <x v="0"/>
    <s v="film &amp; 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x v="0"/>
    <x v="0"/>
    <s v="film &amp; 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x v="0"/>
    <x v="0"/>
    <s v="film &amp; 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x v="0"/>
    <x v="0"/>
    <s v="film &amp; 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x v="0"/>
    <x v="0"/>
    <s v="film &amp; 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x v="0"/>
    <x v="0"/>
    <s v="film &amp; 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x v="0"/>
    <x v="0"/>
    <s v="film &amp; 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x v="0"/>
    <x v="0"/>
    <s v="film &amp; 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x v="0"/>
    <x v="0"/>
    <s v="film &amp; 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x v="0"/>
    <x v="0"/>
    <s v="film &amp; video/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x v="0"/>
    <x v="0"/>
    <s v="film &amp; 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x v="0"/>
    <x v="0"/>
    <s v="film &amp; 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x v="0"/>
    <x v="0"/>
    <s v="film &amp; 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x v="0"/>
    <x v="0"/>
    <s v="film &amp; 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x v="0"/>
    <x v="0"/>
    <s v="film &amp; 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x v="0"/>
    <x v="0"/>
    <s v="film &amp; 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x v="0"/>
    <x v="0"/>
    <s v="film &amp; 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x v="0"/>
    <x v="0"/>
    <s v="film &amp; 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x v="0"/>
    <x v="0"/>
    <s v="film &amp; 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x v="0"/>
    <x v="0"/>
    <s v="film &amp; 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x v="0"/>
    <x v="0"/>
    <s v="film &amp; video/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x v="0"/>
    <x v="1"/>
    <s v="film &amp; 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x v="0"/>
    <x v="1"/>
    <s v="film &amp; 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x v="0"/>
    <x v="1"/>
    <s v="film &amp; 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x v="0"/>
    <x v="1"/>
    <s v="film &amp; 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x v="0"/>
    <x v="1"/>
    <s v="film &amp; 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x v="0"/>
    <x v="1"/>
    <s v="film &amp; 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x v="0"/>
    <x v="1"/>
    <s v="film &amp; 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x v="0"/>
    <x v="1"/>
    <s v="film &amp; 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x v="0"/>
    <x v="1"/>
    <s v="film &amp; 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x v="0"/>
    <x v="1"/>
    <s v="film &amp; 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x v="0"/>
    <x v="1"/>
    <s v="film &amp; 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x v="0"/>
    <x v="1"/>
    <s v="film &amp; 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x v="0"/>
    <x v="1"/>
    <s v="film &amp; 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x v="0"/>
    <x v="1"/>
    <s v="film &amp; 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x v="0"/>
    <x v="1"/>
    <s v="film &amp; 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x v="0"/>
    <x v="1"/>
    <s v="film &amp; 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x v="0"/>
    <x v="1"/>
    <s v="film &amp; 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x v="0"/>
    <x v="1"/>
    <s v="film &amp; 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x v="0"/>
    <x v="1"/>
    <s v="film &amp; 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x v="0"/>
    <x v="1"/>
    <s v="film &amp; 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x v="0"/>
    <x v="1"/>
    <s v="film &amp; 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x v="0"/>
    <x v="1"/>
    <s v="film &amp; 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x v="0"/>
    <x v="1"/>
    <s v="film &amp; 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x v="0"/>
    <x v="1"/>
    <s v="film &amp; 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x v="0"/>
    <x v="1"/>
    <s v="film &amp; 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x v="0"/>
    <x v="1"/>
    <s v="film &amp; 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x v="0"/>
    <x v="1"/>
    <s v="film &amp; 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x v="0"/>
    <x v="1"/>
    <s v="film &amp; 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x v="0"/>
    <x v="1"/>
    <s v="film &amp; 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x v="0"/>
    <x v="1"/>
    <s v="film &amp; 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x v="0"/>
    <x v="1"/>
    <s v="film &amp; 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x v="0"/>
    <x v="1"/>
    <s v="film &amp; 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x v="0"/>
    <x v="1"/>
    <s v="film &amp; 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x v="0"/>
    <x v="1"/>
    <s v="film &amp; 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x v="0"/>
    <x v="1"/>
    <s v="film &amp; 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x v="0"/>
    <x v="1"/>
    <s v="film &amp; 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x v="0"/>
    <x v="1"/>
    <s v="film &amp; 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x v="0"/>
    <x v="1"/>
    <s v="film &amp; 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x v="0"/>
    <x v="1"/>
    <s v="film &amp; 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x v="0"/>
    <x v="1"/>
    <s v="film &amp; 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x v="0"/>
    <x v="1"/>
    <s v="film &amp; 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x v="0"/>
    <x v="1"/>
    <s v="film &amp; 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x v="0"/>
    <x v="1"/>
    <s v="film &amp; 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x v="0"/>
    <x v="1"/>
    <s v="film &amp; 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x v="0"/>
    <x v="1"/>
    <s v="film &amp; 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x v="0"/>
    <x v="1"/>
    <s v="film &amp; vi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x v="0"/>
    <x v="1"/>
    <s v="film &amp; 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x v="0"/>
    <x v="1"/>
    <s v="film &amp; 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x v="0"/>
    <x v="1"/>
    <s v="film &amp; 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x v="0"/>
    <x v="1"/>
    <s v="film &amp; 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x v="0"/>
    <x v="1"/>
    <s v="film &amp; 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x v="0"/>
    <x v="1"/>
    <s v="film &amp; 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x v="0"/>
    <x v="1"/>
    <s v="film &amp; 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x v="0"/>
    <x v="1"/>
    <s v="film &amp; 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x v="0"/>
    <x v="1"/>
    <s v="film &amp; vi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x v="0"/>
    <x v="1"/>
    <s v="film &amp; 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x v="0"/>
    <x v="1"/>
    <s v="film &amp; 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x v="0"/>
    <x v="1"/>
    <s v="film &amp; 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x v="0"/>
    <x v="1"/>
    <s v="film &amp; 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x v="0"/>
    <x v="1"/>
    <s v="film &amp; video/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x v="0"/>
    <x v="2"/>
    <s v="film &amp; video/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x v="0"/>
    <x v="2"/>
    <s v="film &amp; video/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x v="0"/>
    <x v="2"/>
    <s v="film &amp; video/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x v="0"/>
    <x v="2"/>
    <s v="film &amp; video/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x v="0"/>
    <x v="2"/>
    <s v="film &amp; video/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x v="0"/>
    <x v="2"/>
    <s v="film &amp; video/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x v="0"/>
    <x v="2"/>
    <s v="film &amp; video/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x v="0"/>
    <x v="2"/>
    <s v="film &amp; video/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x v="0"/>
    <x v="2"/>
    <s v="film &amp; video/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x v="0"/>
    <x v="2"/>
    <s v="film &amp; video/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x v="0"/>
    <x v="2"/>
    <s v="film &amp; video/science fiction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x v="0"/>
    <x v="2"/>
    <s v="film &amp; video/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x v="0"/>
    <x v="2"/>
    <s v="film &amp; video/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x v="0"/>
    <x v="2"/>
    <s v="film &amp; video/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x v="0"/>
    <x v="2"/>
    <s v="film &amp; video/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x v="0"/>
    <x v="2"/>
    <s v="film &amp; video/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x v="0"/>
    <x v="2"/>
    <s v="film &amp; video/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x v="0"/>
    <x v="2"/>
    <s v="film &amp; video/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x v="0"/>
    <x v="2"/>
    <s v="film &amp; video/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x v="0"/>
    <x v="2"/>
    <s v="film &amp; video/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x v="0"/>
    <x v="2"/>
    <s v="film &amp; video/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x v="0"/>
    <x v="2"/>
    <s v="film &amp; video/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x v="0"/>
    <x v="2"/>
    <s v="film &amp; video/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x v="0"/>
    <x v="2"/>
    <s v="film &amp; video/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x v="0"/>
    <x v="2"/>
    <s v="film &amp; video/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x v="0"/>
    <x v="2"/>
    <s v="film &amp; video/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x v="0"/>
    <x v="2"/>
    <s v="film &amp; video/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x v="0"/>
    <x v="2"/>
    <s v="film &amp; video/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x v="0"/>
    <x v="2"/>
    <s v="film &amp; video/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x v="0"/>
    <x v="2"/>
    <s v="film &amp; video/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x v="0"/>
    <x v="2"/>
    <s v="film &amp; video/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x v="0"/>
    <x v="2"/>
    <s v="film &amp; video/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x v="0"/>
    <x v="2"/>
    <s v="film &amp; video/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x v="0"/>
    <x v="2"/>
    <s v="film &amp; video/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x v="0"/>
    <x v="2"/>
    <s v="film &amp; video/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x v="0"/>
    <x v="2"/>
    <s v="film &amp; video/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x v="0"/>
    <x v="2"/>
    <s v="film &amp; video/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x v="0"/>
    <x v="2"/>
    <s v="film &amp; video/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x v="0"/>
    <x v="2"/>
    <s v="film &amp; video/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x v="0"/>
    <x v="2"/>
    <s v="film &amp; video/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x v="0"/>
    <x v="3"/>
    <s v="film &amp; 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x v="0"/>
    <x v="3"/>
    <s v="film &amp; 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x v="0"/>
    <x v="3"/>
    <s v="film &amp; 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x v="0"/>
    <x v="3"/>
    <s v="film &amp; 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x v="0"/>
    <x v="3"/>
    <s v="film &amp; v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x v="0"/>
    <x v="3"/>
    <s v="film &amp; 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x v="0"/>
    <x v="3"/>
    <s v="film &amp; 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x v="0"/>
    <x v="3"/>
    <s v="film &amp; 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x v="0"/>
    <x v="3"/>
    <s v="film &amp; 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x v="0"/>
    <x v="3"/>
    <s v="film &amp; 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x v="0"/>
    <x v="3"/>
    <s v="film &amp; 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x v="0"/>
    <x v="3"/>
    <s v="film &amp; 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x v="0"/>
    <x v="3"/>
    <s v="film &amp; 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x v="0"/>
    <x v="3"/>
    <s v="film &amp; 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x v="0"/>
    <x v="3"/>
    <s v="film &amp; 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x v="0"/>
    <x v="3"/>
    <s v="film &amp; 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x v="0"/>
    <x v="3"/>
    <s v="film &amp; 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x v="0"/>
    <x v="3"/>
    <s v="film &amp; 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x v="0"/>
    <x v="3"/>
    <s v="film &amp; 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x v="0"/>
    <x v="3"/>
    <s v="film &amp; 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x v="0"/>
    <x v="3"/>
    <s v="film &amp; 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x v="0"/>
    <x v="3"/>
    <s v="film &amp; 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x v="0"/>
    <x v="3"/>
    <s v="film &amp; v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x v="0"/>
    <x v="3"/>
    <s v="film &amp; 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x v="0"/>
    <x v="3"/>
    <s v="film &amp; v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x v="0"/>
    <x v="3"/>
    <s v="film &amp; 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x v="0"/>
    <x v="3"/>
    <s v="film &amp; 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x v="0"/>
    <x v="3"/>
    <s v="film &amp; 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x v="0"/>
    <x v="3"/>
    <s v="film &amp; 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x v="0"/>
    <x v="3"/>
    <s v="film &amp; v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x v="0"/>
    <x v="3"/>
    <s v="film &amp; 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x v="0"/>
    <x v="3"/>
    <s v="film &amp; 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x v="0"/>
    <x v="3"/>
    <s v="film &amp; 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x v="0"/>
    <x v="3"/>
    <s v="film &amp; 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x v="0"/>
    <x v="3"/>
    <s v="film &amp; 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x v="0"/>
    <x v="3"/>
    <s v="film &amp; 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x v="0"/>
    <x v="3"/>
    <s v="film &amp; 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x v="0"/>
    <x v="3"/>
    <s v="film &amp; 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x v="0"/>
    <x v="3"/>
    <s v="film &amp; 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x v="0"/>
    <x v="3"/>
    <s v="film &amp; 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x v="0"/>
    <x v="3"/>
    <s v="film &amp; 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x v="0"/>
    <x v="3"/>
    <s v="film &amp; v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x v="0"/>
    <x v="3"/>
    <s v="film &amp; 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x v="0"/>
    <x v="3"/>
    <s v="film &amp; 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x v="0"/>
    <x v="3"/>
    <s v="film &amp; 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x v="0"/>
    <x v="3"/>
    <s v="film &amp; 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x v="0"/>
    <x v="3"/>
    <s v="film &amp; 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x v="0"/>
    <x v="3"/>
    <s v="film &amp; 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x v="0"/>
    <x v="3"/>
    <s v="film &amp; 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x v="0"/>
    <x v="3"/>
    <s v="film &amp; 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x v="0"/>
    <x v="3"/>
    <s v="film &amp; 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x v="0"/>
    <x v="3"/>
    <s v="film &amp; 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x v="0"/>
    <x v="3"/>
    <s v="film &amp; 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x v="0"/>
    <x v="3"/>
    <s v="film &amp; 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x v="0"/>
    <x v="3"/>
    <s v="film &amp; 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x v="0"/>
    <x v="3"/>
    <s v="film &amp; 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x v="0"/>
    <x v="3"/>
    <s v="film &amp; v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x v="0"/>
    <x v="3"/>
    <s v="film &amp; 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x v="0"/>
    <x v="3"/>
    <s v="film &amp; 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x v="0"/>
    <x v="3"/>
    <s v="film &amp; 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x v="0"/>
    <x v="3"/>
    <s v="film &amp; v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x v="0"/>
    <x v="3"/>
    <s v="film &amp; 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x v="0"/>
    <x v="3"/>
    <s v="film &amp; 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x v="0"/>
    <x v="3"/>
    <s v="film &amp; 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x v="0"/>
    <x v="3"/>
    <s v="film &amp; 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x v="0"/>
    <x v="3"/>
    <s v="film &amp; 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x v="0"/>
    <x v="3"/>
    <s v="film &amp; 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x v="0"/>
    <x v="3"/>
    <s v="film &amp; v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x v="0"/>
    <x v="3"/>
    <s v="film &amp; 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x v="0"/>
    <x v="3"/>
    <s v="film &amp; 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x v="0"/>
    <x v="3"/>
    <s v="film &amp; 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x v="0"/>
    <x v="3"/>
    <s v="film &amp; 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x v="0"/>
    <x v="3"/>
    <s v="film &amp; 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x v="0"/>
    <x v="3"/>
    <s v="film &amp; 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x v="0"/>
    <x v="3"/>
    <s v="film &amp; 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x v="0"/>
    <x v="3"/>
    <s v="film &amp; 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x v="0"/>
    <x v="3"/>
    <s v="film &amp; v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x v="0"/>
    <x v="3"/>
    <s v="film &amp; 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x v="0"/>
    <x v="3"/>
    <s v="film &amp; 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x v="0"/>
    <x v="3"/>
    <s v="film &amp; video/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x v="0"/>
    <x v="4"/>
    <s v="film &amp; 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x v="0"/>
    <x v="4"/>
    <s v="film &amp; 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x v="0"/>
    <x v="4"/>
    <s v="film &amp; 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x v="0"/>
    <x v="4"/>
    <s v="film &amp; 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x v="0"/>
    <x v="4"/>
    <s v="film &amp; 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x v="0"/>
    <x v="4"/>
    <s v="film &amp; 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x v="0"/>
    <x v="4"/>
    <s v="film &amp; 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x v="0"/>
    <x v="4"/>
    <s v="film &amp; 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x v="0"/>
    <x v="4"/>
    <s v="film &amp; 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x v="0"/>
    <x v="4"/>
    <s v="film &amp; 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x v="0"/>
    <x v="4"/>
    <s v="film &amp; 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x v="0"/>
    <x v="4"/>
    <s v="film &amp; 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x v="0"/>
    <x v="4"/>
    <s v="film &amp; 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x v="0"/>
    <x v="4"/>
    <s v="film &amp; 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x v="0"/>
    <x v="4"/>
    <s v="film &amp; 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x v="0"/>
    <x v="4"/>
    <s v="film &amp; 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x v="0"/>
    <x v="4"/>
    <s v="film &amp; 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x v="0"/>
    <x v="4"/>
    <s v="film &amp; 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x v="0"/>
    <x v="4"/>
    <s v="film &amp; 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x v="0"/>
    <x v="4"/>
    <s v="film &amp; 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x v="0"/>
    <x v="4"/>
    <s v="film &amp; 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x v="0"/>
    <x v="4"/>
    <s v="film &amp; 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x v="0"/>
    <x v="4"/>
    <s v="film &amp; 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x v="0"/>
    <x v="4"/>
    <s v="film &amp; 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x v="0"/>
    <x v="4"/>
    <s v="film &amp; 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x v="0"/>
    <x v="4"/>
    <s v="film &amp; 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x v="0"/>
    <x v="4"/>
    <s v="film &amp; 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x v="0"/>
    <x v="4"/>
    <s v="film &amp; 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x v="0"/>
    <x v="4"/>
    <s v="film &amp; 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x v="0"/>
    <x v="4"/>
    <s v="film &amp; 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x v="0"/>
    <x v="4"/>
    <s v="film &amp; 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x v="0"/>
    <x v="4"/>
    <s v="film &amp; 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x v="0"/>
    <x v="4"/>
    <s v="film &amp; 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x v="0"/>
    <x v="4"/>
    <s v="film &amp; 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x v="0"/>
    <x v="4"/>
    <s v="film &amp; 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x v="0"/>
    <x v="4"/>
    <s v="film &amp; 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x v="0"/>
    <x v="4"/>
    <s v="film &amp; 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x v="0"/>
    <x v="4"/>
    <s v="film &amp; 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x v="0"/>
    <x v="4"/>
    <s v="film &amp; 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x v="0"/>
    <x v="4"/>
    <s v="film &amp; 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x v="0"/>
    <x v="4"/>
    <s v="film &amp; 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x v="0"/>
    <x v="4"/>
    <s v="film &amp; 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x v="0"/>
    <x v="4"/>
    <s v="film &amp; video/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x v="0"/>
    <x v="4"/>
    <s v="film &amp; 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x v="0"/>
    <x v="4"/>
    <s v="film &amp; 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x v="0"/>
    <x v="4"/>
    <s v="film &amp; 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x v="0"/>
    <x v="4"/>
    <s v="film &amp; 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x v="0"/>
    <x v="4"/>
    <s v="film &amp; 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x v="0"/>
    <x v="4"/>
    <s v="film &amp; 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x v="0"/>
    <x v="4"/>
    <s v="film &amp; 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x v="0"/>
    <x v="4"/>
    <s v="film &amp; 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x v="0"/>
    <x v="4"/>
    <s v="film &amp; 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x v="0"/>
    <x v="4"/>
    <s v="film &amp; 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x v="0"/>
    <x v="4"/>
    <s v="film &amp; 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x v="0"/>
    <x v="4"/>
    <s v="film &amp; 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x v="0"/>
    <x v="4"/>
    <s v="film &amp; 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x v="0"/>
    <x v="4"/>
    <s v="film &amp; 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x v="0"/>
    <x v="4"/>
    <s v="film &amp; 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x v="0"/>
    <x v="4"/>
    <s v="film &amp; 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x v="0"/>
    <x v="4"/>
    <s v="film &amp; 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x v="0"/>
    <x v="4"/>
    <s v="film &amp; 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x v="0"/>
    <x v="4"/>
    <s v="film &amp; 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x v="0"/>
    <x v="4"/>
    <s v="film &amp; 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x v="0"/>
    <x v="4"/>
    <s v="film &amp; 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x v="0"/>
    <x v="4"/>
    <s v="film &amp; 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x v="0"/>
    <x v="4"/>
    <s v="film &amp; 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x v="0"/>
    <x v="4"/>
    <s v="film &amp; video/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x v="0"/>
    <x v="4"/>
    <s v="film &amp; 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x v="0"/>
    <x v="4"/>
    <s v="film &amp; 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x v="0"/>
    <x v="4"/>
    <s v="film &amp; 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x v="0"/>
    <x v="4"/>
    <s v="film &amp; 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x v="0"/>
    <x v="4"/>
    <s v="film &amp; 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x v="0"/>
    <x v="4"/>
    <s v="film &amp; 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x v="0"/>
    <x v="4"/>
    <s v="film &amp; 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x v="0"/>
    <x v="4"/>
    <s v="film &amp; 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x v="0"/>
    <x v="4"/>
    <s v="film &amp; 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x v="0"/>
    <x v="4"/>
    <s v="film &amp; 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x v="0"/>
    <x v="4"/>
    <s v="film &amp; 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x v="0"/>
    <x v="4"/>
    <s v="film &amp; 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x v="0"/>
    <x v="4"/>
    <s v="film &amp; 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x v="0"/>
    <x v="4"/>
    <s v="film &amp; 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x v="0"/>
    <x v="4"/>
    <s v="film &amp; 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x v="0"/>
    <x v="4"/>
    <s v="film &amp; 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x v="0"/>
    <x v="4"/>
    <s v="film &amp; 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x v="0"/>
    <x v="4"/>
    <s v="film &amp; 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x v="0"/>
    <x v="4"/>
    <s v="film &amp; 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x v="0"/>
    <x v="4"/>
    <s v="film &amp; 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x v="0"/>
    <x v="4"/>
    <s v="film &amp; 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x v="0"/>
    <x v="4"/>
    <s v="film &amp; 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x v="0"/>
    <x v="4"/>
    <s v="film &amp; 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x v="0"/>
    <x v="4"/>
    <s v="film &amp; 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x v="0"/>
    <x v="4"/>
    <s v="film &amp; 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x v="0"/>
    <x v="4"/>
    <s v="film &amp; 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x v="0"/>
    <x v="4"/>
    <s v="film &amp; 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x v="0"/>
    <x v="4"/>
    <s v="film &amp; 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x v="0"/>
    <x v="4"/>
    <s v="film &amp; 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x v="0"/>
    <x v="4"/>
    <s v="film &amp; 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x v="0"/>
    <x v="4"/>
    <s v="film &amp; 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x v="0"/>
    <x v="4"/>
    <s v="film &amp; 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x v="0"/>
    <x v="4"/>
    <s v="film &amp; 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x v="0"/>
    <x v="4"/>
    <s v="film &amp; 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x v="0"/>
    <x v="4"/>
    <s v="film &amp; 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x v="0"/>
    <x v="4"/>
    <s v="film &amp; 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x v="0"/>
    <x v="4"/>
    <s v="film &amp; 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x v="0"/>
    <x v="4"/>
    <s v="film &amp; 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x v="0"/>
    <x v="4"/>
    <s v="film &amp; 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x v="0"/>
    <x v="4"/>
    <s v="film &amp; 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x v="0"/>
    <x v="4"/>
    <s v="film &amp; 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x v="0"/>
    <x v="4"/>
    <s v="film &amp; 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x v="0"/>
    <x v="4"/>
    <s v="film &amp; 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x v="0"/>
    <x v="4"/>
    <s v="film &amp; 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x v="0"/>
    <x v="4"/>
    <s v="film &amp; 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x v="0"/>
    <x v="4"/>
    <s v="film &amp; 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x v="0"/>
    <x v="4"/>
    <s v="film &amp; 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x v="0"/>
    <x v="4"/>
    <s v="film &amp; 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x v="0"/>
    <x v="4"/>
    <s v="film &amp; 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x v="0"/>
    <x v="4"/>
    <s v="film &amp; 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x v="0"/>
    <x v="4"/>
    <s v="film &amp; 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x v="0"/>
    <x v="4"/>
    <s v="film &amp; 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x v="0"/>
    <x v="4"/>
    <s v="film &amp; 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x v="0"/>
    <x v="4"/>
    <s v="film &amp; 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x v="0"/>
    <x v="4"/>
    <s v="film &amp; 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x v="0"/>
    <x v="4"/>
    <s v="film &amp; 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x v="0"/>
    <x v="4"/>
    <s v="film &amp; 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x v="0"/>
    <x v="4"/>
    <s v="film &amp; 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x v="0"/>
    <x v="4"/>
    <s v="film &amp; 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x v="0"/>
    <x v="4"/>
    <s v="film &amp; 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x v="0"/>
    <x v="4"/>
    <s v="film &amp; 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x v="0"/>
    <x v="4"/>
    <s v="film &amp; 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x v="0"/>
    <x v="4"/>
    <s v="film &amp; 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x v="0"/>
    <x v="4"/>
    <s v="film &amp; 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x v="0"/>
    <x v="4"/>
    <s v="film &amp; video/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x v="0"/>
    <x v="4"/>
    <s v="film &amp; 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x v="0"/>
    <x v="4"/>
    <s v="film &amp; 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x v="0"/>
    <x v="4"/>
    <s v="film &amp; 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x v="0"/>
    <x v="4"/>
    <s v="film &amp; 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x v="0"/>
    <x v="4"/>
    <s v="film &amp; 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x v="0"/>
    <x v="4"/>
    <s v="film &amp; 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x v="0"/>
    <x v="4"/>
    <s v="film &amp; 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x v="0"/>
    <x v="4"/>
    <s v="film &amp; 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x v="0"/>
    <x v="4"/>
    <s v="film &amp; 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x v="0"/>
    <x v="4"/>
    <s v="film &amp; 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x v="0"/>
    <x v="4"/>
    <s v="film &amp; 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x v="0"/>
    <x v="4"/>
    <s v="film &amp; 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x v="0"/>
    <x v="4"/>
    <s v="film &amp; 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x v="0"/>
    <x v="4"/>
    <s v="film &amp; 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x v="0"/>
    <x v="4"/>
    <s v="film &amp; 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x v="0"/>
    <x v="4"/>
    <s v="film &amp; 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x v="0"/>
    <x v="4"/>
    <s v="film &amp; 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x v="0"/>
    <x v="4"/>
    <s v="film &amp; 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x v="0"/>
    <x v="4"/>
    <s v="film &amp; 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x v="0"/>
    <x v="4"/>
    <s v="film &amp; 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x v="0"/>
    <x v="4"/>
    <s v="film &amp; 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x v="0"/>
    <x v="4"/>
    <s v="film &amp; 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x v="0"/>
    <x v="4"/>
    <s v="film &amp; 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x v="0"/>
    <x v="4"/>
    <s v="film &amp; 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x v="0"/>
    <x v="4"/>
    <s v="film &amp; 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x v="0"/>
    <x v="4"/>
    <s v="film &amp; 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x v="0"/>
    <x v="4"/>
    <s v="film &amp; 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x v="0"/>
    <x v="4"/>
    <s v="film &amp; 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x v="0"/>
    <x v="4"/>
    <s v="film &amp; 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x v="0"/>
    <x v="4"/>
    <s v="film &amp; 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x v="0"/>
    <x v="4"/>
    <s v="film &amp; 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x v="0"/>
    <x v="4"/>
    <s v="film &amp; 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x v="0"/>
    <x v="4"/>
    <s v="film &amp; 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x v="0"/>
    <x v="4"/>
    <s v="film &amp; 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x v="0"/>
    <x v="4"/>
    <s v="film &amp; 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x v="0"/>
    <x v="4"/>
    <s v="film &amp; 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x v="0"/>
    <x v="4"/>
    <s v="film &amp; 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x v="0"/>
    <x v="4"/>
    <s v="film &amp; 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x v="0"/>
    <x v="4"/>
    <s v="film &amp; 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x v="0"/>
    <x v="4"/>
    <s v="film &amp; 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x v="0"/>
    <x v="4"/>
    <s v="film &amp; 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x v="0"/>
    <x v="4"/>
    <s v="film &amp; 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x v="0"/>
    <x v="4"/>
    <s v="film &amp; 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x v="0"/>
    <x v="4"/>
    <s v="film &amp; 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x v="0"/>
    <x v="4"/>
    <s v="film &amp; 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x v="0"/>
    <x v="4"/>
    <s v="film &amp; 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x v="0"/>
    <x v="4"/>
    <s v="film &amp; 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x v="0"/>
    <x v="4"/>
    <s v="film &amp; video/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x v="0"/>
    <x v="5"/>
    <s v="film &amp; 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x v="0"/>
    <x v="5"/>
    <s v="film &amp; 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x v="0"/>
    <x v="5"/>
    <s v="film &amp; 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x v="0"/>
    <x v="5"/>
    <s v="film &amp; 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x v="0"/>
    <x v="5"/>
    <s v="film &amp; 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x v="0"/>
    <x v="5"/>
    <s v="film &amp; 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x v="0"/>
    <x v="5"/>
    <s v="film &amp; 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x v="0"/>
    <x v="5"/>
    <s v="film &amp; 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x v="0"/>
    <x v="5"/>
    <s v="film &amp; 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x v="0"/>
    <x v="5"/>
    <s v="film &amp; 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x v="0"/>
    <x v="5"/>
    <s v="film &amp; 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x v="0"/>
    <x v="5"/>
    <s v="film &amp; 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x v="0"/>
    <x v="5"/>
    <s v="film &amp; 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x v="0"/>
    <x v="5"/>
    <s v="film &amp; 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x v="0"/>
    <x v="5"/>
    <s v="film &amp; 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x v="0"/>
    <x v="5"/>
    <s v="film &amp; 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x v="0"/>
    <x v="5"/>
    <s v="film &amp; 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x v="0"/>
    <x v="5"/>
    <s v="film &amp; 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x v="0"/>
    <x v="5"/>
    <s v="film &amp; 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x v="0"/>
    <x v="5"/>
    <s v="film &amp; 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x v="0"/>
    <x v="5"/>
    <s v="film &amp; 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x v="0"/>
    <x v="5"/>
    <s v="film &amp; video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x v="0"/>
    <x v="5"/>
    <s v="film &amp; 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x v="0"/>
    <x v="5"/>
    <s v="film &amp; 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x v="0"/>
    <x v="5"/>
    <s v="film &amp; 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x v="0"/>
    <x v="5"/>
    <s v="film &amp; 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x v="0"/>
    <x v="5"/>
    <s v="film &amp; 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x v="0"/>
    <x v="5"/>
    <s v="film &amp; 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x v="0"/>
    <x v="5"/>
    <s v="film &amp; 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x v="0"/>
    <x v="5"/>
    <s v="film &amp; 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x v="0"/>
    <x v="5"/>
    <s v="film &amp; 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x v="0"/>
    <x v="5"/>
    <s v="film &amp; 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x v="0"/>
    <x v="5"/>
    <s v="film &amp; 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x v="0"/>
    <x v="5"/>
    <s v="film &amp; 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x v="0"/>
    <x v="5"/>
    <s v="film &amp; 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x v="0"/>
    <x v="5"/>
    <s v="film &amp; 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x v="0"/>
    <x v="5"/>
    <s v="film &amp; 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x v="0"/>
    <x v="5"/>
    <s v="film &amp; 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x v="0"/>
    <x v="5"/>
    <s v="film &amp; 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x v="0"/>
    <x v="5"/>
    <s v="film &amp; video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x v="0"/>
    <x v="5"/>
    <s v="film &amp; 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x v="0"/>
    <x v="5"/>
    <s v="film &amp; 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x v="0"/>
    <x v="5"/>
    <s v="film &amp; 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x v="0"/>
    <x v="5"/>
    <s v="film &amp; 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x v="0"/>
    <x v="5"/>
    <s v="film &amp; 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x v="0"/>
    <x v="5"/>
    <s v="film &amp; 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x v="0"/>
    <x v="5"/>
    <s v="film &amp; 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x v="0"/>
    <x v="5"/>
    <s v="film &amp; 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x v="0"/>
    <x v="5"/>
    <s v="film &amp; 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x v="0"/>
    <x v="5"/>
    <s v="film &amp; 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x v="0"/>
    <x v="5"/>
    <s v="film &amp; 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x v="0"/>
    <x v="5"/>
    <s v="film &amp; 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x v="0"/>
    <x v="5"/>
    <s v="film &amp; 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x v="0"/>
    <x v="5"/>
    <s v="film &amp; 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x v="0"/>
    <x v="5"/>
    <s v="film &amp; 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x v="0"/>
    <x v="5"/>
    <s v="film &amp; video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x v="0"/>
    <x v="5"/>
    <s v="film &amp; 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x v="0"/>
    <x v="5"/>
    <s v="film &amp; 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x v="0"/>
    <x v="5"/>
    <s v="film &amp; 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x v="0"/>
    <x v="5"/>
    <s v="film &amp; 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x v="0"/>
    <x v="5"/>
    <s v="film &amp; 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x v="0"/>
    <x v="5"/>
    <s v="film &amp; 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x v="0"/>
    <x v="5"/>
    <s v="film &amp; 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x v="0"/>
    <x v="5"/>
    <s v="film &amp; 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x v="0"/>
    <x v="5"/>
    <s v="film &amp; 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x v="0"/>
    <x v="5"/>
    <s v="film &amp; 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x v="0"/>
    <x v="5"/>
    <s v="film &amp; 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x v="0"/>
    <x v="5"/>
    <s v="film &amp; 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x v="0"/>
    <x v="5"/>
    <s v="film &amp; 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x v="0"/>
    <x v="5"/>
    <s v="film &amp; video/animation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x v="0"/>
    <x v="5"/>
    <s v="film &amp; 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x v="0"/>
    <x v="5"/>
    <s v="film &amp; 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x v="0"/>
    <x v="5"/>
    <s v="film &amp; 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x v="0"/>
    <x v="5"/>
    <s v="film &amp; 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x v="0"/>
    <x v="5"/>
    <s v="film &amp; 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x v="0"/>
    <x v="5"/>
    <s v="film &amp; 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x v="0"/>
    <x v="5"/>
    <s v="film &amp; video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x v="0"/>
    <x v="5"/>
    <s v="film &amp; 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x v="0"/>
    <x v="5"/>
    <s v="film &amp; 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x v="0"/>
    <x v="5"/>
    <s v="film &amp; 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x v="0"/>
    <x v="5"/>
    <s v="film &amp; 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x v="0"/>
    <x v="5"/>
    <s v="film &amp; 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x v="0"/>
    <x v="5"/>
    <s v="film &amp; 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x v="0"/>
    <x v="5"/>
    <s v="film &amp; 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x v="0"/>
    <x v="5"/>
    <s v="film &amp; 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x v="0"/>
    <x v="5"/>
    <s v="film &amp; 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x v="0"/>
    <x v="5"/>
    <s v="film &amp; 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x v="0"/>
    <x v="5"/>
    <s v="film &amp; 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x v="0"/>
    <x v="5"/>
    <s v="film &amp; 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x v="0"/>
    <x v="5"/>
    <s v="film &amp; 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x v="0"/>
    <x v="5"/>
    <s v="film &amp; 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x v="0"/>
    <x v="5"/>
    <s v="film &amp; 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x v="0"/>
    <x v="5"/>
    <s v="film &amp; 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x v="0"/>
    <x v="5"/>
    <s v="film &amp; 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x v="0"/>
    <x v="5"/>
    <s v="film &amp; 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x v="0"/>
    <x v="5"/>
    <s v="film &amp; video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x v="0"/>
    <x v="5"/>
    <s v="film &amp; 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x v="0"/>
    <x v="5"/>
    <s v="film &amp; 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x v="0"/>
    <x v="5"/>
    <s v="film &amp; 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x v="0"/>
    <x v="5"/>
    <s v="film &amp; video/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x v="1"/>
    <x v="6"/>
    <s v="theater/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x v="1"/>
    <x v="6"/>
    <s v="theater/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x v="1"/>
    <x v="6"/>
    <s v="theater/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x v="1"/>
    <x v="6"/>
    <s v="theater/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x v="1"/>
    <x v="6"/>
    <s v="theater/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x v="1"/>
    <x v="6"/>
    <s v="theater/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x v="1"/>
    <x v="6"/>
    <s v="theater/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x v="1"/>
    <x v="6"/>
    <s v="theater/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x v="1"/>
    <x v="6"/>
    <s v="theater/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x v="1"/>
    <x v="6"/>
    <s v="theater/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x v="1"/>
    <x v="6"/>
    <s v="theater/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x v="1"/>
    <x v="6"/>
    <s v="theater/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x v="1"/>
    <x v="6"/>
    <s v="theater/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x v="1"/>
    <x v="6"/>
    <s v="theater/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x v="1"/>
    <x v="6"/>
    <s v="theater/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x v="1"/>
    <x v="6"/>
    <s v="theater/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x v="1"/>
    <x v="6"/>
    <s v="theater/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x v="1"/>
    <x v="6"/>
    <s v="theater/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x v="1"/>
    <x v="6"/>
    <s v="theater/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x v="1"/>
    <x v="6"/>
    <s v="theater/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x v="2"/>
    <x v="7"/>
    <s v="technology/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x v="2"/>
    <x v="7"/>
    <s v="technology/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x v="2"/>
    <x v="7"/>
    <s v="technology/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x v="2"/>
    <x v="7"/>
    <s v="technology/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x v="2"/>
    <x v="7"/>
    <s v="technology/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x v="2"/>
    <x v="7"/>
    <s v="technology/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x v="2"/>
    <x v="7"/>
    <s v="technology/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x v="2"/>
    <x v="7"/>
    <s v="technology/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x v="2"/>
    <x v="7"/>
    <s v="technology/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x v="2"/>
    <x v="7"/>
    <s v="technology/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x v="2"/>
    <x v="7"/>
    <s v="technology/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x v="2"/>
    <x v="7"/>
    <s v="technology/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x v="2"/>
    <x v="7"/>
    <s v="technology/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x v="2"/>
    <x v="7"/>
    <s v="technology/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x v="2"/>
    <x v="7"/>
    <s v="technology/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x v="2"/>
    <x v="7"/>
    <s v="technology/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x v="2"/>
    <x v="7"/>
    <s v="technology/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x v="2"/>
    <x v="7"/>
    <s v="technology/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x v="2"/>
    <x v="7"/>
    <s v="technology/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x v="2"/>
    <x v="7"/>
    <s v="technology/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x v="2"/>
    <x v="7"/>
    <s v="technology/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x v="2"/>
    <x v="7"/>
    <s v="technology/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x v="2"/>
    <x v="7"/>
    <s v="technology/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x v="2"/>
    <x v="7"/>
    <s v="technology/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x v="2"/>
    <x v="7"/>
    <s v="technology/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x v="2"/>
    <x v="7"/>
    <s v="technology/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x v="2"/>
    <x v="7"/>
    <s v="technology/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x v="2"/>
    <x v="7"/>
    <s v="technology/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x v="2"/>
    <x v="7"/>
    <s v="technology/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x v="2"/>
    <x v="7"/>
    <s v="technology/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x v="2"/>
    <x v="7"/>
    <s v="technology/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x v="2"/>
    <x v="7"/>
    <s v="technology/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x v="2"/>
    <x v="7"/>
    <s v="technology/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x v="2"/>
    <x v="7"/>
    <s v="technology/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x v="2"/>
    <x v="7"/>
    <s v="technology/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x v="2"/>
    <x v="7"/>
    <s v="technology/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x v="2"/>
    <x v="7"/>
    <s v="technology/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x v="2"/>
    <x v="7"/>
    <s v="technology/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x v="2"/>
    <x v="7"/>
    <s v="technology/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x v="2"/>
    <x v="7"/>
    <s v="technology/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x v="2"/>
    <x v="7"/>
    <s v="technology/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x v="2"/>
    <x v="7"/>
    <s v="technology/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x v="2"/>
    <x v="7"/>
    <s v="technology/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x v="2"/>
    <x v="7"/>
    <s v="technology/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x v="2"/>
    <x v="7"/>
    <s v="technology/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x v="2"/>
    <x v="7"/>
    <s v="technology/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x v="2"/>
    <x v="7"/>
    <s v="technology/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x v="2"/>
    <x v="7"/>
    <s v="technology/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x v="2"/>
    <x v="7"/>
    <s v="technology/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x v="2"/>
    <x v="7"/>
    <s v="technology/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x v="2"/>
    <x v="7"/>
    <s v="technology/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x v="2"/>
    <x v="7"/>
    <s v="technology/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x v="2"/>
    <x v="7"/>
    <s v="technology/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x v="2"/>
    <x v="7"/>
    <s v="technology/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x v="2"/>
    <x v="7"/>
    <s v="technology/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x v="2"/>
    <x v="7"/>
    <s v="technology/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x v="2"/>
    <x v="7"/>
    <s v="technology/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x v="2"/>
    <x v="7"/>
    <s v="technology/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x v="2"/>
    <x v="7"/>
    <s v="technology/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x v="2"/>
    <x v="7"/>
    <s v="technology/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x v="2"/>
    <x v="7"/>
    <s v="technology/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x v="2"/>
    <x v="7"/>
    <s v="technology/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x v="2"/>
    <x v="7"/>
    <s v="technology/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x v="2"/>
    <x v="7"/>
    <s v="technology/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x v="2"/>
    <x v="7"/>
    <s v="technology/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x v="2"/>
    <x v="7"/>
    <s v="technology/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x v="2"/>
    <x v="7"/>
    <s v="technology/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x v="2"/>
    <x v="7"/>
    <s v="technology/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x v="2"/>
    <x v="7"/>
    <s v="technology/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x v="2"/>
    <x v="7"/>
    <s v="technology/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x v="2"/>
    <x v="7"/>
    <s v="technology/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x v="2"/>
    <x v="7"/>
    <s v="technology/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x v="2"/>
    <x v="7"/>
    <s v="technology/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x v="2"/>
    <x v="7"/>
    <s v="technology/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x v="2"/>
    <x v="7"/>
    <s v="technology/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x v="2"/>
    <x v="7"/>
    <s v="technology/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x v="2"/>
    <x v="7"/>
    <s v="technology/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x v="2"/>
    <x v="7"/>
    <s v="technology/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x v="2"/>
    <x v="7"/>
    <s v="technology/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x v="2"/>
    <x v="7"/>
    <s v="technology/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x v="2"/>
    <x v="7"/>
    <s v="technology/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x v="2"/>
    <x v="7"/>
    <s v="technology/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x v="2"/>
    <x v="7"/>
    <s v="technology/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x v="2"/>
    <x v="7"/>
    <s v="technology/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x v="2"/>
    <x v="7"/>
    <s v="technology/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x v="2"/>
    <x v="7"/>
    <s v="technology/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x v="2"/>
    <x v="7"/>
    <s v="technology/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x v="2"/>
    <x v="7"/>
    <s v="technology/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x v="2"/>
    <x v="7"/>
    <s v="technology/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x v="2"/>
    <x v="7"/>
    <s v="technology/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x v="2"/>
    <x v="7"/>
    <s v="technology/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x v="2"/>
    <x v="7"/>
    <s v="technology/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x v="2"/>
    <x v="7"/>
    <s v="technology/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x v="2"/>
    <x v="7"/>
    <s v="technology/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x v="2"/>
    <x v="7"/>
    <s v="technology/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x v="2"/>
    <x v="7"/>
    <s v="technology/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x v="2"/>
    <x v="7"/>
    <s v="technology/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x v="2"/>
    <x v="7"/>
    <s v="technology/web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x v="2"/>
    <x v="7"/>
    <s v="technology/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x v="2"/>
    <x v="7"/>
    <s v="technology/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x v="2"/>
    <x v="8"/>
    <s v="technology/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x v="2"/>
    <x v="8"/>
    <s v="technology/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x v="2"/>
    <x v="8"/>
    <s v="technology/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x v="2"/>
    <x v="8"/>
    <s v="technology/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x v="2"/>
    <x v="8"/>
    <s v="technology/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x v="2"/>
    <x v="8"/>
    <s v="technology/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x v="2"/>
    <x v="8"/>
    <s v="technology/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x v="2"/>
    <x v="8"/>
    <s v="technology/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x v="2"/>
    <x v="8"/>
    <s v="technology/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x v="2"/>
    <x v="8"/>
    <s v="technology/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x v="2"/>
    <x v="8"/>
    <s v="technology/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x v="2"/>
    <x v="8"/>
    <s v="technology/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x v="2"/>
    <x v="8"/>
    <s v="technology/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x v="2"/>
    <x v="8"/>
    <s v="technology/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x v="2"/>
    <x v="8"/>
    <s v="technology/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x v="2"/>
    <x v="8"/>
    <s v="technology/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x v="2"/>
    <x v="8"/>
    <s v="technology/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x v="2"/>
    <x v="8"/>
    <s v="technology/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x v="2"/>
    <x v="8"/>
    <s v="technology/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x v="2"/>
    <x v="8"/>
    <s v="technology/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x v="2"/>
    <x v="8"/>
    <s v="technology/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x v="2"/>
    <x v="8"/>
    <s v="technology/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x v="2"/>
    <x v="8"/>
    <s v="technology/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x v="2"/>
    <x v="8"/>
    <s v="technology/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x v="2"/>
    <x v="8"/>
    <s v="technology/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x v="2"/>
    <x v="8"/>
    <s v="technology/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x v="2"/>
    <x v="8"/>
    <s v="technology/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x v="2"/>
    <x v="8"/>
    <s v="technology/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x v="2"/>
    <x v="8"/>
    <s v="technology/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x v="2"/>
    <x v="8"/>
    <s v="technology/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x v="2"/>
    <x v="8"/>
    <s v="technology/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x v="2"/>
    <x v="8"/>
    <s v="technology/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x v="2"/>
    <x v="8"/>
    <s v="technology/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x v="2"/>
    <x v="8"/>
    <s v="technology/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x v="2"/>
    <x v="8"/>
    <s v="technology/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x v="2"/>
    <x v="8"/>
    <s v="technology/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x v="2"/>
    <x v="8"/>
    <s v="technology/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x v="2"/>
    <x v="8"/>
    <s v="technology/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x v="2"/>
    <x v="8"/>
    <s v="technology/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x v="2"/>
    <x v="8"/>
    <s v="technology/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x v="2"/>
    <x v="8"/>
    <s v="technology/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x v="2"/>
    <x v="8"/>
    <s v="technology/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x v="2"/>
    <x v="8"/>
    <s v="technology/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x v="2"/>
    <x v="8"/>
    <s v="technology/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x v="2"/>
    <x v="8"/>
    <s v="technology/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x v="2"/>
    <x v="8"/>
    <s v="technology/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x v="2"/>
    <x v="8"/>
    <s v="technology/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x v="2"/>
    <x v="8"/>
    <s v="technology/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x v="2"/>
    <x v="8"/>
    <s v="technology/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x v="2"/>
    <x v="8"/>
    <s v="technology/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x v="2"/>
    <x v="8"/>
    <s v="technology/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x v="2"/>
    <x v="8"/>
    <s v="technology/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x v="2"/>
    <x v="8"/>
    <s v="technology/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x v="2"/>
    <x v="8"/>
    <s v="technology/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x v="2"/>
    <x v="8"/>
    <s v="technology/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x v="2"/>
    <x v="8"/>
    <s v="technology/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x v="2"/>
    <x v="8"/>
    <s v="technology/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x v="2"/>
    <x v="8"/>
    <s v="technology/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x v="2"/>
    <x v="8"/>
    <s v="technology/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x v="2"/>
    <x v="8"/>
    <s v="technology/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x v="2"/>
    <x v="8"/>
    <s v="technology/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x v="2"/>
    <x v="8"/>
    <s v="technology/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x v="2"/>
    <x v="8"/>
    <s v="technology/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x v="2"/>
    <x v="8"/>
    <s v="technology/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x v="2"/>
    <x v="8"/>
    <s v="technology/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x v="2"/>
    <x v="8"/>
    <s v="technology/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x v="2"/>
    <x v="8"/>
    <s v="technology/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x v="2"/>
    <x v="8"/>
    <s v="technology/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x v="2"/>
    <x v="8"/>
    <s v="technology/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x v="2"/>
    <x v="8"/>
    <s v="technology/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x v="2"/>
    <x v="8"/>
    <s v="technology/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x v="2"/>
    <x v="8"/>
    <s v="technology/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x v="2"/>
    <x v="8"/>
    <s v="technology/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x v="2"/>
    <x v="8"/>
    <s v="technology/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x v="2"/>
    <x v="8"/>
    <s v="technology/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x v="2"/>
    <x v="8"/>
    <s v="technology/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x v="2"/>
    <x v="8"/>
    <s v="technology/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x v="2"/>
    <x v="8"/>
    <s v="technology/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x v="2"/>
    <x v="8"/>
    <s v="technology/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x v="2"/>
    <x v="8"/>
    <s v="technology/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x v="3"/>
    <x v="9"/>
    <s v="publishing/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x v="3"/>
    <x v="9"/>
    <s v="publishing/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x v="3"/>
    <x v="9"/>
    <s v="publishing/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x v="3"/>
    <x v="9"/>
    <s v="publishing/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x v="3"/>
    <x v="9"/>
    <s v="publishing/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x v="3"/>
    <x v="9"/>
    <s v="publishing/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x v="3"/>
    <x v="9"/>
    <s v="publishing/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x v="3"/>
    <x v="9"/>
    <s v="publishing/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x v="3"/>
    <x v="9"/>
    <s v="publishing/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x v="3"/>
    <x v="9"/>
    <s v="publishing/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x v="3"/>
    <x v="9"/>
    <s v="publishing/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x v="3"/>
    <x v="9"/>
    <s v="publishing/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x v="3"/>
    <x v="9"/>
    <s v="publishing/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x v="3"/>
    <x v="9"/>
    <s v="publishing/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x v="3"/>
    <x v="9"/>
    <s v="publishing/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x v="3"/>
    <x v="9"/>
    <s v="publishing/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x v="3"/>
    <x v="9"/>
    <s v="publishing/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x v="3"/>
    <x v="9"/>
    <s v="publishing/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x v="3"/>
    <x v="9"/>
    <s v="publishing/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x v="3"/>
    <x v="9"/>
    <s v="publishing/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x v="3"/>
    <x v="9"/>
    <s v="publishing/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x v="3"/>
    <x v="9"/>
    <s v="publishing/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x v="3"/>
    <x v="9"/>
    <s v="publishing/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x v="3"/>
    <x v="9"/>
    <s v="publishing/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x v="3"/>
    <x v="9"/>
    <s v="publishing/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x v="3"/>
    <x v="9"/>
    <s v="publishing/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x v="3"/>
    <x v="9"/>
    <s v="publishing/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x v="3"/>
    <x v="9"/>
    <s v="publishing/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x v="3"/>
    <x v="9"/>
    <s v="publishing/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x v="3"/>
    <x v="9"/>
    <s v="publishing/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x v="3"/>
    <x v="9"/>
    <s v="publishing/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x v="3"/>
    <x v="9"/>
    <s v="publishing/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x v="3"/>
    <x v="9"/>
    <s v="publishing/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x v="3"/>
    <x v="9"/>
    <s v="publishing/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x v="3"/>
    <x v="9"/>
    <s v="publishing/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x v="3"/>
    <x v="9"/>
    <s v="publishing/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x v="3"/>
    <x v="9"/>
    <s v="publishing/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x v="3"/>
    <x v="9"/>
    <s v="publishing/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x v="3"/>
    <x v="9"/>
    <s v="publishing/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x v="3"/>
    <x v="9"/>
    <s v="publishing/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x v="3"/>
    <x v="10"/>
    <s v="publishing/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x v="3"/>
    <x v="10"/>
    <s v="publishing/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x v="3"/>
    <x v="10"/>
    <s v="publishing/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x v="3"/>
    <x v="10"/>
    <s v="publishing/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x v="3"/>
    <x v="10"/>
    <s v="publishing/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x v="3"/>
    <x v="10"/>
    <s v="publishing/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x v="3"/>
    <x v="10"/>
    <s v="publishing/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x v="3"/>
    <x v="10"/>
    <s v="publishing/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x v="3"/>
    <x v="10"/>
    <s v="publishing/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x v="3"/>
    <x v="10"/>
    <s v="publishing/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x v="3"/>
    <x v="10"/>
    <s v="publishing/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x v="3"/>
    <x v="10"/>
    <s v="publishing/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x v="3"/>
    <x v="10"/>
    <s v="publishing/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x v="3"/>
    <x v="10"/>
    <s v="publishing/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x v="3"/>
    <x v="10"/>
    <s v="publishing/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x v="3"/>
    <x v="10"/>
    <s v="publishing/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x v="3"/>
    <x v="10"/>
    <s v="publishing/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x v="3"/>
    <x v="10"/>
    <s v="publishing/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x v="3"/>
    <x v="10"/>
    <s v="publishing/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x v="3"/>
    <x v="10"/>
    <s v="publishing/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x v="4"/>
    <x v="11"/>
    <s v="music/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x v="4"/>
    <x v="11"/>
    <s v="music/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x v="4"/>
    <x v="11"/>
    <s v="music/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x v="4"/>
    <x v="11"/>
    <s v="music/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x v="4"/>
    <x v="11"/>
    <s v="music/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x v="4"/>
    <x v="11"/>
    <s v="music/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x v="4"/>
    <x v="11"/>
    <s v="music/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x v="4"/>
    <x v="11"/>
    <s v="music/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x v="4"/>
    <x v="11"/>
    <s v="music/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x v="4"/>
    <x v="11"/>
    <s v="music/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x v="4"/>
    <x v="11"/>
    <s v="music/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x v="4"/>
    <x v="11"/>
    <s v="music/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x v="4"/>
    <x v="11"/>
    <s v="music/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x v="4"/>
    <x v="11"/>
    <s v="music/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x v="4"/>
    <x v="11"/>
    <s v="music/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x v="4"/>
    <x v="11"/>
    <s v="music/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x v="4"/>
    <x v="11"/>
    <s v="music/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x v="4"/>
    <x v="11"/>
    <s v="music/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x v="4"/>
    <x v="11"/>
    <s v="music/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x v="4"/>
    <x v="11"/>
    <s v="music/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x v="4"/>
    <x v="11"/>
    <s v="music/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x v="4"/>
    <x v="11"/>
    <s v="music/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x v="4"/>
    <x v="11"/>
    <s v="music/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x v="4"/>
    <x v="11"/>
    <s v="music/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x v="4"/>
    <x v="11"/>
    <s v="music/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x v="4"/>
    <x v="11"/>
    <s v="music/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x v="4"/>
    <x v="11"/>
    <s v="music/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x v="4"/>
    <x v="11"/>
    <s v="music/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x v="4"/>
    <x v="11"/>
    <s v="music/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x v="4"/>
    <x v="11"/>
    <s v="music/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x v="4"/>
    <x v="11"/>
    <s v="music/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x v="4"/>
    <x v="11"/>
    <s v="music/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x v="4"/>
    <x v="11"/>
    <s v="music/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x v="4"/>
    <x v="11"/>
    <s v="music/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x v="4"/>
    <x v="11"/>
    <s v="music/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x v="4"/>
    <x v="11"/>
    <s v="music/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x v="4"/>
    <x v="11"/>
    <s v="music/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x v="4"/>
    <x v="11"/>
    <s v="music/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x v="4"/>
    <x v="11"/>
    <s v="music/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x v="4"/>
    <x v="11"/>
    <s v="music/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x v="4"/>
    <x v="11"/>
    <s v="music/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x v="4"/>
    <x v="11"/>
    <s v="music/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x v="4"/>
    <x v="11"/>
    <s v="music/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x v="4"/>
    <x v="11"/>
    <s v="music/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x v="4"/>
    <x v="11"/>
    <s v="music/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x v="4"/>
    <x v="11"/>
    <s v="music/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x v="4"/>
    <x v="11"/>
    <s v="music/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x v="4"/>
    <x v="11"/>
    <s v="music/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x v="4"/>
    <x v="11"/>
    <s v="music/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x v="4"/>
    <x v="11"/>
    <s v="music/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x v="4"/>
    <x v="11"/>
    <s v="music/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x v="4"/>
    <x v="11"/>
    <s v="music/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x v="4"/>
    <x v="11"/>
    <s v="music/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x v="4"/>
    <x v="11"/>
    <s v="music/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x v="4"/>
    <x v="11"/>
    <s v="music/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x v="4"/>
    <x v="11"/>
    <s v="music/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x v="4"/>
    <x v="11"/>
    <s v="music/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x v="4"/>
    <x v="11"/>
    <s v="music/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x v="4"/>
    <x v="11"/>
    <s v="music/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x v="4"/>
    <x v="11"/>
    <s v="music/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x v="4"/>
    <x v="12"/>
    <s v="music/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x v="4"/>
    <x v="12"/>
    <s v="music/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x v="4"/>
    <x v="12"/>
    <s v="music/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x v="4"/>
    <x v="12"/>
    <s v="music/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x v="4"/>
    <x v="12"/>
    <s v="music/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x v="4"/>
    <x v="12"/>
    <s v="music/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x v="4"/>
    <x v="12"/>
    <s v="music/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x v="4"/>
    <x v="12"/>
    <s v="music/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x v="4"/>
    <x v="12"/>
    <s v="music/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x v="4"/>
    <x v="12"/>
    <s v="music/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x v="4"/>
    <x v="12"/>
    <s v="music/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x v="4"/>
    <x v="12"/>
    <s v="music/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x v="4"/>
    <x v="12"/>
    <s v="music/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x v="4"/>
    <x v="12"/>
    <s v="music/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x v="4"/>
    <x v="12"/>
    <s v="music/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x v="4"/>
    <x v="12"/>
    <s v="music/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x v="4"/>
    <x v="12"/>
    <s v="music/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x v="4"/>
    <x v="12"/>
    <s v="music/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x v="4"/>
    <x v="12"/>
    <s v="music/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x v="4"/>
    <x v="12"/>
    <s v="music/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x v="4"/>
    <x v="13"/>
    <s v="music/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x v="4"/>
    <x v="13"/>
    <s v="music/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x v="4"/>
    <x v="13"/>
    <s v="music/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x v="4"/>
    <x v="13"/>
    <s v="music/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x v="4"/>
    <x v="13"/>
    <s v="music/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x v="4"/>
    <x v="13"/>
    <s v="music/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x v="4"/>
    <x v="13"/>
    <s v="music/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x v="4"/>
    <x v="13"/>
    <s v="music/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x v="4"/>
    <x v="13"/>
    <s v="music/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x v="4"/>
    <x v="13"/>
    <s v="music/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x v="4"/>
    <x v="13"/>
    <s v="music/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x v="4"/>
    <x v="13"/>
    <s v="music/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x v="4"/>
    <x v="13"/>
    <s v="music/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x v="4"/>
    <x v="13"/>
    <s v="music/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x v="4"/>
    <x v="13"/>
    <s v="music/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x v="4"/>
    <x v="13"/>
    <s v="music/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x v="4"/>
    <x v="13"/>
    <s v="music/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x v="4"/>
    <x v="13"/>
    <s v="music/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x v="4"/>
    <x v="13"/>
    <s v="music/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x v="4"/>
    <x v="13"/>
    <s v="music/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x v="4"/>
    <x v="14"/>
    <s v="music/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x v="4"/>
    <x v="14"/>
    <s v="music/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x v="4"/>
    <x v="14"/>
    <s v="music/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x v="4"/>
    <x v="14"/>
    <s v="music/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x v="4"/>
    <x v="14"/>
    <s v="music/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x v="4"/>
    <x v="14"/>
    <s v="music/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x v="4"/>
    <x v="14"/>
    <s v="music/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x v="4"/>
    <x v="14"/>
    <s v="music/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x v="4"/>
    <x v="14"/>
    <s v="music/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x v="4"/>
    <x v="14"/>
    <s v="music/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x v="4"/>
    <x v="14"/>
    <s v="music/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x v="4"/>
    <x v="14"/>
    <s v="music/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x v="4"/>
    <x v="14"/>
    <s v="music/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x v="4"/>
    <x v="14"/>
    <s v="music/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x v="4"/>
    <x v="14"/>
    <s v="music/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x v="4"/>
    <x v="14"/>
    <s v="music/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x v="4"/>
    <x v="14"/>
    <s v="music/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x v="4"/>
    <x v="14"/>
    <s v="music/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x v="4"/>
    <x v="14"/>
    <s v="music/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x v="4"/>
    <x v="14"/>
    <s v="music/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x v="4"/>
    <x v="13"/>
    <s v="music/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x v="4"/>
    <x v="13"/>
    <s v="music/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x v="4"/>
    <x v="13"/>
    <s v="music/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x v="4"/>
    <x v="13"/>
    <s v="music/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x v="4"/>
    <x v="13"/>
    <s v="music/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x v="4"/>
    <x v="13"/>
    <s v="music/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x v="4"/>
    <x v="13"/>
    <s v="music/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x v="4"/>
    <x v="13"/>
    <s v="music/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x v="4"/>
    <x v="13"/>
    <s v="music/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x v="4"/>
    <x v="13"/>
    <s v="music/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x v="4"/>
    <x v="13"/>
    <s v="music/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x v="4"/>
    <x v="13"/>
    <s v="music/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x v="4"/>
    <x v="13"/>
    <s v="music/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x v="4"/>
    <x v="13"/>
    <s v="music/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x v="4"/>
    <x v="13"/>
    <s v="music/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x v="4"/>
    <x v="13"/>
    <s v="music/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x v="4"/>
    <x v="13"/>
    <s v="music/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x v="4"/>
    <x v="13"/>
    <s v="music/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x v="4"/>
    <x v="13"/>
    <s v="music/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x v="4"/>
    <x v="13"/>
    <s v="music/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x v="4"/>
    <x v="13"/>
    <s v="music/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x v="4"/>
    <x v="13"/>
    <s v="music/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x v="4"/>
    <x v="13"/>
    <s v="music/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x v="4"/>
    <x v="13"/>
    <s v="music/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x v="4"/>
    <x v="13"/>
    <s v="music/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x v="4"/>
    <x v="13"/>
    <s v="music/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x v="4"/>
    <x v="13"/>
    <s v="music/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x v="4"/>
    <x v="13"/>
    <s v="music/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x v="4"/>
    <x v="13"/>
    <s v="music/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x v="4"/>
    <x v="13"/>
    <s v="music/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x v="4"/>
    <x v="13"/>
    <s v="music/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x v="4"/>
    <x v="13"/>
    <s v="music/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x v="4"/>
    <x v="13"/>
    <s v="music/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x v="4"/>
    <x v="13"/>
    <s v="music/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x v="4"/>
    <x v="13"/>
    <s v="music/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x v="4"/>
    <x v="13"/>
    <s v="music/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x v="4"/>
    <x v="13"/>
    <s v="music/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x v="4"/>
    <x v="13"/>
    <s v="music/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x v="4"/>
    <x v="13"/>
    <s v="music/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x v="4"/>
    <x v="13"/>
    <s v="music/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x v="2"/>
    <x v="8"/>
    <s v="technology/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x v="2"/>
    <x v="8"/>
    <s v="technology/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x v="2"/>
    <x v="8"/>
    <s v="technology/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x v="2"/>
    <x v="8"/>
    <s v="technology/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x v="2"/>
    <x v="8"/>
    <s v="technology/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x v="2"/>
    <x v="8"/>
    <s v="technology/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x v="2"/>
    <x v="8"/>
    <s v="technology/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x v="2"/>
    <x v="8"/>
    <s v="technology/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x v="2"/>
    <x v="8"/>
    <s v="technology/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x v="2"/>
    <x v="8"/>
    <s v="technology/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x v="2"/>
    <x v="8"/>
    <s v="technology/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x v="2"/>
    <x v="8"/>
    <s v="technology/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x v="2"/>
    <x v="8"/>
    <s v="technology/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x v="2"/>
    <x v="8"/>
    <s v="technology/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x v="2"/>
    <x v="8"/>
    <s v="technology/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x v="2"/>
    <x v="8"/>
    <s v="technology/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x v="2"/>
    <x v="8"/>
    <s v="technology/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x v="2"/>
    <x v="8"/>
    <s v="technology/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x v="2"/>
    <x v="8"/>
    <s v="technology/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x v="2"/>
    <x v="8"/>
    <s v="technology/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x v="2"/>
    <x v="8"/>
    <s v="technology/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x v="2"/>
    <x v="8"/>
    <s v="technology/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x v="2"/>
    <x v="8"/>
    <s v="technology/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x v="2"/>
    <x v="8"/>
    <s v="technology/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x v="2"/>
    <x v="8"/>
    <s v="technology/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x v="2"/>
    <x v="8"/>
    <s v="technology/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x v="2"/>
    <x v="8"/>
    <s v="technology/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x v="2"/>
    <x v="8"/>
    <s v="technology/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x v="2"/>
    <x v="8"/>
    <s v="technology/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x v="2"/>
    <x v="8"/>
    <s v="technology/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x v="2"/>
    <x v="8"/>
    <s v="technology/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x v="2"/>
    <x v="8"/>
    <s v="technology/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x v="2"/>
    <x v="8"/>
    <s v="technology/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x v="2"/>
    <x v="8"/>
    <s v="technology/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x v="2"/>
    <x v="8"/>
    <s v="technology/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x v="2"/>
    <x v="8"/>
    <s v="technology/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x v="2"/>
    <x v="8"/>
    <s v="technology/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x v="2"/>
    <x v="8"/>
    <s v="technology/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x v="2"/>
    <x v="8"/>
    <s v="technology/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x v="2"/>
    <x v="8"/>
    <s v="technology/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x v="2"/>
    <x v="8"/>
    <s v="technology/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x v="2"/>
    <x v="8"/>
    <s v="technology/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x v="2"/>
    <x v="8"/>
    <s v="technology/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x v="2"/>
    <x v="8"/>
    <s v="technology/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x v="2"/>
    <x v="8"/>
    <s v="technology/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x v="2"/>
    <x v="8"/>
    <s v="technology/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x v="2"/>
    <x v="8"/>
    <s v="technology/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x v="2"/>
    <x v="8"/>
    <s v="technology/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x v="2"/>
    <x v="8"/>
    <s v="technology/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x v="2"/>
    <x v="8"/>
    <s v="technology/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x v="2"/>
    <x v="8"/>
    <s v="technology/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x v="2"/>
    <x v="8"/>
    <s v="technology/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x v="2"/>
    <x v="8"/>
    <s v="technology/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x v="2"/>
    <x v="8"/>
    <s v="technology/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x v="2"/>
    <x v="8"/>
    <s v="technology/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x v="2"/>
    <x v="8"/>
    <s v="technology/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x v="2"/>
    <x v="8"/>
    <s v="technology/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x v="2"/>
    <x v="8"/>
    <s v="technology/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x v="2"/>
    <x v="8"/>
    <s v="technology/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x v="2"/>
    <x v="8"/>
    <s v="technology/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x v="2"/>
    <x v="8"/>
    <s v="technology/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x v="2"/>
    <x v="8"/>
    <s v="technology/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x v="2"/>
    <x v="8"/>
    <s v="technology/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x v="2"/>
    <x v="8"/>
    <s v="technology/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x v="2"/>
    <x v="8"/>
    <s v="technology/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x v="2"/>
    <x v="8"/>
    <s v="technology/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x v="2"/>
    <x v="8"/>
    <s v="technology/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x v="2"/>
    <x v="8"/>
    <s v="technology/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x v="2"/>
    <x v="8"/>
    <s v="technology/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x v="2"/>
    <x v="8"/>
    <s v="technology/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x v="2"/>
    <x v="8"/>
    <s v="technology/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x v="2"/>
    <x v="8"/>
    <s v="technology/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x v="2"/>
    <x v="8"/>
    <s v="technology/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x v="2"/>
    <x v="8"/>
    <s v="technology/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x v="2"/>
    <x v="8"/>
    <s v="technology/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x v="2"/>
    <x v="8"/>
    <s v="technology/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x v="2"/>
    <x v="8"/>
    <s v="technology/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x v="2"/>
    <x v="8"/>
    <s v="technology/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x v="2"/>
    <x v="8"/>
    <s v="technology/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x v="2"/>
    <x v="8"/>
    <s v="technology/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x v="4"/>
    <x v="15"/>
    <s v="music/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x v="4"/>
    <x v="15"/>
    <s v="music/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x v="4"/>
    <x v="15"/>
    <s v="music/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x v="4"/>
    <x v="15"/>
    <s v="music/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x v="4"/>
    <x v="15"/>
    <s v="music/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x v="4"/>
    <x v="15"/>
    <s v="music/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x v="4"/>
    <x v="15"/>
    <s v="music/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x v="4"/>
    <x v="15"/>
    <s v="music/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x v="4"/>
    <x v="15"/>
    <s v="music/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x v="4"/>
    <x v="15"/>
    <s v="music/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x v="4"/>
    <x v="15"/>
    <s v="music/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x v="4"/>
    <x v="15"/>
    <s v="music/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x v="4"/>
    <x v="15"/>
    <s v="music/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x v="4"/>
    <x v="15"/>
    <s v="music/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x v="4"/>
    <x v="15"/>
    <s v="music/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x v="4"/>
    <x v="15"/>
    <s v="music/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x v="4"/>
    <x v="15"/>
    <s v="music/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x v="4"/>
    <x v="15"/>
    <s v="music/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x v="4"/>
    <x v="15"/>
    <s v="music/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x v="4"/>
    <x v="15"/>
    <s v="music/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x v="5"/>
    <x v="16"/>
    <s v="journalism/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x v="5"/>
    <x v="16"/>
    <s v="journalism/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x v="5"/>
    <x v="16"/>
    <s v="journalism/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x v="5"/>
    <x v="16"/>
    <s v="journalism/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x v="5"/>
    <x v="16"/>
    <s v="journalism/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x v="5"/>
    <x v="16"/>
    <s v="journalism/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x v="5"/>
    <x v="16"/>
    <s v="journalism/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x v="5"/>
    <x v="16"/>
    <s v="journalism/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x v="5"/>
    <x v="16"/>
    <s v="journalism/audio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x v="5"/>
    <x v="16"/>
    <s v="journalism/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x v="5"/>
    <x v="16"/>
    <s v="journalism/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x v="5"/>
    <x v="16"/>
    <s v="journalism/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x v="5"/>
    <x v="16"/>
    <s v="journalism/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x v="5"/>
    <x v="16"/>
    <s v="journalism/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x v="5"/>
    <x v="16"/>
    <s v="journalism/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x v="5"/>
    <x v="16"/>
    <s v="journalism/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x v="5"/>
    <x v="16"/>
    <s v="journalism/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x v="5"/>
    <x v="16"/>
    <s v="journalism/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x v="5"/>
    <x v="16"/>
    <s v="journalism/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x v="5"/>
    <x v="16"/>
    <s v="journalism/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x v="5"/>
    <x v="16"/>
    <s v="journalism/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x v="5"/>
    <x v="16"/>
    <s v="journalism/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x v="5"/>
    <x v="16"/>
    <s v="journalism/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x v="5"/>
    <x v="16"/>
    <s v="journalism/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x v="6"/>
    <x v="17"/>
    <s v="games/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x v="6"/>
    <x v="17"/>
    <s v="games/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x v="6"/>
    <x v="17"/>
    <s v="games/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x v="6"/>
    <x v="17"/>
    <s v="games/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x v="6"/>
    <x v="17"/>
    <s v="games/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x v="6"/>
    <x v="17"/>
    <s v="games/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x v="6"/>
    <x v="17"/>
    <s v="games/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x v="6"/>
    <x v="17"/>
    <s v="games/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x v="6"/>
    <x v="17"/>
    <s v="games/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x v="6"/>
    <x v="17"/>
    <s v="games/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x v="6"/>
    <x v="17"/>
    <s v="games/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x v="6"/>
    <x v="17"/>
    <s v="games/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x v="6"/>
    <x v="17"/>
    <s v="games/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x v="6"/>
    <x v="17"/>
    <s v="games/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x v="6"/>
    <x v="17"/>
    <s v="games/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x v="6"/>
    <x v="17"/>
    <s v="games/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x v="6"/>
    <x v="17"/>
    <s v="games/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x v="6"/>
    <x v="17"/>
    <s v="games/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x v="6"/>
    <x v="17"/>
    <s v="games/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x v="6"/>
    <x v="17"/>
    <s v="games/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x v="6"/>
    <x v="17"/>
    <s v="games/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x v="6"/>
    <x v="17"/>
    <s v="games/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x v="6"/>
    <x v="17"/>
    <s v="games/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x v="6"/>
    <x v="17"/>
    <s v="games/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x v="6"/>
    <x v="17"/>
    <s v="games/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x v="6"/>
    <x v="17"/>
    <s v="games/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x v="6"/>
    <x v="17"/>
    <s v="games/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x v="6"/>
    <x v="17"/>
    <s v="games/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x v="6"/>
    <x v="17"/>
    <s v="games/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x v="6"/>
    <x v="17"/>
    <s v="games/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x v="6"/>
    <x v="17"/>
    <s v="games/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x v="6"/>
    <x v="17"/>
    <s v="games/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x v="6"/>
    <x v="17"/>
    <s v="games/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x v="6"/>
    <x v="17"/>
    <s v="games/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x v="6"/>
    <x v="17"/>
    <s v="games/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x v="6"/>
    <x v="17"/>
    <s v="games/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x v="6"/>
    <x v="17"/>
    <s v="games/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x v="6"/>
    <x v="17"/>
    <s v="games/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x v="6"/>
    <x v="17"/>
    <s v="games/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x v="6"/>
    <x v="17"/>
    <s v="games/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x v="6"/>
    <x v="17"/>
    <s v="games/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x v="6"/>
    <x v="17"/>
    <s v="games/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x v="6"/>
    <x v="17"/>
    <s v="games/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x v="6"/>
    <x v="17"/>
    <s v="games/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x v="6"/>
    <x v="17"/>
    <s v="games/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x v="6"/>
    <x v="17"/>
    <s v="games/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x v="6"/>
    <x v="17"/>
    <s v="games/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x v="6"/>
    <x v="17"/>
    <s v="games/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x v="6"/>
    <x v="17"/>
    <s v="games/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x v="6"/>
    <x v="17"/>
    <s v="games/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x v="6"/>
    <x v="17"/>
    <s v="games/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x v="6"/>
    <x v="17"/>
    <s v="games/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x v="6"/>
    <x v="17"/>
    <s v="games/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x v="6"/>
    <x v="17"/>
    <s v="games/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x v="6"/>
    <x v="17"/>
    <s v="games/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x v="6"/>
    <x v="17"/>
    <s v="games/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x v="6"/>
    <x v="17"/>
    <s v="games/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x v="6"/>
    <x v="17"/>
    <s v="games/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x v="6"/>
    <x v="17"/>
    <s v="games/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x v="6"/>
    <x v="17"/>
    <s v="games/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x v="6"/>
    <x v="18"/>
    <s v="games/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x v="6"/>
    <x v="18"/>
    <s v="games/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x v="6"/>
    <x v="18"/>
    <s v="games/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x v="6"/>
    <x v="18"/>
    <s v="games/mobile games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x v="6"/>
    <x v="18"/>
    <s v="games/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x v="6"/>
    <x v="18"/>
    <s v="games/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x v="6"/>
    <x v="18"/>
    <s v="games/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x v="6"/>
    <x v="18"/>
    <s v="games/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x v="6"/>
    <x v="18"/>
    <s v="games/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x v="6"/>
    <x v="18"/>
    <s v="games/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x v="6"/>
    <x v="18"/>
    <s v="games/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x v="6"/>
    <x v="18"/>
    <s v="games/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x v="6"/>
    <x v="18"/>
    <s v="games/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x v="6"/>
    <x v="18"/>
    <s v="games/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x v="6"/>
    <x v="18"/>
    <s v="games/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x v="6"/>
    <x v="18"/>
    <s v="games/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x v="6"/>
    <x v="18"/>
    <s v="games/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x v="6"/>
    <x v="18"/>
    <s v="games/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x v="6"/>
    <x v="18"/>
    <s v="games/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x v="6"/>
    <x v="18"/>
    <s v="games/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x v="7"/>
    <x v="19"/>
    <s v="food/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x v="7"/>
    <x v="19"/>
    <s v="food/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x v="7"/>
    <x v="19"/>
    <s v="food/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x v="7"/>
    <x v="19"/>
    <s v="food/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x v="7"/>
    <x v="19"/>
    <s v="food/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x v="7"/>
    <x v="19"/>
    <s v="food/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x v="7"/>
    <x v="19"/>
    <s v="food/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x v="7"/>
    <x v="19"/>
    <s v="food/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x v="7"/>
    <x v="19"/>
    <s v="food/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x v="7"/>
    <x v="19"/>
    <s v="food/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x v="7"/>
    <x v="19"/>
    <s v="food/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x v="7"/>
    <x v="19"/>
    <s v="food/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x v="7"/>
    <x v="19"/>
    <s v="food/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x v="7"/>
    <x v="19"/>
    <s v="food/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x v="7"/>
    <x v="19"/>
    <s v="food/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x v="7"/>
    <x v="19"/>
    <s v="food/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x v="7"/>
    <x v="19"/>
    <s v="food/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x v="7"/>
    <x v="19"/>
    <s v="food/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x v="7"/>
    <x v="19"/>
    <s v="food/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x v="7"/>
    <x v="19"/>
    <s v="food/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x v="7"/>
    <x v="19"/>
    <s v="food/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x v="7"/>
    <x v="19"/>
    <s v="food/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x v="7"/>
    <x v="19"/>
    <s v="food/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x v="7"/>
    <x v="19"/>
    <s v="food/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x v="7"/>
    <x v="19"/>
    <s v="food/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x v="7"/>
    <x v="19"/>
    <s v="food/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x v="7"/>
    <x v="19"/>
    <s v="food/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x v="7"/>
    <x v="19"/>
    <s v="food/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x v="7"/>
    <x v="19"/>
    <s v="food/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x v="7"/>
    <x v="19"/>
    <s v="food/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x v="7"/>
    <x v="19"/>
    <s v="food/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x v="7"/>
    <x v="19"/>
    <s v="food/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x v="7"/>
    <x v="19"/>
    <s v="food/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x v="7"/>
    <x v="19"/>
    <s v="food/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x v="7"/>
    <x v="19"/>
    <s v="food/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x v="7"/>
    <x v="19"/>
    <s v="food/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x v="7"/>
    <x v="19"/>
    <s v="food/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x v="7"/>
    <x v="19"/>
    <s v="food/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x v="7"/>
    <x v="19"/>
    <s v="food/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x v="7"/>
    <x v="19"/>
    <s v="food/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x v="8"/>
    <x v="20"/>
    <s v="photography/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x v="8"/>
    <x v="20"/>
    <s v="photography/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x v="8"/>
    <x v="20"/>
    <s v="photography/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x v="8"/>
    <x v="20"/>
    <s v="photography/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x v="8"/>
    <x v="20"/>
    <s v="photography/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x v="8"/>
    <x v="20"/>
    <s v="photography/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x v="8"/>
    <x v="20"/>
    <s v="photography/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x v="8"/>
    <x v="20"/>
    <s v="photography/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x v="8"/>
    <x v="20"/>
    <s v="photography/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x v="8"/>
    <x v="20"/>
    <s v="photography/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x v="8"/>
    <x v="20"/>
    <s v="photography/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x v="8"/>
    <x v="20"/>
    <s v="photography/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x v="8"/>
    <x v="20"/>
    <s v="photography/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x v="8"/>
    <x v="20"/>
    <s v="photography/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x v="8"/>
    <x v="20"/>
    <s v="photography/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x v="8"/>
    <x v="20"/>
    <s v="photography/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x v="8"/>
    <x v="20"/>
    <s v="photography/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x v="8"/>
    <x v="20"/>
    <s v="photography/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x v="8"/>
    <x v="20"/>
    <s v="photography/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x v="8"/>
    <x v="20"/>
    <s v="photography/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x v="8"/>
    <x v="20"/>
    <s v="photography/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x v="8"/>
    <x v="20"/>
    <s v="photography/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x v="8"/>
    <x v="20"/>
    <s v="photography/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x v="8"/>
    <x v="20"/>
    <s v="photography/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x v="8"/>
    <x v="20"/>
    <s v="photography/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x v="8"/>
    <x v="20"/>
    <s v="photography/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x v="8"/>
    <x v="20"/>
    <s v="photography/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x v="8"/>
    <x v="20"/>
    <s v="photography/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x v="8"/>
    <x v="20"/>
    <s v="photography/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x v="8"/>
    <x v="20"/>
    <s v="photography/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x v="8"/>
    <x v="20"/>
    <s v="photography/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x v="8"/>
    <x v="20"/>
    <s v="photography/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x v="8"/>
    <x v="20"/>
    <s v="photography/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x v="8"/>
    <x v="20"/>
    <s v="photography/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x v="8"/>
    <x v="20"/>
    <s v="photography/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x v="8"/>
    <x v="20"/>
    <s v="photography/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x v="8"/>
    <x v="20"/>
    <s v="photography/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x v="8"/>
    <x v="20"/>
    <s v="photography/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x v="8"/>
    <x v="20"/>
    <s v="photography/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x v="8"/>
    <x v="20"/>
    <s v="photography/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x v="4"/>
    <x v="21"/>
    <s v="music/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x v="4"/>
    <x v="21"/>
    <s v="music/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x v="4"/>
    <x v="21"/>
    <s v="music/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x v="4"/>
    <x v="21"/>
    <s v="music/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x v="4"/>
    <x v="21"/>
    <s v="music/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x v="4"/>
    <x v="21"/>
    <s v="music/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x v="4"/>
    <x v="21"/>
    <s v="music/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x v="4"/>
    <x v="21"/>
    <s v="music/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x v="4"/>
    <x v="21"/>
    <s v="music/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x v="4"/>
    <x v="21"/>
    <s v="music/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x v="4"/>
    <x v="21"/>
    <s v="music/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x v="4"/>
    <x v="21"/>
    <s v="music/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x v="4"/>
    <x v="21"/>
    <s v="music/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x v="4"/>
    <x v="21"/>
    <s v="music/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x v="4"/>
    <x v="21"/>
    <s v="music/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x v="4"/>
    <x v="21"/>
    <s v="music/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x v="4"/>
    <x v="21"/>
    <s v="music/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x v="4"/>
    <x v="21"/>
    <s v="music/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x v="4"/>
    <x v="21"/>
    <s v="music/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x v="4"/>
    <x v="21"/>
    <s v="music/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x v="4"/>
    <x v="11"/>
    <s v="music/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x v="4"/>
    <x v="11"/>
    <s v="music/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x v="4"/>
    <x v="11"/>
    <s v="music/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x v="4"/>
    <x v="11"/>
    <s v="music/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x v="4"/>
    <x v="11"/>
    <s v="music/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x v="4"/>
    <x v="11"/>
    <s v="music/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x v="4"/>
    <x v="11"/>
    <s v="music/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x v="4"/>
    <x v="11"/>
    <s v="music/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x v="4"/>
    <x v="11"/>
    <s v="music/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x v="4"/>
    <x v="11"/>
    <s v="music/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x v="4"/>
    <x v="11"/>
    <s v="music/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x v="4"/>
    <x v="11"/>
    <s v="music/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x v="4"/>
    <x v="11"/>
    <s v="music/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x v="4"/>
    <x v="11"/>
    <s v="music/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x v="4"/>
    <x v="11"/>
    <s v="music/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x v="4"/>
    <x v="11"/>
    <s v="music/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x v="4"/>
    <x v="11"/>
    <s v="music/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x v="4"/>
    <x v="11"/>
    <s v="music/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x v="4"/>
    <x v="11"/>
    <s v="music/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x v="4"/>
    <x v="11"/>
    <s v="music/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x v="4"/>
    <x v="11"/>
    <s v="music/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x v="4"/>
    <x v="11"/>
    <s v="music/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x v="4"/>
    <x v="11"/>
    <s v="music/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x v="4"/>
    <x v="11"/>
    <s v="music/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x v="4"/>
    <x v="11"/>
    <s v="music/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x v="4"/>
    <x v="11"/>
    <s v="music/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x v="4"/>
    <x v="11"/>
    <s v="music/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x v="4"/>
    <x v="11"/>
    <s v="music/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x v="4"/>
    <x v="11"/>
    <s v="music/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x v="4"/>
    <x v="11"/>
    <s v="music/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x v="4"/>
    <x v="11"/>
    <s v="music/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x v="4"/>
    <x v="11"/>
    <s v="music/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x v="4"/>
    <x v="11"/>
    <s v="music/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x v="4"/>
    <x v="11"/>
    <s v="music/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x v="4"/>
    <x v="11"/>
    <s v="music/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x v="4"/>
    <x v="11"/>
    <s v="music/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x v="4"/>
    <x v="11"/>
    <s v="music/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x v="4"/>
    <x v="11"/>
    <s v="music/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x v="4"/>
    <x v="11"/>
    <s v="music/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x v="4"/>
    <x v="11"/>
    <s v="music/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x v="1"/>
    <x v="6"/>
    <s v="theater/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x v="1"/>
    <x v="6"/>
    <s v="theater/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x v="1"/>
    <x v="6"/>
    <s v="theater/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x v="1"/>
    <x v="6"/>
    <s v="theater/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x v="1"/>
    <x v="6"/>
    <s v="theater/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x v="1"/>
    <x v="6"/>
    <s v="theater/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x v="1"/>
    <x v="6"/>
    <s v="theater/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x v="1"/>
    <x v="6"/>
    <s v="theater/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x v="1"/>
    <x v="6"/>
    <s v="theater/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x v="1"/>
    <x v="6"/>
    <s v="theater/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x v="1"/>
    <x v="6"/>
    <s v="theater/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x v="1"/>
    <x v="6"/>
    <s v="theater/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x v="1"/>
    <x v="6"/>
    <s v="theater/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x v="1"/>
    <x v="6"/>
    <s v="theater/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x v="1"/>
    <x v="6"/>
    <s v="theater/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x v="1"/>
    <x v="6"/>
    <s v="theater/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x v="1"/>
    <x v="6"/>
    <s v="theater/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x v="1"/>
    <x v="6"/>
    <s v="theater/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x v="1"/>
    <x v="6"/>
    <s v="theater/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x v="1"/>
    <x v="6"/>
    <s v="theater/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x v="2"/>
    <x v="8"/>
    <s v="technology/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x v="2"/>
    <x v="8"/>
    <s v="technology/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x v="2"/>
    <x v="8"/>
    <s v="technology/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x v="2"/>
    <x v="8"/>
    <s v="technology/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x v="2"/>
    <x v="8"/>
    <s v="technology/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x v="2"/>
    <x v="8"/>
    <s v="technology/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x v="2"/>
    <x v="8"/>
    <s v="technology/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x v="2"/>
    <x v="8"/>
    <s v="technology/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x v="2"/>
    <x v="8"/>
    <s v="technology/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x v="2"/>
    <x v="8"/>
    <s v="technology/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x v="2"/>
    <x v="8"/>
    <s v="technology/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x v="2"/>
    <x v="8"/>
    <s v="technology/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x v="2"/>
    <x v="8"/>
    <s v="technology/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x v="2"/>
    <x v="8"/>
    <s v="technology/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x v="2"/>
    <x v="8"/>
    <s v="technology/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x v="2"/>
    <x v="8"/>
    <s v="technology/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x v="2"/>
    <x v="8"/>
    <s v="technology/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x v="2"/>
    <x v="8"/>
    <s v="technology/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x v="2"/>
    <x v="8"/>
    <s v="technology/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x v="2"/>
    <x v="8"/>
    <s v="technology/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x v="2"/>
    <x v="8"/>
    <s v="technology/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x v="2"/>
    <x v="8"/>
    <s v="technology/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x v="2"/>
    <x v="8"/>
    <s v="technology/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x v="2"/>
    <x v="8"/>
    <s v="technology/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x v="2"/>
    <x v="8"/>
    <s v="technology/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x v="2"/>
    <x v="8"/>
    <s v="technology/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x v="2"/>
    <x v="8"/>
    <s v="technology/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x v="2"/>
    <x v="8"/>
    <s v="technology/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x v="2"/>
    <x v="8"/>
    <s v="technology/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x v="2"/>
    <x v="8"/>
    <s v="technology/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x v="2"/>
    <x v="8"/>
    <s v="technology/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x v="2"/>
    <x v="8"/>
    <s v="technology/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x v="2"/>
    <x v="8"/>
    <s v="technology/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x v="2"/>
    <x v="8"/>
    <s v="technology/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x v="2"/>
    <x v="8"/>
    <s v="technology/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x v="2"/>
    <x v="8"/>
    <s v="technology/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x v="2"/>
    <x v="8"/>
    <s v="technology/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x v="2"/>
    <x v="8"/>
    <s v="technology/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x v="2"/>
    <x v="8"/>
    <s v="technology/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x v="2"/>
    <x v="8"/>
    <s v="technology/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x v="3"/>
    <x v="9"/>
    <s v="publishing/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x v="3"/>
    <x v="9"/>
    <s v="publishing/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x v="3"/>
    <x v="9"/>
    <s v="publishing/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x v="3"/>
    <x v="9"/>
    <s v="publishing/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x v="3"/>
    <x v="9"/>
    <s v="publishing/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x v="3"/>
    <x v="9"/>
    <s v="publishing/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x v="3"/>
    <x v="9"/>
    <s v="publishing/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x v="3"/>
    <x v="9"/>
    <s v="publishing/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x v="3"/>
    <x v="9"/>
    <s v="publishing/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x v="3"/>
    <x v="9"/>
    <s v="publishing/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x v="3"/>
    <x v="9"/>
    <s v="publishing/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x v="3"/>
    <x v="9"/>
    <s v="publishing/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x v="3"/>
    <x v="9"/>
    <s v="publishing/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x v="3"/>
    <x v="9"/>
    <s v="publishing/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x v="3"/>
    <x v="9"/>
    <s v="publishing/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x v="3"/>
    <x v="9"/>
    <s v="publishing/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x v="3"/>
    <x v="9"/>
    <s v="publishing/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x v="3"/>
    <x v="9"/>
    <s v="publishing/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x v="3"/>
    <x v="9"/>
    <s v="publishing/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x v="3"/>
    <x v="9"/>
    <s v="publishing/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x v="4"/>
    <x v="11"/>
    <s v="music/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x v="4"/>
    <x v="11"/>
    <s v="music/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x v="4"/>
    <x v="11"/>
    <s v="music/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x v="4"/>
    <x v="11"/>
    <s v="music/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x v="4"/>
    <x v="11"/>
    <s v="music/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x v="4"/>
    <x v="11"/>
    <s v="music/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x v="4"/>
    <x v="11"/>
    <s v="music/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x v="4"/>
    <x v="11"/>
    <s v="music/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x v="4"/>
    <x v="11"/>
    <s v="music/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x v="4"/>
    <x v="11"/>
    <s v="music/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x v="4"/>
    <x v="11"/>
    <s v="music/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x v="4"/>
    <x v="11"/>
    <s v="music/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x v="4"/>
    <x v="11"/>
    <s v="music/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x v="4"/>
    <x v="11"/>
    <s v="music/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x v="4"/>
    <x v="11"/>
    <s v="music/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x v="4"/>
    <x v="11"/>
    <s v="music/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x v="4"/>
    <x v="11"/>
    <s v="music/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x v="4"/>
    <x v="11"/>
    <s v="music/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x v="4"/>
    <x v="11"/>
    <s v="music/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x v="4"/>
    <x v="11"/>
    <s v="music/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x v="4"/>
    <x v="11"/>
    <s v="music/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x v="4"/>
    <x v="11"/>
    <s v="music/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x v="4"/>
    <x v="11"/>
    <s v="music/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x v="4"/>
    <x v="11"/>
    <s v="music/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x v="4"/>
    <x v="11"/>
    <s v="music/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x v="4"/>
    <x v="11"/>
    <s v="music/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x v="4"/>
    <x v="11"/>
    <s v="music/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x v="4"/>
    <x v="11"/>
    <s v="music/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x v="4"/>
    <x v="11"/>
    <s v="music/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x v="4"/>
    <x v="11"/>
    <s v="music/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x v="4"/>
    <x v="11"/>
    <s v="music/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x v="4"/>
    <x v="11"/>
    <s v="music/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x v="4"/>
    <x v="11"/>
    <s v="music/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x v="4"/>
    <x v="11"/>
    <s v="music/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x v="4"/>
    <x v="11"/>
    <s v="music/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x v="4"/>
    <x v="11"/>
    <s v="music/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x v="4"/>
    <x v="11"/>
    <s v="music/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x v="4"/>
    <x v="11"/>
    <s v="music/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x v="4"/>
    <x v="11"/>
    <s v="music/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x v="4"/>
    <x v="11"/>
    <s v="music/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x v="3"/>
    <x v="22"/>
    <s v="publishing/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x v="3"/>
    <x v="22"/>
    <s v="publishing/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x v="3"/>
    <x v="22"/>
    <s v="publishing/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x v="3"/>
    <x v="22"/>
    <s v="publishing/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x v="3"/>
    <x v="22"/>
    <s v="publishing/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x v="3"/>
    <x v="22"/>
    <s v="publishing/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x v="3"/>
    <x v="22"/>
    <s v="publishing/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x v="3"/>
    <x v="22"/>
    <s v="publishing/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x v="3"/>
    <x v="22"/>
    <s v="publishing/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x v="3"/>
    <x v="22"/>
    <s v="publishing/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x v="3"/>
    <x v="22"/>
    <s v="publishing/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x v="3"/>
    <x v="22"/>
    <s v="publishing/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x v="3"/>
    <x v="22"/>
    <s v="publishing/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x v="3"/>
    <x v="22"/>
    <s v="publishing/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x v="3"/>
    <x v="22"/>
    <s v="publishing/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x v="3"/>
    <x v="22"/>
    <s v="publishing/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x v="3"/>
    <x v="22"/>
    <s v="publishing/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x v="3"/>
    <x v="22"/>
    <s v="publishing/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x v="3"/>
    <x v="22"/>
    <s v="publishing/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x v="3"/>
    <x v="22"/>
    <s v="publishing/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x v="3"/>
    <x v="22"/>
    <s v="publishing/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x v="3"/>
    <x v="22"/>
    <s v="publishing/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x v="3"/>
    <x v="22"/>
    <s v="publishing/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x v="3"/>
    <x v="22"/>
    <s v="publishing/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x v="3"/>
    <x v="22"/>
    <s v="publishing/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x v="3"/>
    <x v="22"/>
    <s v="publishing/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x v="3"/>
    <x v="22"/>
    <s v="publishing/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x v="3"/>
    <x v="22"/>
    <s v="publishing/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x v="3"/>
    <x v="22"/>
    <s v="publishing/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x v="3"/>
    <x v="22"/>
    <s v="publishing/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x v="3"/>
    <x v="22"/>
    <s v="publishing/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x v="3"/>
    <x v="22"/>
    <s v="publishing/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x v="3"/>
    <x v="22"/>
    <s v="publishing/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x v="3"/>
    <x v="22"/>
    <s v="publishing/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x v="3"/>
    <x v="22"/>
    <s v="publishing/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x v="3"/>
    <x v="22"/>
    <s v="publishing/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x v="3"/>
    <x v="22"/>
    <s v="publishing/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x v="3"/>
    <x v="22"/>
    <s v="publishing/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x v="3"/>
    <x v="22"/>
    <s v="publishing/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x v="3"/>
    <x v="22"/>
    <s v="publishing/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x v="3"/>
    <x v="22"/>
    <s v="publishing/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x v="3"/>
    <x v="22"/>
    <s v="publishing/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x v="3"/>
    <x v="22"/>
    <s v="publishing/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x v="3"/>
    <x v="22"/>
    <s v="publishing/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x v="3"/>
    <x v="22"/>
    <s v="publishing/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x v="3"/>
    <x v="22"/>
    <s v="publishing/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x v="3"/>
    <x v="22"/>
    <s v="publishing/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x v="3"/>
    <x v="22"/>
    <s v="publishing/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x v="3"/>
    <x v="22"/>
    <s v="publishing/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x v="3"/>
    <x v="22"/>
    <s v="publishing/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x v="3"/>
    <x v="22"/>
    <s v="publishing/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x v="3"/>
    <x v="22"/>
    <s v="publishing/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x v="3"/>
    <x v="22"/>
    <s v="publishing/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x v="3"/>
    <x v="22"/>
    <s v="publishing/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x v="3"/>
    <x v="22"/>
    <s v="publishing/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x v="3"/>
    <x v="22"/>
    <s v="publishing/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x v="3"/>
    <x v="22"/>
    <s v="publishing/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x v="3"/>
    <x v="23"/>
    <s v="publishing/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x v="3"/>
    <x v="23"/>
    <s v="publishing/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x v="3"/>
    <x v="23"/>
    <s v="publishing/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x v="3"/>
    <x v="23"/>
    <s v="publishing/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x v="3"/>
    <x v="23"/>
    <s v="publishing/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x v="3"/>
    <x v="23"/>
    <s v="publishing/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x v="3"/>
    <x v="23"/>
    <s v="publishing/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x v="3"/>
    <x v="23"/>
    <s v="publishing/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x v="3"/>
    <x v="23"/>
    <s v="publishing/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x v="3"/>
    <x v="23"/>
    <s v="publishing/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x v="3"/>
    <x v="23"/>
    <s v="publishing/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x v="3"/>
    <x v="23"/>
    <s v="publishing/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x v="3"/>
    <x v="23"/>
    <s v="publishing/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x v="3"/>
    <x v="23"/>
    <s v="publishing/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x v="3"/>
    <x v="23"/>
    <s v="publishing/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x v="3"/>
    <x v="23"/>
    <s v="publishing/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x v="3"/>
    <x v="23"/>
    <s v="publishing/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x v="3"/>
    <x v="23"/>
    <s v="publishing/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x v="3"/>
    <x v="23"/>
    <s v="publishing/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x v="3"/>
    <x v="23"/>
    <s v="publishing/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x v="3"/>
    <x v="10"/>
    <s v="publishing/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x v="3"/>
    <x v="10"/>
    <s v="publishing/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x v="3"/>
    <x v="10"/>
    <s v="publishing/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x v="3"/>
    <x v="10"/>
    <s v="publishing/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x v="3"/>
    <x v="10"/>
    <s v="publishing/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x v="3"/>
    <x v="10"/>
    <s v="publishing/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x v="3"/>
    <x v="10"/>
    <s v="publishing/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x v="3"/>
    <x v="10"/>
    <s v="publishing/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x v="3"/>
    <x v="10"/>
    <s v="publishing/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x v="3"/>
    <x v="10"/>
    <s v="publishing/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x v="3"/>
    <x v="10"/>
    <s v="publishing/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x v="3"/>
    <x v="10"/>
    <s v="publishing/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x v="3"/>
    <x v="10"/>
    <s v="publishing/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x v="3"/>
    <x v="10"/>
    <s v="publishing/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x v="3"/>
    <x v="10"/>
    <s v="publishing/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x v="3"/>
    <x v="10"/>
    <s v="publishing/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x v="3"/>
    <x v="10"/>
    <s v="publishing/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x v="3"/>
    <x v="10"/>
    <s v="publishing/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x v="3"/>
    <x v="10"/>
    <s v="publishing/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x v="3"/>
    <x v="10"/>
    <s v="publishing/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x v="8"/>
    <x v="20"/>
    <s v="photography/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x v="8"/>
    <x v="20"/>
    <s v="photography/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x v="8"/>
    <x v="20"/>
    <s v="photography/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x v="8"/>
    <x v="20"/>
    <s v="photography/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x v="8"/>
    <x v="20"/>
    <s v="photography/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x v="8"/>
    <x v="20"/>
    <s v="photography/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x v="8"/>
    <x v="20"/>
    <s v="photography/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x v="8"/>
    <x v="20"/>
    <s v="photography/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x v="8"/>
    <x v="20"/>
    <s v="photography/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x v="8"/>
    <x v="20"/>
    <s v="photography/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x v="8"/>
    <x v="20"/>
    <s v="photography/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x v="8"/>
    <x v="20"/>
    <s v="photography/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x v="8"/>
    <x v="20"/>
    <s v="photography/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x v="8"/>
    <x v="20"/>
    <s v="photography/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x v="8"/>
    <x v="20"/>
    <s v="photography/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x v="8"/>
    <x v="20"/>
    <s v="photography/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x v="8"/>
    <x v="20"/>
    <s v="photography/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x v="8"/>
    <x v="20"/>
    <s v="photography/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x v="8"/>
    <x v="20"/>
    <s v="photography/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x v="8"/>
    <x v="20"/>
    <s v="photography/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x v="8"/>
    <x v="20"/>
    <s v="photography/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x v="8"/>
    <x v="20"/>
    <s v="photography/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x v="8"/>
    <x v="20"/>
    <s v="photography/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x v="8"/>
    <x v="20"/>
    <s v="photography/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x v="8"/>
    <x v="20"/>
    <s v="photography/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x v="8"/>
    <x v="20"/>
    <s v="photography/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x v="8"/>
    <x v="20"/>
    <s v="photography/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x v="8"/>
    <x v="20"/>
    <s v="photography/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x v="8"/>
    <x v="20"/>
    <s v="photography/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x v="8"/>
    <x v="20"/>
    <s v="photography/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x v="8"/>
    <x v="20"/>
    <s v="photography/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x v="8"/>
    <x v="20"/>
    <s v="photography/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x v="8"/>
    <x v="20"/>
    <s v="photography/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x v="8"/>
    <x v="20"/>
    <s v="photography/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x v="8"/>
    <x v="20"/>
    <s v="photography/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x v="8"/>
    <x v="20"/>
    <s v="photography/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x v="8"/>
    <x v="20"/>
    <s v="photography/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x v="8"/>
    <x v="20"/>
    <s v="photography/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x v="8"/>
    <x v="20"/>
    <s v="photography/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x v="8"/>
    <x v="20"/>
    <s v="photography/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x v="8"/>
    <x v="24"/>
    <s v="photography/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x v="8"/>
    <x v="24"/>
    <s v="photography/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x v="8"/>
    <x v="24"/>
    <s v="photography/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x v="8"/>
    <x v="24"/>
    <s v="photography/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x v="8"/>
    <x v="24"/>
    <s v="photography/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x v="8"/>
    <x v="24"/>
    <s v="photography/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x v="8"/>
    <x v="24"/>
    <s v="photography/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x v="8"/>
    <x v="24"/>
    <s v="photography/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x v="8"/>
    <x v="24"/>
    <s v="photography/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x v="8"/>
    <x v="24"/>
    <s v="photography/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x v="8"/>
    <x v="24"/>
    <s v="photography/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x v="8"/>
    <x v="24"/>
    <s v="photography/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x v="8"/>
    <x v="24"/>
    <s v="photography/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x v="8"/>
    <x v="24"/>
    <s v="photography/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x v="8"/>
    <x v="24"/>
    <s v="photography/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x v="8"/>
    <x v="24"/>
    <s v="photography/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x v="8"/>
    <x v="24"/>
    <s v="photography/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x v="8"/>
    <x v="24"/>
    <s v="photography/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x v="8"/>
    <x v="24"/>
    <s v="photography/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x v="8"/>
    <x v="24"/>
    <s v="photography/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x v="3"/>
    <x v="25"/>
    <s v="publishing/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x v="3"/>
    <x v="25"/>
    <s v="publishing/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x v="3"/>
    <x v="25"/>
    <s v="publishing/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x v="3"/>
    <x v="25"/>
    <s v="publishing/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x v="3"/>
    <x v="25"/>
    <s v="publishing/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x v="3"/>
    <x v="25"/>
    <s v="publishing/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x v="3"/>
    <x v="25"/>
    <s v="publishing/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x v="3"/>
    <x v="25"/>
    <s v="publishing/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x v="3"/>
    <x v="25"/>
    <s v="publishing/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x v="3"/>
    <x v="25"/>
    <s v="publishing/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x v="3"/>
    <x v="25"/>
    <s v="publishing/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x v="3"/>
    <x v="25"/>
    <s v="publishing/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x v="3"/>
    <x v="25"/>
    <s v="publishing/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x v="3"/>
    <x v="25"/>
    <s v="publishing/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x v="3"/>
    <x v="25"/>
    <s v="publishing/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x v="3"/>
    <x v="25"/>
    <s v="publishing/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x v="3"/>
    <x v="25"/>
    <s v="publishing/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x v="3"/>
    <x v="25"/>
    <s v="publishing/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x v="3"/>
    <x v="25"/>
    <s v="publishing/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x v="3"/>
    <x v="25"/>
    <s v="publishing/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x v="8"/>
    <x v="26"/>
    <s v="photography/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x v="8"/>
    <x v="26"/>
    <s v="photography/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x v="8"/>
    <x v="26"/>
    <s v="photography/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x v="8"/>
    <x v="26"/>
    <s v="photography/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x v="8"/>
    <x v="26"/>
    <s v="photography/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x v="8"/>
    <x v="26"/>
    <s v="photography/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x v="8"/>
    <x v="26"/>
    <s v="photography/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x v="8"/>
    <x v="26"/>
    <s v="photography/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x v="8"/>
    <x v="26"/>
    <s v="photography/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x v="8"/>
    <x v="26"/>
    <s v="photography/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x v="8"/>
    <x v="26"/>
    <s v="photography/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x v="8"/>
    <x v="26"/>
    <s v="photography/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x v="8"/>
    <x v="26"/>
    <s v="photography/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x v="8"/>
    <x v="26"/>
    <s v="photography/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x v="8"/>
    <x v="26"/>
    <s v="photography/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x v="8"/>
    <x v="26"/>
    <s v="photography/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x v="8"/>
    <x v="26"/>
    <s v="photography/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x v="8"/>
    <x v="26"/>
    <s v="photography/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x v="8"/>
    <x v="26"/>
    <s v="photography/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x v="8"/>
    <x v="26"/>
    <s v="photography/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x v="4"/>
    <x v="11"/>
    <s v="music/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x v="4"/>
    <x v="11"/>
    <s v="music/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x v="4"/>
    <x v="11"/>
    <s v="music/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x v="4"/>
    <x v="11"/>
    <s v="music/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x v="4"/>
    <x v="11"/>
    <s v="music/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x v="4"/>
    <x v="11"/>
    <s v="music/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x v="4"/>
    <x v="11"/>
    <s v="music/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x v="4"/>
    <x v="11"/>
    <s v="music/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x v="4"/>
    <x v="11"/>
    <s v="music/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x v="4"/>
    <x v="11"/>
    <s v="music/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x v="4"/>
    <x v="11"/>
    <s v="music/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x v="4"/>
    <x v="11"/>
    <s v="music/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x v="4"/>
    <x v="11"/>
    <s v="music/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x v="4"/>
    <x v="11"/>
    <s v="music/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x v="4"/>
    <x v="11"/>
    <s v="music/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x v="4"/>
    <x v="11"/>
    <s v="music/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x v="4"/>
    <x v="11"/>
    <s v="music/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x v="4"/>
    <x v="11"/>
    <s v="music/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x v="4"/>
    <x v="11"/>
    <s v="music/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x v="4"/>
    <x v="11"/>
    <s v="music/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x v="4"/>
    <x v="11"/>
    <s v="music/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x v="4"/>
    <x v="11"/>
    <s v="music/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x v="4"/>
    <x v="11"/>
    <s v="music/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x v="4"/>
    <x v="11"/>
    <s v="music/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x v="4"/>
    <x v="11"/>
    <s v="music/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x v="4"/>
    <x v="11"/>
    <s v="music/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x v="4"/>
    <x v="11"/>
    <s v="music/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x v="4"/>
    <x v="11"/>
    <s v="music/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x v="4"/>
    <x v="11"/>
    <s v="music/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x v="4"/>
    <x v="11"/>
    <s v="music/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x v="4"/>
    <x v="11"/>
    <s v="music/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x v="4"/>
    <x v="11"/>
    <s v="music/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x v="4"/>
    <x v="11"/>
    <s v="music/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x v="4"/>
    <x v="11"/>
    <s v="music/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x v="4"/>
    <x v="11"/>
    <s v="music/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x v="4"/>
    <x v="11"/>
    <s v="music/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x v="4"/>
    <x v="11"/>
    <s v="music/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x v="4"/>
    <x v="11"/>
    <s v="music/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x v="4"/>
    <x v="11"/>
    <s v="music/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x v="4"/>
    <x v="11"/>
    <s v="music/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x v="4"/>
    <x v="27"/>
    <s v="music/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x v="4"/>
    <x v="27"/>
    <s v="music/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x v="4"/>
    <x v="27"/>
    <s v="music/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x v="4"/>
    <x v="27"/>
    <s v="music/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x v="4"/>
    <x v="27"/>
    <s v="music/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x v="4"/>
    <x v="27"/>
    <s v="music/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x v="4"/>
    <x v="27"/>
    <s v="music/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x v="4"/>
    <x v="27"/>
    <s v="music/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x v="4"/>
    <x v="27"/>
    <s v="music/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x v="4"/>
    <x v="27"/>
    <s v="music/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x v="4"/>
    <x v="27"/>
    <s v="music/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x v="4"/>
    <x v="27"/>
    <s v="music/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x v="4"/>
    <x v="27"/>
    <s v="music/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x v="4"/>
    <x v="27"/>
    <s v="music/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x v="4"/>
    <x v="27"/>
    <s v="music/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x v="4"/>
    <x v="27"/>
    <s v="music/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x v="4"/>
    <x v="27"/>
    <s v="music/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x v="4"/>
    <x v="27"/>
    <s v="music/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x v="4"/>
    <x v="27"/>
    <s v="music/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x v="4"/>
    <x v="27"/>
    <s v="music/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x v="4"/>
    <x v="27"/>
    <s v="music/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x v="4"/>
    <x v="27"/>
    <s v="music/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x v="4"/>
    <x v="27"/>
    <s v="music/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x v="4"/>
    <x v="27"/>
    <s v="music/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x v="4"/>
    <x v="27"/>
    <s v="music/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x v="4"/>
    <x v="27"/>
    <s v="music/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x v="4"/>
    <x v="27"/>
    <s v="music/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x v="4"/>
    <x v="27"/>
    <s v="music/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x v="4"/>
    <x v="27"/>
    <s v="music/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x v="4"/>
    <x v="27"/>
    <s v="music/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x v="4"/>
    <x v="27"/>
    <s v="music/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x v="4"/>
    <x v="27"/>
    <s v="music/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x v="4"/>
    <x v="27"/>
    <s v="music/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x v="4"/>
    <x v="27"/>
    <s v="music/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x v="4"/>
    <x v="27"/>
    <s v="music/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x v="4"/>
    <x v="27"/>
    <s v="music/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x v="4"/>
    <x v="27"/>
    <s v="music/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x v="4"/>
    <x v="27"/>
    <s v="music/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x v="4"/>
    <x v="27"/>
    <s v="music/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x v="4"/>
    <x v="27"/>
    <s v="music/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x v="4"/>
    <x v="28"/>
    <s v="music/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x v="4"/>
    <x v="28"/>
    <s v="music/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x v="4"/>
    <x v="28"/>
    <s v="music/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x v="4"/>
    <x v="28"/>
    <s v="music/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x v="4"/>
    <x v="28"/>
    <s v="music/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x v="4"/>
    <x v="28"/>
    <s v="music/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x v="4"/>
    <x v="28"/>
    <s v="music/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x v="4"/>
    <x v="28"/>
    <s v="music/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x v="4"/>
    <x v="28"/>
    <s v="music/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x v="4"/>
    <x v="28"/>
    <s v="music/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x v="4"/>
    <x v="28"/>
    <s v="music/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x v="4"/>
    <x v="28"/>
    <s v="music/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x v="4"/>
    <x v="28"/>
    <s v="music/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x v="4"/>
    <x v="28"/>
    <s v="music/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x v="4"/>
    <x v="28"/>
    <s v="music/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x v="4"/>
    <x v="28"/>
    <s v="music/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x v="4"/>
    <x v="28"/>
    <s v="music/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x v="4"/>
    <x v="28"/>
    <s v="music/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x v="4"/>
    <x v="28"/>
    <s v="music/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x v="4"/>
    <x v="28"/>
    <s v="music/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x v="4"/>
    <x v="28"/>
    <s v="music/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x v="4"/>
    <x v="28"/>
    <s v="music/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x v="4"/>
    <x v="28"/>
    <s v="music/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x v="4"/>
    <x v="28"/>
    <s v="music/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x v="4"/>
    <x v="28"/>
    <s v="music/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x v="4"/>
    <x v="28"/>
    <s v="music/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x v="4"/>
    <x v="28"/>
    <s v="music/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x v="4"/>
    <x v="28"/>
    <s v="music/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x v="4"/>
    <x v="28"/>
    <s v="music/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x v="4"/>
    <x v="28"/>
    <s v="music/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x v="4"/>
    <x v="28"/>
    <s v="music/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x v="4"/>
    <x v="28"/>
    <s v="music/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x v="4"/>
    <x v="28"/>
    <s v="music/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x v="4"/>
    <x v="28"/>
    <s v="music/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x v="4"/>
    <x v="28"/>
    <s v="music/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x v="4"/>
    <x v="28"/>
    <s v="music/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x v="4"/>
    <x v="28"/>
    <s v="music/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x v="4"/>
    <x v="28"/>
    <s v="music/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x v="4"/>
    <x v="28"/>
    <s v="music/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x v="4"/>
    <x v="28"/>
    <s v="music/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x v="4"/>
    <x v="28"/>
    <s v="music/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x v="4"/>
    <x v="28"/>
    <s v="music/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x v="4"/>
    <x v="28"/>
    <s v="music/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x v="4"/>
    <x v="28"/>
    <s v="music/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x v="4"/>
    <x v="28"/>
    <s v="music/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x v="4"/>
    <x v="28"/>
    <s v="music/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x v="4"/>
    <x v="28"/>
    <s v="music/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x v="4"/>
    <x v="28"/>
    <s v="music/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x v="4"/>
    <x v="28"/>
    <s v="music/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x v="4"/>
    <x v="28"/>
    <s v="music/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x v="4"/>
    <x v="28"/>
    <s v="music/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x v="4"/>
    <x v="28"/>
    <s v="music/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x v="4"/>
    <x v="28"/>
    <s v="music/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x v="4"/>
    <x v="28"/>
    <s v="music/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x v="4"/>
    <x v="28"/>
    <s v="music/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x v="4"/>
    <x v="28"/>
    <s v="music/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x v="4"/>
    <x v="28"/>
    <s v="music/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x v="4"/>
    <x v="28"/>
    <s v="music/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x v="4"/>
    <x v="28"/>
    <s v="music/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x v="4"/>
    <x v="28"/>
    <s v="music/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x v="8"/>
    <x v="20"/>
    <s v="photography/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x v="8"/>
    <x v="20"/>
    <s v="photography/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x v="8"/>
    <x v="20"/>
    <s v="photography/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x v="8"/>
    <x v="20"/>
    <s v="photography/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x v="8"/>
    <x v="20"/>
    <s v="photography/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x v="8"/>
    <x v="20"/>
    <s v="photography/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x v="8"/>
    <x v="20"/>
    <s v="photography/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x v="8"/>
    <x v="20"/>
    <s v="photography/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x v="8"/>
    <x v="20"/>
    <s v="photography/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x v="8"/>
    <x v="20"/>
    <s v="photography/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x v="8"/>
    <x v="20"/>
    <s v="photography/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x v="8"/>
    <x v="20"/>
    <s v="photography/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x v="8"/>
    <x v="20"/>
    <s v="photography/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x v="8"/>
    <x v="20"/>
    <s v="photography/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x v="8"/>
    <x v="20"/>
    <s v="photography/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x v="8"/>
    <x v="20"/>
    <s v="photography/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x v="8"/>
    <x v="20"/>
    <s v="photography/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x v="8"/>
    <x v="20"/>
    <s v="photography/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x v="8"/>
    <x v="20"/>
    <s v="photography/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x v="8"/>
    <x v="20"/>
    <s v="photography/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x v="8"/>
    <x v="20"/>
    <s v="photography/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x v="8"/>
    <x v="20"/>
    <s v="photography/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x v="8"/>
    <x v="20"/>
    <s v="photography/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x v="8"/>
    <x v="20"/>
    <s v="photography/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x v="8"/>
    <x v="20"/>
    <s v="photography/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x v="8"/>
    <x v="20"/>
    <s v="photography/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x v="8"/>
    <x v="20"/>
    <s v="photography/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x v="8"/>
    <x v="20"/>
    <s v="photography/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x v="8"/>
    <x v="20"/>
    <s v="photography/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x v="8"/>
    <x v="20"/>
    <s v="photography/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x v="8"/>
    <x v="20"/>
    <s v="photography/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x v="8"/>
    <x v="20"/>
    <s v="photography/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x v="8"/>
    <x v="20"/>
    <s v="photography/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x v="8"/>
    <x v="20"/>
    <s v="photography/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x v="8"/>
    <x v="20"/>
    <s v="photography/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x v="8"/>
    <x v="20"/>
    <s v="photography/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x v="8"/>
    <x v="20"/>
    <s v="photography/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x v="8"/>
    <x v="20"/>
    <s v="photography/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x v="8"/>
    <x v="20"/>
    <s v="photography/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x v="8"/>
    <x v="20"/>
    <s v="photography/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x v="8"/>
    <x v="20"/>
    <s v="photography/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x v="8"/>
    <x v="20"/>
    <s v="photography/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x v="8"/>
    <x v="20"/>
    <s v="photography/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x v="8"/>
    <x v="20"/>
    <s v="photography/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x v="8"/>
    <x v="20"/>
    <s v="photography/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x v="8"/>
    <x v="20"/>
    <s v="photography/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x v="8"/>
    <x v="20"/>
    <s v="photography/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x v="8"/>
    <x v="20"/>
    <s v="photography/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x v="8"/>
    <x v="20"/>
    <s v="photography/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x v="8"/>
    <x v="20"/>
    <s v="photography/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x v="8"/>
    <x v="20"/>
    <s v="photography/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x v="8"/>
    <x v="20"/>
    <s v="photography/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x v="8"/>
    <x v="20"/>
    <s v="photography/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x v="8"/>
    <x v="20"/>
    <s v="photography/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x v="8"/>
    <x v="20"/>
    <s v="photography/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x v="8"/>
    <x v="20"/>
    <s v="photography/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x v="8"/>
    <x v="20"/>
    <s v="photography/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x v="8"/>
    <x v="20"/>
    <s v="photography/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x v="8"/>
    <x v="20"/>
    <s v="photography/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x v="8"/>
    <x v="20"/>
    <s v="photography/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x v="8"/>
    <x v="20"/>
    <s v="photography/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x v="8"/>
    <x v="20"/>
    <s v="photography/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x v="8"/>
    <x v="20"/>
    <s v="photography/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x v="8"/>
    <x v="20"/>
    <s v="photography/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x v="8"/>
    <x v="20"/>
    <s v="photography/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x v="8"/>
    <x v="20"/>
    <s v="photography/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x v="8"/>
    <x v="20"/>
    <s v="photography/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x v="8"/>
    <x v="20"/>
    <s v="photography/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x v="8"/>
    <x v="20"/>
    <s v="photography/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x v="8"/>
    <x v="20"/>
    <s v="photography/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x v="8"/>
    <x v="20"/>
    <s v="photography/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x v="8"/>
    <x v="20"/>
    <s v="photography/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x v="8"/>
    <x v="20"/>
    <s v="photography/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x v="8"/>
    <x v="20"/>
    <s v="photography/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x v="8"/>
    <x v="20"/>
    <s v="photography/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x v="8"/>
    <x v="20"/>
    <s v="photography/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x v="8"/>
    <x v="20"/>
    <s v="photography/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x v="8"/>
    <x v="20"/>
    <s v="photography/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x v="8"/>
    <x v="20"/>
    <s v="photography/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x v="8"/>
    <x v="20"/>
    <s v="photography/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x v="4"/>
    <x v="11"/>
    <s v="music/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x v="4"/>
    <x v="11"/>
    <s v="music/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x v="4"/>
    <x v="11"/>
    <s v="music/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x v="4"/>
    <x v="11"/>
    <s v="music/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x v="4"/>
    <x v="11"/>
    <s v="music/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x v="4"/>
    <x v="11"/>
    <s v="music/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x v="4"/>
    <x v="11"/>
    <s v="music/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x v="4"/>
    <x v="11"/>
    <s v="music/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x v="4"/>
    <x v="11"/>
    <s v="music/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x v="4"/>
    <x v="11"/>
    <s v="music/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x v="4"/>
    <x v="11"/>
    <s v="music/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x v="4"/>
    <x v="11"/>
    <s v="music/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x v="4"/>
    <x v="11"/>
    <s v="music/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x v="4"/>
    <x v="11"/>
    <s v="music/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x v="4"/>
    <x v="11"/>
    <s v="music/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x v="4"/>
    <x v="11"/>
    <s v="music/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x v="4"/>
    <x v="11"/>
    <s v="music/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x v="4"/>
    <x v="11"/>
    <s v="music/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x v="4"/>
    <x v="11"/>
    <s v="music/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x v="4"/>
    <x v="11"/>
    <s v="music/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x v="4"/>
    <x v="11"/>
    <s v="music/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x v="4"/>
    <x v="11"/>
    <s v="music/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x v="4"/>
    <x v="11"/>
    <s v="music/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x v="4"/>
    <x v="11"/>
    <s v="music/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x v="4"/>
    <x v="11"/>
    <s v="music/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x v="4"/>
    <x v="11"/>
    <s v="music/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x v="4"/>
    <x v="11"/>
    <s v="music/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x v="4"/>
    <x v="11"/>
    <s v="music/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x v="4"/>
    <x v="11"/>
    <s v="music/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x v="4"/>
    <x v="11"/>
    <s v="music/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x v="4"/>
    <x v="11"/>
    <s v="music/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x v="4"/>
    <x v="11"/>
    <s v="music/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x v="4"/>
    <x v="11"/>
    <s v="music/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x v="4"/>
    <x v="11"/>
    <s v="music/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x v="4"/>
    <x v="11"/>
    <s v="music/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x v="4"/>
    <x v="11"/>
    <s v="music/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x v="4"/>
    <x v="11"/>
    <s v="music/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x v="4"/>
    <x v="11"/>
    <s v="music/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x v="4"/>
    <x v="11"/>
    <s v="music/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x v="4"/>
    <x v="11"/>
    <s v="music/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x v="6"/>
    <x v="18"/>
    <s v="games/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x v="6"/>
    <x v="18"/>
    <s v="games/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x v="6"/>
    <x v="18"/>
    <s v="games/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x v="6"/>
    <x v="18"/>
    <s v="games/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x v="6"/>
    <x v="18"/>
    <s v="games/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x v="6"/>
    <x v="18"/>
    <s v="games/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x v="6"/>
    <x v="18"/>
    <s v="games/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x v="6"/>
    <x v="18"/>
    <s v="games/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x v="6"/>
    <x v="18"/>
    <s v="games/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x v="6"/>
    <x v="18"/>
    <s v="games/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x v="6"/>
    <x v="18"/>
    <s v="games/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x v="6"/>
    <x v="18"/>
    <s v="games/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x v="6"/>
    <x v="18"/>
    <s v="games/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x v="6"/>
    <x v="18"/>
    <s v="games/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x v="6"/>
    <x v="18"/>
    <s v="games/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x v="6"/>
    <x v="18"/>
    <s v="games/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x v="6"/>
    <x v="18"/>
    <s v="games/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x v="6"/>
    <x v="18"/>
    <s v="games/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x v="6"/>
    <x v="18"/>
    <s v="games/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x v="6"/>
    <x v="18"/>
    <s v="games/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x v="4"/>
    <x v="14"/>
    <s v="music/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x v="4"/>
    <x v="14"/>
    <s v="music/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x v="4"/>
    <x v="14"/>
    <s v="music/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x v="4"/>
    <x v="14"/>
    <s v="music/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x v="4"/>
    <x v="14"/>
    <s v="music/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x v="4"/>
    <x v="14"/>
    <s v="music/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x v="4"/>
    <x v="14"/>
    <s v="music/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x v="4"/>
    <x v="14"/>
    <s v="music/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x v="4"/>
    <x v="14"/>
    <s v="music/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x v="4"/>
    <x v="14"/>
    <s v="music/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x v="4"/>
    <x v="14"/>
    <s v="music/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x v="4"/>
    <x v="14"/>
    <s v="music/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x v="4"/>
    <x v="14"/>
    <s v="music/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x v="4"/>
    <x v="14"/>
    <s v="music/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x v="4"/>
    <x v="14"/>
    <s v="music/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x v="4"/>
    <x v="14"/>
    <s v="music/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x v="4"/>
    <x v="14"/>
    <s v="music/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x v="4"/>
    <x v="14"/>
    <s v="music/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x v="4"/>
    <x v="14"/>
    <s v="music/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x v="4"/>
    <x v="14"/>
    <s v="music/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x v="2"/>
    <x v="29"/>
    <s v="technology/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x v="2"/>
    <x v="29"/>
    <s v="technology/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x v="2"/>
    <x v="29"/>
    <s v="technology/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x v="2"/>
    <x v="29"/>
    <s v="technology/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x v="2"/>
    <x v="29"/>
    <s v="technology/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x v="2"/>
    <x v="29"/>
    <s v="technology/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x v="2"/>
    <x v="29"/>
    <s v="technology/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x v="2"/>
    <x v="29"/>
    <s v="technology/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x v="2"/>
    <x v="29"/>
    <s v="technology/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x v="2"/>
    <x v="29"/>
    <s v="technology/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x v="2"/>
    <x v="29"/>
    <s v="technology/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x v="2"/>
    <x v="29"/>
    <s v="technology/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x v="2"/>
    <x v="29"/>
    <s v="technology/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x v="2"/>
    <x v="29"/>
    <s v="technology/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x v="2"/>
    <x v="29"/>
    <s v="technology/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x v="2"/>
    <x v="29"/>
    <s v="technology/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x v="2"/>
    <x v="29"/>
    <s v="technology/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x v="2"/>
    <x v="29"/>
    <s v="technology/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x v="2"/>
    <x v="29"/>
    <s v="technology/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x v="2"/>
    <x v="29"/>
    <s v="technology/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x v="4"/>
    <x v="14"/>
    <s v="music/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x v="4"/>
    <x v="14"/>
    <s v="music/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x v="4"/>
    <x v="14"/>
    <s v="music/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x v="4"/>
    <x v="14"/>
    <s v="music/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x v="4"/>
    <x v="14"/>
    <s v="music/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x v="4"/>
    <x v="14"/>
    <s v="music/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x v="4"/>
    <x v="14"/>
    <s v="music/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x v="4"/>
    <x v="14"/>
    <s v="music/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x v="4"/>
    <x v="14"/>
    <s v="music/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x v="4"/>
    <x v="14"/>
    <s v="music/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x v="4"/>
    <x v="14"/>
    <s v="music/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x v="4"/>
    <x v="14"/>
    <s v="music/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x v="4"/>
    <x v="14"/>
    <s v="music/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x v="4"/>
    <x v="14"/>
    <s v="music/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x v="4"/>
    <x v="14"/>
    <s v="music/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x v="4"/>
    <x v="14"/>
    <s v="music/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x v="4"/>
    <x v="14"/>
    <s v="music/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x v="4"/>
    <x v="14"/>
    <s v="music/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x v="4"/>
    <x v="14"/>
    <s v="music/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x v="4"/>
    <x v="14"/>
    <s v="music/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x v="2"/>
    <x v="30"/>
    <s v="technology/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x v="2"/>
    <x v="30"/>
    <s v="technology/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x v="2"/>
    <x v="30"/>
    <s v="technology/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x v="2"/>
    <x v="30"/>
    <s v="technology/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x v="2"/>
    <x v="30"/>
    <s v="technology/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x v="2"/>
    <x v="30"/>
    <s v="technology/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x v="2"/>
    <x v="30"/>
    <s v="technology/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x v="2"/>
    <x v="30"/>
    <s v="technology/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x v="2"/>
    <x v="30"/>
    <s v="technology/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x v="2"/>
    <x v="30"/>
    <s v="technology/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x v="2"/>
    <x v="30"/>
    <s v="technology/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x v="2"/>
    <x v="30"/>
    <s v="technology/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x v="2"/>
    <x v="30"/>
    <s v="technology/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x v="2"/>
    <x v="30"/>
    <s v="technology/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x v="2"/>
    <x v="30"/>
    <s v="technology/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x v="2"/>
    <x v="30"/>
    <s v="technology/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x v="2"/>
    <x v="30"/>
    <s v="technology/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x v="2"/>
    <x v="30"/>
    <s v="technology/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x v="2"/>
    <x v="30"/>
    <s v="technology/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x v="2"/>
    <x v="30"/>
    <s v="technology/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x v="2"/>
    <x v="30"/>
    <s v="technology/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x v="2"/>
    <x v="30"/>
    <s v="technology/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x v="2"/>
    <x v="30"/>
    <s v="technology/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x v="2"/>
    <x v="30"/>
    <s v="technology/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x v="2"/>
    <x v="30"/>
    <s v="technology/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x v="2"/>
    <x v="30"/>
    <s v="technology/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x v="2"/>
    <x v="30"/>
    <s v="technology/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x v="2"/>
    <x v="30"/>
    <s v="technology/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x v="2"/>
    <x v="30"/>
    <s v="technology/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x v="2"/>
    <x v="30"/>
    <s v="technology/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x v="2"/>
    <x v="30"/>
    <s v="technology/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x v="2"/>
    <x v="30"/>
    <s v="technology/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x v="2"/>
    <x v="30"/>
    <s v="technology/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x v="2"/>
    <x v="30"/>
    <s v="technology/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x v="2"/>
    <x v="30"/>
    <s v="technology/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x v="2"/>
    <x v="30"/>
    <s v="technology/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x v="2"/>
    <x v="30"/>
    <s v="technology/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x v="2"/>
    <x v="30"/>
    <s v="technology/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x v="2"/>
    <x v="30"/>
    <s v="technology/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x v="2"/>
    <x v="30"/>
    <s v="technology/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x v="8"/>
    <x v="31"/>
    <s v="photography/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x v="8"/>
    <x v="31"/>
    <s v="photography/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x v="8"/>
    <x v="31"/>
    <s v="photography/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x v="8"/>
    <x v="31"/>
    <s v="photography/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x v="8"/>
    <x v="31"/>
    <s v="photography/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x v="8"/>
    <x v="31"/>
    <s v="photography/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x v="8"/>
    <x v="31"/>
    <s v="photography/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x v="8"/>
    <x v="31"/>
    <s v="photography/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x v="8"/>
    <x v="31"/>
    <s v="photography/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x v="8"/>
    <x v="31"/>
    <s v="photography/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x v="8"/>
    <x v="31"/>
    <s v="photography/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x v="8"/>
    <x v="31"/>
    <s v="photography/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x v="8"/>
    <x v="31"/>
    <s v="photography/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x v="8"/>
    <x v="31"/>
    <s v="photography/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x v="8"/>
    <x v="31"/>
    <s v="photography/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x v="8"/>
    <x v="31"/>
    <s v="photography/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x v="8"/>
    <x v="31"/>
    <s v="photography/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x v="8"/>
    <x v="31"/>
    <s v="photography/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x v="8"/>
    <x v="31"/>
    <s v="photography/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x v="8"/>
    <x v="31"/>
    <s v="photography/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x v="2"/>
    <x v="30"/>
    <s v="technology/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x v="2"/>
    <x v="30"/>
    <s v="technology/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x v="2"/>
    <x v="30"/>
    <s v="technology/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x v="2"/>
    <x v="30"/>
    <s v="technology/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x v="2"/>
    <x v="30"/>
    <s v="technology/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x v="2"/>
    <x v="30"/>
    <s v="technology/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x v="2"/>
    <x v="30"/>
    <s v="technology/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x v="2"/>
    <x v="30"/>
    <s v="technology/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x v="2"/>
    <x v="30"/>
    <s v="technology/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x v="2"/>
    <x v="30"/>
    <s v="technology/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x v="2"/>
    <x v="30"/>
    <s v="technology/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x v="2"/>
    <x v="30"/>
    <s v="technology/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x v="2"/>
    <x v="30"/>
    <s v="technology/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x v="2"/>
    <x v="30"/>
    <s v="technology/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x v="2"/>
    <x v="30"/>
    <s v="technology/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x v="2"/>
    <x v="30"/>
    <s v="technology/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x v="2"/>
    <x v="30"/>
    <s v="technology/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x v="2"/>
    <x v="30"/>
    <s v="technology/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x v="2"/>
    <x v="30"/>
    <s v="technology/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x v="2"/>
    <x v="30"/>
    <s v="technology/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x v="2"/>
    <x v="30"/>
    <s v="technology/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x v="2"/>
    <x v="30"/>
    <s v="technology/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x v="2"/>
    <x v="30"/>
    <s v="technology/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x v="2"/>
    <x v="30"/>
    <s v="technology/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x v="2"/>
    <x v="30"/>
    <s v="technology/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x v="2"/>
    <x v="30"/>
    <s v="technology/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x v="2"/>
    <x v="30"/>
    <s v="technology/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x v="2"/>
    <x v="30"/>
    <s v="technology/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x v="2"/>
    <x v="30"/>
    <s v="technology/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x v="2"/>
    <x v="30"/>
    <s v="technology/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x v="2"/>
    <x v="30"/>
    <s v="technology/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x v="2"/>
    <x v="30"/>
    <s v="technology/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x v="2"/>
    <x v="30"/>
    <s v="technology/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x v="2"/>
    <x v="30"/>
    <s v="technology/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x v="2"/>
    <x v="30"/>
    <s v="technology/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x v="2"/>
    <x v="30"/>
    <s v="technology/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x v="2"/>
    <x v="30"/>
    <s v="technology/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x v="2"/>
    <x v="30"/>
    <s v="technology/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x v="2"/>
    <x v="30"/>
    <s v="technology/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x v="2"/>
    <x v="30"/>
    <s v="technology/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x v="2"/>
    <x v="30"/>
    <s v="technology/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x v="2"/>
    <x v="30"/>
    <s v="technology/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x v="2"/>
    <x v="30"/>
    <s v="technology/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x v="2"/>
    <x v="30"/>
    <s v="technology/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x v="2"/>
    <x v="30"/>
    <s v="technology/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x v="2"/>
    <x v="30"/>
    <s v="technology/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x v="2"/>
    <x v="30"/>
    <s v="technology/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x v="2"/>
    <x v="30"/>
    <s v="technology/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x v="2"/>
    <x v="30"/>
    <s v="technology/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x v="2"/>
    <x v="30"/>
    <s v="technology/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x v="2"/>
    <x v="30"/>
    <s v="technology/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x v="2"/>
    <x v="30"/>
    <s v="technology/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x v="2"/>
    <x v="30"/>
    <s v="technology/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x v="2"/>
    <x v="30"/>
    <s v="technology/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x v="2"/>
    <x v="30"/>
    <s v="technology/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x v="2"/>
    <x v="30"/>
    <s v="technology/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x v="2"/>
    <x v="30"/>
    <s v="technology/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x v="2"/>
    <x v="30"/>
    <s v="technology/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x v="2"/>
    <x v="30"/>
    <s v="technology/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x v="2"/>
    <x v="30"/>
    <s v="technology/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x v="2"/>
    <x v="30"/>
    <s v="technology/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x v="2"/>
    <x v="30"/>
    <s v="technology/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x v="2"/>
    <x v="30"/>
    <s v="technology/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x v="2"/>
    <x v="30"/>
    <s v="technology/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x v="2"/>
    <x v="30"/>
    <s v="technology/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x v="2"/>
    <x v="30"/>
    <s v="technology/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x v="2"/>
    <x v="30"/>
    <s v="technology/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x v="2"/>
    <x v="30"/>
    <s v="technology/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x v="2"/>
    <x v="30"/>
    <s v="technology/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x v="2"/>
    <x v="30"/>
    <s v="technology/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x v="2"/>
    <x v="30"/>
    <s v="technology/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x v="2"/>
    <x v="30"/>
    <s v="technology/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x v="2"/>
    <x v="30"/>
    <s v="technology/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x v="2"/>
    <x v="30"/>
    <s v="technology/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x v="2"/>
    <x v="30"/>
    <s v="technology/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x v="2"/>
    <x v="30"/>
    <s v="technology/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x v="2"/>
    <x v="30"/>
    <s v="technology/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x v="2"/>
    <x v="30"/>
    <s v="technology/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x v="2"/>
    <x v="30"/>
    <s v="technology/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x v="2"/>
    <x v="30"/>
    <s v="technology/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x v="4"/>
    <x v="14"/>
    <s v="music/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x v="4"/>
    <x v="14"/>
    <s v="music/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x v="4"/>
    <x v="14"/>
    <s v="music/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x v="4"/>
    <x v="14"/>
    <s v="music/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x v="4"/>
    <x v="14"/>
    <s v="music/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x v="4"/>
    <x v="14"/>
    <s v="music/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x v="4"/>
    <x v="14"/>
    <s v="music/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x v="4"/>
    <x v="14"/>
    <s v="music/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x v="4"/>
    <x v="14"/>
    <s v="music/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x v="4"/>
    <x v="14"/>
    <s v="music/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x v="4"/>
    <x v="14"/>
    <s v="music/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x v="4"/>
    <x v="14"/>
    <s v="music/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x v="4"/>
    <x v="14"/>
    <s v="music/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x v="4"/>
    <x v="14"/>
    <s v="music/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x v="4"/>
    <x v="14"/>
    <s v="music/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x v="4"/>
    <x v="14"/>
    <s v="music/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x v="4"/>
    <x v="14"/>
    <s v="music/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x v="4"/>
    <x v="14"/>
    <s v="music/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x v="4"/>
    <x v="14"/>
    <s v="music/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x v="4"/>
    <x v="14"/>
    <s v="music/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x v="4"/>
    <x v="14"/>
    <s v="music/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x v="4"/>
    <x v="14"/>
    <s v="music/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x v="4"/>
    <x v="14"/>
    <s v="music/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x v="4"/>
    <x v="14"/>
    <s v="music/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x v="4"/>
    <x v="14"/>
    <s v="music/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x v="4"/>
    <x v="14"/>
    <s v="music/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x v="4"/>
    <x v="14"/>
    <s v="music/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x v="4"/>
    <x v="14"/>
    <s v="music/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x v="4"/>
    <x v="14"/>
    <s v="music/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x v="4"/>
    <x v="14"/>
    <s v="music/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x v="4"/>
    <x v="14"/>
    <s v="music/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x v="4"/>
    <x v="14"/>
    <s v="music/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x v="4"/>
    <x v="14"/>
    <s v="music/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x v="4"/>
    <x v="14"/>
    <s v="music/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x v="4"/>
    <x v="14"/>
    <s v="music/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x v="4"/>
    <x v="14"/>
    <s v="music/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x v="4"/>
    <x v="14"/>
    <s v="music/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x v="4"/>
    <x v="14"/>
    <s v="music/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x v="4"/>
    <x v="14"/>
    <s v="music/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x v="4"/>
    <x v="14"/>
    <s v="music/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x v="6"/>
    <x v="17"/>
    <s v="games/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x v="6"/>
    <x v="17"/>
    <s v="games/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x v="6"/>
    <x v="17"/>
    <s v="games/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x v="6"/>
    <x v="17"/>
    <s v="games/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x v="6"/>
    <x v="17"/>
    <s v="games/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x v="6"/>
    <x v="17"/>
    <s v="games/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x v="6"/>
    <x v="17"/>
    <s v="games/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x v="6"/>
    <x v="17"/>
    <s v="games/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x v="6"/>
    <x v="17"/>
    <s v="games/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x v="6"/>
    <x v="17"/>
    <s v="games/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x v="6"/>
    <x v="17"/>
    <s v="games/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x v="6"/>
    <x v="17"/>
    <s v="games/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x v="6"/>
    <x v="17"/>
    <s v="games/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x v="6"/>
    <x v="17"/>
    <s v="games/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x v="6"/>
    <x v="17"/>
    <s v="games/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x v="6"/>
    <x v="17"/>
    <s v="games/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x v="6"/>
    <x v="17"/>
    <s v="games/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x v="6"/>
    <x v="17"/>
    <s v="games/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x v="6"/>
    <x v="17"/>
    <s v="games/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x v="6"/>
    <x v="17"/>
    <s v="games/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x v="6"/>
    <x v="17"/>
    <s v="games/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x v="6"/>
    <x v="17"/>
    <s v="games/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x v="6"/>
    <x v="17"/>
    <s v="games/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x v="6"/>
    <x v="17"/>
    <s v="games/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x v="6"/>
    <x v="17"/>
    <s v="games/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x v="6"/>
    <x v="17"/>
    <s v="games/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x v="6"/>
    <x v="17"/>
    <s v="games/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x v="6"/>
    <x v="17"/>
    <s v="games/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x v="6"/>
    <x v="17"/>
    <s v="games/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x v="6"/>
    <x v="17"/>
    <s v="games/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x v="6"/>
    <x v="17"/>
    <s v="games/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x v="6"/>
    <x v="17"/>
    <s v="games/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x v="6"/>
    <x v="17"/>
    <s v="games/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x v="6"/>
    <x v="17"/>
    <s v="games/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x v="6"/>
    <x v="17"/>
    <s v="games/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x v="6"/>
    <x v="17"/>
    <s v="games/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x v="6"/>
    <x v="17"/>
    <s v="games/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x v="6"/>
    <x v="17"/>
    <s v="games/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x v="6"/>
    <x v="17"/>
    <s v="games/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x v="6"/>
    <x v="17"/>
    <s v="games/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x v="4"/>
    <x v="11"/>
    <s v="music/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x v="4"/>
    <x v="11"/>
    <s v="music/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x v="4"/>
    <x v="11"/>
    <s v="music/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x v="4"/>
    <x v="11"/>
    <s v="music/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x v="4"/>
    <x v="11"/>
    <s v="music/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x v="4"/>
    <x v="11"/>
    <s v="music/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x v="4"/>
    <x v="11"/>
    <s v="music/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x v="4"/>
    <x v="11"/>
    <s v="music/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x v="4"/>
    <x v="11"/>
    <s v="music/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x v="4"/>
    <x v="11"/>
    <s v="music/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x v="4"/>
    <x v="11"/>
    <s v="music/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x v="4"/>
    <x v="11"/>
    <s v="music/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x v="4"/>
    <x v="11"/>
    <s v="music/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x v="4"/>
    <x v="11"/>
    <s v="music/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x v="4"/>
    <x v="11"/>
    <s v="music/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x v="4"/>
    <x v="11"/>
    <s v="music/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x v="4"/>
    <x v="11"/>
    <s v="music/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x v="4"/>
    <x v="11"/>
    <s v="music/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x v="4"/>
    <x v="11"/>
    <s v="music/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x v="4"/>
    <x v="11"/>
    <s v="music/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x v="6"/>
    <x v="32"/>
    <s v="games/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x v="6"/>
    <x v="32"/>
    <s v="games/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x v="6"/>
    <x v="32"/>
    <s v="games/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x v="6"/>
    <x v="32"/>
    <s v="games/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x v="6"/>
    <x v="32"/>
    <s v="games/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x v="6"/>
    <x v="32"/>
    <s v="games/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x v="6"/>
    <x v="32"/>
    <s v="games/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x v="6"/>
    <x v="32"/>
    <s v="games/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x v="6"/>
    <x v="32"/>
    <s v="games/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x v="6"/>
    <x v="32"/>
    <s v="games/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x v="6"/>
    <x v="32"/>
    <s v="games/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x v="6"/>
    <x v="32"/>
    <s v="games/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x v="6"/>
    <x v="32"/>
    <s v="games/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x v="6"/>
    <x v="32"/>
    <s v="games/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x v="6"/>
    <x v="32"/>
    <s v="games/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x v="6"/>
    <x v="32"/>
    <s v="games/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x v="6"/>
    <x v="32"/>
    <s v="games/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x v="6"/>
    <x v="32"/>
    <s v="games/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x v="6"/>
    <x v="32"/>
    <s v="games/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x v="6"/>
    <x v="32"/>
    <s v="games/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x v="4"/>
    <x v="15"/>
    <s v="music/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x v="4"/>
    <x v="15"/>
    <s v="music/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x v="4"/>
    <x v="15"/>
    <s v="music/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x v="4"/>
    <x v="15"/>
    <s v="music/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x v="4"/>
    <x v="15"/>
    <s v="music/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x v="4"/>
    <x v="15"/>
    <s v="music/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x v="4"/>
    <x v="15"/>
    <s v="music/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x v="4"/>
    <x v="15"/>
    <s v="music/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x v="4"/>
    <x v="15"/>
    <s v="music/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x v="4"/>
    <x v="15"/>
    <s v="music/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x v="4"/>
    <x v="15"/>
    <s v="music/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x v="4"/>
    <x v="15"/>
    <s v="music/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x v="4"/>
    <x v="15"/>
    <s v="music/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x v="4"/>
    <x v="15"/>
    <s v="music/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x v="4"/>
    <x v="15"/>
    <s v="music/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x v="4"/>
    <x v="15"/>
    <s v="music/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x v="4"/>
    <x v="15"/>
    <s v="music/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x v="4"/>
    <x v="15"/>
    <s v="music/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x v="4"/>
    <x v="15"/>
    <s v="music/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x v="4"/>
    <x v="15"/>
    <s v="music/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x v="6"/>
    <x v="32"/>
    <s v="games/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x v="6"/>
    <x v="32"/>
    <s v="games/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x v="6"/>
    <x v="32"/>
    <s v="games/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x v="6"/>
    <x v="32"/>
    <s v="games/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x v="6"/>
    <x v="32"/>
    <s v="games/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x v="6"/>
    <x v="32"/>
    <s v="games/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x v="6"/>
    <x v="32"/>
    <s v="games/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x v="6"/>
    <x v="32"/>
    <s v="games/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x v="6"/>
    <x v="32"/>
    <s v="games/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x v="6"/>
    <x v="32"/>
    <s v="games/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x v="6"/>
    <x v="32"/>
    <s v="games/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x v="6"/>
    <x v="32"/>
    <s v="games/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x v="6"/>
    <x v="32"/>
    <s v="games/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x v="6"/>
    <x v="32"/>
    <s v="games/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x v="6"/>
    <x v="32"/>
    <s v="games/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x v="6"/>
    <x v="32"/>
    <s v="games/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x v="6"/>
    <x v="32"/>
    <s v="games/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x v="6"/>
    <x v="32"/>
    <s v="games/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x v="6"/>
    <x v="32"/>
    <s v="games/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x v="6"/>
    <x v="32"/>
    <s v="games/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x v="6"/>
    <x v="32"/>
    <s v="games/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x v="6"/>
    <x v="32"/>
    <s v="games/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x v="6"/>
    <x v="32"/>
    <s v="games/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x v="6"/>
    <x v="32"/>
    <s v="games/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x v="6"/>
    <x v="32"/>
    <s v="games/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x v="6"/>
    <x v="32"/>
    <s v="games/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x v="6"/>
    <x v="32"/>
    <s v="games/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x v="6"/>
    <x v="32"/>
    <s v="games/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x v="6"/>
    <x v="32"/>
    <s v="games/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x v="6"/>
    <x v="32"/>
    <s v="games/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x v="6"/>
    <x v="32"/>
    <s v="games/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x v="6"/>
    <x v="32"/>
    <s v="games/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x v="6"/>
    <x v="32"/>
    <s v="games/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x v="6"/>
    <x v="32"/>
    <s v="games/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x v="6"/>
    <x v="32"/>
    <s v="games/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x v="6"/>
    <x v="32"/>
    <s v="games/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x v="6"/>
    <x v="32"/>
    <s v="games/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x v="6"/>
    <x v="32"/>
    <s v="games/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x v="6"/>
    <x v="32"/>
    <s v="games/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x v="6"/>
    <x v="32"/>
    <s v="games/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x v="6"/>
    <x v="32"/>
    <s v="games/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x v="6"/>
    <x v="32"/>
    <s v="games/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x v="6"/>
    <x v="32"/>
    <s v="games/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x v="6"/>
    <x v="32"/>
    <s v="games/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x v="6"/>
    <x v="32"/>
    <s v="games/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x v="6"/>
    <x v="32"/>
    <s v="games/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x v="6"/>
    <x v="32"/>
    <s v="games/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x v="6"/>
    <x v="32"/>
    <s v="games/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x v="6"/>
    <x v="32"/>
    <s v="games/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x v="6"/>
    <x v="32"/>
    <s v="games/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x v="6"/>
    <x v="32"/>
    <s v="games/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x v="6"/>
    <x v="32"/>
    <s v="games/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x v="6"/>
    <x v="32"/>
    <s v="games/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x v="6"/>
    <x v="32"/>
    <s v="games/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x v="6"/>
    <x v="32"/>
    <s v="games/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x v="6"/>
    <x v="32"/>
    <s v="games/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x v="6"/>
    <x v="32"/>
    <s v="games/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x v="6"/>
    <x v="32"/>
    <s v="games/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x v="6"/>
    <x v="32"/>
    <s v="games/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x v="6"/>
    <x v="32"/>
    <s v="games/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x v="4"/>
    <x v="11"/>
    <s v="music/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x v="4"/>
    <x v="11"/>
    <s v="music/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x v="4"/>
    <x v="11"/>
    <s v="music/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x v="4"/>
    <x v="11"/>
    <s v="music/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x v="4"/>
    <x v="11"/>
    <s v="music/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x v="4"/>
    <x v="11"/>
    <s v="music/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x v="4"/>
    <x v="11"/>
    <s v="music/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x v="4"/>
    <x v="11"/>
    <s v="music/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x v="4"/>
    <x v="11"/>
    <s v="music/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x v="4"/>
    <x v="11"/>
    <s v="music/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x v="4"/>
    <x v="11"/>
    <s v="music/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x v="4"/>
    <x v="11"/>
    <s v="music/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x v="4"/>
    <x v="11"/>
    <s v="music/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x v="4"/>
    <x v="11"/>
    <s v="music/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x v="4"/>
    <x v="11"/>
    <s v="music/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x v="4"/>
    <x v="11"/>
    <s v="music/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x v="4"/>
    <x v="11"/>
    <s v="music/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x v="4"/>
    <x v="11"/>
    <s v="music/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x v="4"/>
    <x v="11"/>
    <s v="music/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x v="4"/>
    <x v="11"/>
    <s v="music/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x v="4"/>
    <x v="14"/>
    <s v="music/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x v="4"/>
    <x v="14"/>
    <s v="music/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x v="4"/>
    <x v="14"/>
    <s v="music/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x v="4"/>
    <x v="14"/>
    <s v="music/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x v="4"/>
    <x v="14"/>
    <s v="music/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x v="4"/>
    <x v="14"/>
    <s v="music/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x v="4"/>
    <x v="14"/>
    <s v="music/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x v="4"/>
    <x v="14"/>
    <s v="music/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x v="4"/>
    <x v="14"/>
    <s v="music/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x v="4"/>
    <x v="14"/>
    <s v="music/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x v="4"/>
    <x v="14"/>
    <s v="music/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x v="4"/>
    <x v="14"/>
    <s v="music/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x v="4"/>
    <x v="14"/>
    <s v="music/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x v="4"/>
    <x v="14"/>
    <s v="music/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x v="4"/>
    <x v="14"/>
    <s v="music/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x v="4"/>
    <x v="14"/>
    <s v="music/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x v="4"/>
    <x v="14"/>
    <s v="music/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x v="4"/>
    <x v="14"/>
    <s v="music/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x v="4"/>
    <x v="14"/>
    <s v="music/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x v="4"/>
    <x v="14"/>
    <s v="music/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x v="7"/>
    <x v="33"/>
    <s v="food/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x v="7"/>
    <x v="33"/>
    <s v="food/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x v="7"/>
    <x v="33"/>
    <s v="food/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x v="7"/>
    <x v="33"/>
    <s v="food/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x v="7"/>
    <x v="33"/>
    <s v="food/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x v="7"/>
    <x v="33"/>
    <s v="food/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x v="7"/>
    <x v="33"/>
    <s v="food/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x v="7"/>
    <x v="33"/>
    <s v="food/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x v="7"/>
    <x v="33"/>
    <s v="food/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x v="7"/>
    <x v="33"/>
    <s v="food/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x v="7"/>
    <x v="33"/>
    <s v="food/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x v="7"/>
    <x v="33"/>
    <s v="food/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x v="7"/>
    <x v="33"/>
    <s v="food/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x v="7"/>
    <x v="33"/>
    <s v="food/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x v="7"/>
    <x v="33"/>
    <s v="food/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x v="7"/>
    <x v="33"/>
    <s v="food/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x v="7"/>
    <x v="33"/>
    <s v="food/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x v="7"/>
    <x v="33"/>
    <s v="food/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x v="7"/>
    <x v="33"/>
    <s v="food/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x v="7"/>
    <x v="33"/>
    <s v="food/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x v="2"/>
    <x v="7"/>
    <s v="technology/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x v="2"/>
    <x v="7"/>
    <s v="technology/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x v="2"/>
    <x v="7"/>
    <s v="technology/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x v="2"/>
    <x v="7"/>
    <s v="technology/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x v="2"/>
    <x v="7"/>
    <s v="technology/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x v="2"/>
    <x v="7"/>
    <s v="technology/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x v="2"/>
    <x v="7"/>
    <s v="technology/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x v="2"/>
    <x v="7"/>
    <s v="technology/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x v="2"/>
    <x v="7"/>
    <s v="technology/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x v="2"/>
    <x v="7"/>
    <s v="technology/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x v="2"/>
    <x v="7"/>
    <s v="technology/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x v="2"/>
    <x v="7"/>
    <s v="technology/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x v="2"/>
    <x v="7"/>
    <s v="technology/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x v="2"/>
    <x v="7"/>
    <s v="technology/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x v="2"/>
    <x v="7"/>
    <s v="technology/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x v="2"/>
    <x v="7"/>
    <s v="technology/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x v="2"/>
    <x v="7"/>
    <s v="technology/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x v="2"/>
    <x v="7"/>
    <s v="technology/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x v="2"/>
    <x v="7"/>
    <s v="technology/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x v="2"/>
    <x v="7"/>
    <s v="technology/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x v="2"/>
    <x v="7"/>
    <s v="technology/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x v="2"/>
    <x v="7"/>
    <s v="technology/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x v="2"/>
    <x v="7"/>
    <s v="technology/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x v="2"/>
    <x v="7"/>
    <s v="technology/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x v="2"/>
    <x v="7"/>
    <s v="technology/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x v="2"/>
    <x v="7"/>
    <s v="technology/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x v="2"/>
    <x v="7"/>
    <s v="technology/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x v="2"/>
    <x v="7"/>
    <s v="technology/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x v="2"/>
    <x v="7"/>
    <s v="technology/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x v="2"/>
    <x v="7"/>
    <s v="technology/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x v="2"/>
    <x v="7"/>
    <s v="technology/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x v="2"/>
    <x v="7"/>
    <s v="technology/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x v="2"/>
    <x v="7"/>
    <s v="technology/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x v="2"/>
    <x v="7"/>
    <s v="technology/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x v="2"/>
    <x v="7"/>
    <s v="technology/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x v="2"/>
    <x v="7"/>
    <s v="technology/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x v="2"/>
    <x v="7"/>
    <s v="technology/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x v="2"/>
    <x v="7"/>
    <s v="technology/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x v="2"/>
    <x v="7"/>
    <s v="technology/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x v="2"/>
    <x v="7"/>
    <s v="technology/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x v="2"/>
    <x v="7"/>
    <s v="technology/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x v="2"/>
    <x v="7"/>
    <s v="technology/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x v="2"/>
    <x v="7"/>
    <s v="technology/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x v="2"/>
    <x v="7"/>
    <s v="technology/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x v="2"/>
    <x v="7"/>
    <s v="technology/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x v="2"/>
    <x v="7"/>
    <s v="technology/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x v="2"/>
    <x v="7"/>
    <s v="technology/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x v="2"/>
    <x v="7"/>
    <s v="technology/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x v="2"/>
    <x v="7"/>
    <s v="technology/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x v="2"/>
    <x v="7"/>
    <s v="technology/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x v="2"/>
    <x v="7"/>
    <s v="technology/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x v="2"/>
    <x v="7"/>
    <s v="technology/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x v="2"/>
    <x v="7"/>
    <s v="technology/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x v="2"/>
    <x v="7"/>
    <s v="technology/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x v="2"/>
    <x v="7"/>
    <s v="technology/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x v="2"/>
    <x v="7"/>
    <s v="technology/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x v="2"/>
    <x v="7"/>
    <s v="technology/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x v="2"/>
    <x v="7"/>
    <s v="technology/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x v="2"/>
    <x v="7"/>
    <s v="technology/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x v="2"/>
    <x v="7"/>
    <s v="technology/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x v="7"/>
    <x v="19"/>
    <s v="food/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x v="7"/>
    <x v="19"/>
    <s v="food/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x v="7"/>
    <x v="19"/>
    <s v="food/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x v="7"/>
    <x v="19"/>
    <s v="food/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x v="7"/>
    <x v="19"/>
    <s v="food/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x v="7"/>
    <x v="19"/>
    <s v="food/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x v="7"/>
    <x v="19"/>
    <s v="food/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x v="7"/>
    <x v="19"/>
    <s v="food/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x v="7"/>
    <x v="19"/>
    <s v="food/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x v="7"/>
    <x v="19"/>
    <s v="food/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x v="7"/>
    <x v="19"/>
    <s v="food/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x v="7"/>
    <x v="19"/>
    <s v="food/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x v="7"/>
    <x v="19"/>
    <s v="food/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x v="7"/>
    <x v="19"/>
    <s v="food/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x v="7"/>
    <x v="19"/>
    <s v="food/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x v="7"/>
    <x v="19"/>
    <s v="food/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x v="7"/>
    <x v="19"/>
    <s v="food/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x v="7"/>
    <x v="19"/>
    <s v="food/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x v="7"/>
    <x v="19"/>
    <s v="food/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x v="7"/>
    <x v="19"/>
    <s v="food/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x v="7"/>
    <x v="19"/>
    <s v="food/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x v="7"/>
    <x v="19"/>
    <s v="food/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x v="7"/>
    <x v="19"/>
    <s v="food/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x v="7"/>
    <x v="19"/>
    <s v="food/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x v="7"/>
    <x v="19"/>
    <s v="food/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x v="7"/>
    <x v="19"/>
    <s v="food/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x v="7"/>
    <x v="19"/>
    <s v="food/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x v="7"/>
    <x v="19"/>
    <s v="food/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x v="7"/>
    <x v="19"/>
    <s v="food/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x v="7"/>
    <x v="19"/>
    <s v="food/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x v="7"/>
    <x v="19"/>
    <s v="food/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x v="7"/>
    <x v="19"/>
    <s v="food/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x v="7"/>
    <x v="19"/>
    <s v="food/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x v="7"/>
    <x v="19"/>
    <s v="food/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x v="7"/>
    <x v="19"/>
    <s v="food/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x v="7"/>
    <x v="19"/>
    <s v="food/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x v="7"/>
    <x v="19"/>
    <s v="food/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x v="7"/>
    <x v="19"/>
    <s v="food/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x v="7"/>
    <x v="19"/>
    <s v="food/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x v="7"/>
    <x v="19"/>
    <s v="food/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x v="7"/>
    <x v="33"/>
    <s v="food/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x v="7"/>
    <x v="33"/>
    <s v="food/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x v="7"/>
    <x v="33"/>
    <s v="food/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x v="7"/>
    <x v="33"/>
    <s v="food/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x v="7"/>
    <x v="33"/>
    <s v="food/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x v="7"/>
    <x v="33"/>
    <s v="food/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x v="7"/>
    <x v="33"/>
    <s v="food/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x v="7"/>
    <x v="33"/>
    <s v="food/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x v="7"/>
    <x v="33"/>
    <s v="food/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x v="7"/>
    <x v="33"/>
    <s v="food/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x v="7"/>
    <x v="33"/>
    <s v="food/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x v="7"/>
    <x v="33"/>
    <s v="food/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x v="7"/>
    <x v="33"/>
    <s v="food/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x v="7"/>
    <x v="33"/>
    <s v="food/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x v="7"/>
    <x v="33"/>
    <s v="food/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x v="7"/>
    <x v="33"/>
    <s v="food/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x v="7"/>
    <x v="33"/>
    <s v="food/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x v="7"/>
    <x v="33"/>
    <s v="food/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x v="7"/>
    <x v="33"/>
    <s v="food/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x v="7"/>
    <x v="33"/>
    <s v="food/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x v="4"/>
    <x v="14"/>
    <s v="music/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x v="4"/>
    <x v="14"/>
    <s v="music/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x v="4"/>
    <x v="14"/>
    <s v="music/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x v="4"/>
    <x v="14"/>
    <s v="music/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x v="4"/>
    <x v="14"/>
    <s v="music/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x v="4"/>
    <x v="14"/>
    <s v="music/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x v="4"/>
    <x v="14"/>
    <s v="music/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x v="4"/>
    <x v="14"/>
    <s v="music/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x v="4"/>
    <x v="14"/>
    <s v="music/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x v="4"/>
    <x v="14"/>
    <s v="music/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x v="4"/>
    <x v="14"/>
    <s v="music/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x v="4"/>
    <x v="14"/>
    <s v="music/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x v="4"/>
    <x v="14"/>
    <s v="music/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x v="4"/>
    <x v="14"/>
    <s v="music/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x v="4"/>
    <x v="14"/>
    <s v="music/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x v="4"/>
    <x v="14"/>
    <s v="music/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x v="4"/>
    <x v="14"/>
    <s v="music/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x v="4"/>
    <x v="14"/>
    <s v="music/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x v="4"/>
    <x v="14"/>
    <s v="music/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x v="4"/>
    <x v="14"/>
    <s v="music/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x v="4"/>
    <x v="14"/>
    <s v="music/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x v="4"/>
    <x v="14"/>
    <s v="music/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x v="4"/>
    <x v="14"/>
    <s v="music/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x v="4"/>
    <x v="14"/>
    <s v="music/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x v="4"/>
    <x v="14"/>
    <s v="music/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x v="4"/>
    <x v="14"/>
    <s v="music/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x v="4"/>
    <x v="14"/>
    <s v="music/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x v="4"/>
    <x v="14"/>
    <s v="music/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x v="4"/>
    <x v="14"/>
    <s v="music/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x v="4"/>
    <x v="14"/>
    <s v="music/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x v="4"/>
    <x v="14"/>
    <s v="music/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x v="4"/>
    <x v="14"/>
    <s v="music/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x v="4"/>
    <x v="14"/>
    <s v="music/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x v="4"/>
    <x v="14"/>
    <s v="music/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x v="4"/>
    <x v="14"/>
    <s v="music/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x v="4"/>
    <x v="14"/>
    <s v="music/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x v="4"/>
    <x v="14"/>
    <s v="music/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x v="4"/>
    <x v="14"/>
    <s v="music/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x v="4"/>
    <x v="14"/>
    <s v="music/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x v="4"/>
    <x v="14"/>
    <s v="music/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x v="7"/>
    <x v="34"/>
    <s v="food/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x v="7"/>
    <x v="34"/>
    <s v="food/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x v="7"/>
    <x v="34"/>
    <s v="food/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x v="7"/>
    <x v="34"/>
    <s v="food/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x v="7"/>
    <x v="34"/>
    <s v="food/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x v="7"/>
    <x v="34"/>
    <s v="food/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x v="7"/>
    <x v="34"/>
    <s v="food/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x v="7"/>
    <x v="34"/>
    <s v="food/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x v="7"/>
    <x v="34"/>
    <s v="food/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x v="7"/>
    <x v="34"/>
    <s v="food/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x v="7"/>
    <x v="34"/>
    <s v="food/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x v="7"/>
    <x v="34"/>
    <s v="food/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x v="7"/>
    <x v="34"/>
    <s v="food/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x v="7"/>
    <x v="34"/>
    <s v="food/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x v="7"/>
    <x v="34"/>
    <s v="food/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x v="7"/>
    <x v="34"/>
    <s v="food/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x v="7"/>
    <x v="34"/>
    <s v="food/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x v="7"/>
    <x v="34"/>
    <s v="food/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x v="7"/>
    <x v="34"/>
    <s v="food/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x v="7"/>
    <x v="34"/>
    <s v="food/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x v="4"/>
    <x v="35"/>
    <s v="music/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x v="4"/>
    <x v="35"/>
    <s v="music/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x v="4"/>
    <x v="35"/>
    <s v="music/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x v="4"/>
    <x v="35"/>
    <s v="music/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x v="4"/>
    <x v="35"/>
    <s v="music/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x v="4"/>
    <x v="35"/>
    <s v="music/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x v="4"/>
    <x v="35"/>
    <s v="music/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x v="4"/>
    <x v="35"/>
    <s v="music/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x v="4"/>
    <x v="35"/>
    <s v="music/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x v="4"/>
    <x v="35"/>
    <s v="music/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x v="4"/>
    <x v="35"/>
    <s v="music/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x v="4"/>
    <x v="35"/>
    <s v="music/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x v="4"/>
    <x v="35"/>
    <s v="music/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x v="4"/>
    <x v="35"/>
    <s v="music/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x v="4"/>
    <x v="35"/>
    <s v="music/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x v="4"/>
    <x v="35"/>
    <s v="music/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x v="4"/>
    <x v="35"/>
    <s v="music/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x v="4"/>
    <x v="35"/>
    <s v="music/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x v="4"/>
    <x v="35"/>
    <s v="music/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x v="4"/>
    <x v="35"/>
    <s v="music/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x v="4"/>
    <x v="35"/>
    <s v="music/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x v="4"/>
    <x v="35"/>
    <s v="music/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x v="4"/>
    <x v="35"/>
    <s v="music/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x v="4"/>
    <x v="35"/>
    <s v="music/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x v="4"/>
    <x v="35"/>
    <s v="music/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x v="4"/>
    <x v="35"/>
    <s v="music/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x v="4"/>
    <x v="35"/>
    <s v="music/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x v="4"/>
    <x v="35"/>
    <s v="music/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x v="4"/>
    <x v="35"/>
    <s v="music/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x v="4"/>
    <x v="35"/>
    <s v="music/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x v="4"/>
    <x v="35"/>
    <s v="music/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x v="4"/>
    <x v="35"/>
    <s v="music/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x v="4"/>
    <x v="35"/>
    <s v="music/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x v="4"/>
    <x v="35"/>
    <s v="music/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x v="4"/>
    <x v="35"/>
    <s v="music/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x v="4"/>
    <x v="35"/>
    <s v="music/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x v="4"/>
    <x v="35"/>
    <s v="music/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x v="4"/>
    <x v="35"/>
    <s v="music/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x v="4"/>
    <x v="35"/>
    <s v="music/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x v="4"/>
    <x v="35"/>
    <s v="music/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x v="7"/>
    <x v="19"/>
    <s v="food/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x v="7"/>
    <x v="19"/>
    <s v="food/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x v="7"/>
    <x v="19"/>
    <s v="food/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x v="7"/>
    <x v="19"/>
    <s v="food/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x v="7"/>
    <x v="19"/>
    <s v="food/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x v="7"/>
    <x v="19"/>
    <s v="food/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x v="7"/>
    <x v="19"/>
    <s v="food/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x v="7"/>
    <x v="19"/>
    <s v="food/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x v="7"/>
    <x v="19"/>
    <s v="food/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x v="7"/>
    <x v="19"/>
    <s v="food/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x v="7"/>
    <x v="19"/>
    <s v="food/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x v="7"/>
    <x v="19"/>
    <s v="food/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x v="7"/>
    <x v="19"/>
    <s v="food/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x v="7"/>
    <x v="19"/>
    <s v="food/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x v="7"/>
    <x v="19"/>
    <s v="food/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x v="7"/>
    <x v="19"/>
    <s v="food/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x v="7"/>
    <x v="19"/>
    <s v="food/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x v="7"/>
    <x v="19"/>
    <s v="food/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x v="7"/>
    <x v="19"/>
    <s v="food/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x v="7"/>
    <x v="19"/>
    <s v="food/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x v="7"/>
    <x v="19"/>
    <s v="food/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x v="7"/>
    <x v="19"/>
    <s v="food/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x v="7"/>
    <x v="19"/>
    <s v="food/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x v="7"/>
    <x v="19"/>
    <s v="food/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x v="7"/>
    <x v="19"/>
    <s v="food/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x v="7"/>
    <x v="19"/>
    <s v="food/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x v="7"/>
    <x v="19"/>
    <s v="food/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x v="7"/>
    <x v="19"/>
    <s v="food/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x v="7"/>
    <x v="19"/>
    <s v="food/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x v="7"/>
    <x v="19"/>
    <s v="food/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x v="7"/>
    <x v="19"/>
    <s v="food/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x v="7"/>
    <x v="19"/>
    <s v="food/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x v="7"/>
    <x v="19"/>
    <s v="food/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x v="7"/>
    <x v="19"/>
    <s v="food/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x v="7"/>
    <x v="19"/>
    <s v="food/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x v="7"/>
    <x v="19"/>
    <s v="food/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x v="7"/>
    <x v="19"/>
    <s v="food/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x v="7"/>
    <x v="19"/>
    <s v="food/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x v="7"/>
    <x v="19"/>
    <s v="food/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x v="7"/>
    <x v="19"/>
    <s v="food/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x v="2"/>
    <x v="36"/>
    <s v="technology/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x v="2"/>
    <x v="36"/>
    <s v="technology/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x v="2"/>
    <x v="36"/>
    <s v="technology/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x v="2"/>
    <x v="36"/>
    <s v="technology/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x v="2"/>
    <x v="36"/>
    <s v="technology/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x v="2"/>
    <x v="36"/>
    <s v="technology/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x v="2"/>
    <x v="36"/>
    <s v="technology/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x v="2"/>
    <x v="36"/>
    <s v="technology/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x v="2"/>
    <x v="36"/>
    <s v="technology/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x v="2"/>
    <x v="36"/>
    <s v="technology/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x v="2"/>
    <x v="36"/>
    <s v="technology/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x v="2"/>
    <x v="36"/>
    <s v="technology/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x v="2"/>
    <x v="36"/>
    <s v="technology/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x v="2"/>
    <x v="36"/>
    <s v="technology/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x v="2"/>
    <x v="36"/>
    <s v="technology/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x v="2"/>
    <x v="36"/>
    <s v="technology/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x v="2"/>
    <x v="36"/>
    <s v="technology/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x v="2"/>
    <x v="36"/>
    <s v="technology/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x v="2"/>
    <x v="36"/>
    <s v="technology/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x v="2"/>
    <x v="36"/>
    <s v="technology/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x v="2"/>
    <x v="36"/>
    <s v="technology/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x v="2"/>
    <x v="36"/>
    <s v="technology/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x v="2"/>
    <x v="36"/>
    <s v="technology/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x v="2"/>
    <x v="36"/>
    <s v="technology/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x v="2"/>
    <x v="36"/>
    <s v="technology/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x v="2"/>
    <x v="36"/>
    <s v="technology/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x v="2"/>
    <x v="36"/>
    <s v="technology/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x v="2"/>
    <x v="36"/>
    <s v="technology/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x v="2"/>
    <x v="36"/>
    <s v="technology/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x v="2"/>
    <x v="36"/>
    <s v="technology/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x v="2"/>
    <x v="36"/>
    <s v="technology/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x v="2"/>
    <x v="36"/>
    <s v="technology/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x v="2"/>
    <x v="36"/>
    <s v="technology/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x v="2"/>
    <x v="36"/>
    <s v="technology/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x v="2"/>
    <x v="36"/>
    <s v="technology/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x v="2"/>
    <x v="36"/>
    <s v="technology/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x v="2"/>
    <x v="36"/>
    <s v="technology/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x v="2"/>
    <x v="36"/>
    <s v="technology/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x v="2"/>
    <x v="36"/>
    <s v="technology/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x v="2"/>
    <x v="36"/>
    <s v="technology/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x v="2"/>
    <x v="36"/>
    <s v="technology/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x v="2"/>
    <x v="36"/>
    <s v="technology/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x v="2"/>
    <x v="36"/>
    <s v="technology/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x v="2"/>
    <x v="36"/>
    <s v="technology/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x v="2"/>
    <x v="36"/>
    <s v="technology/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x v="2"/>
    <x v="36"/>
    <s v="technology/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x v="2"/>
    <x v="36"/>
    <s v="technology/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x v="2"/>
    <x v="36"/>
    <s v="technology/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x v="2"/>
    <x v="36"/>
    <s v="technology/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x v="2"/>
    <x v="36"/>
    <s v="technology/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x v="2"/>
    <x v="36"/>
    <s v="technology/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x v="2"/>
    <x v="36"/>
    <s v="technology/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x v="2"/>
    <x v="36"/>
    <s v="technology/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x v="2"/>
    <x v="36"/>
    <s v="technology/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x v="2"/>
    <x v="36"/>
    <s v="technology/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x v="2"/>
    <x v="36"/>
    <s v="technology/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x v="2"/>
    <x v="36"/>
    <s v="technology/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x v="2"/>
    <x v="36"/>
    <s v="technology/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x v="2"/>
    <x v="36"/>
    <s v="technology/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x v="2"/>
    <x v="36"/>
    <s v="technology/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x v="2"/>
    <x v="37"/>
    <s v="technology/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x v="2"/>
    <x v="37"/>
    <s v="technology/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x v="2"/>
    <x v="37"/>
    <s v="technology/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x v="2"/>
    <x v="37"/>
    <s v="technology/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x v="2"/>
    <x v="37"/>
    <s v="technology/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x v="2"/>
    <x v="37"/>
    <s v="technology/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x v="2"/>
    <x v="37"/>
    <s v="technology/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x v="2"/>
    <x v="37"/>
    <s v="technology/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x v="2"/>
    <x v="37"/>
    <s v="technology/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x v="2"/>
    <x v="37"/>
    <s v="technology/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x v="2"/>
    <x v="37"/>
    <s v="technology/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x v="2"/>
    <x v="37"/>
    <s v="technology/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x v="2"/>
    <x v="37"/>
    <s v="technology/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x v="2"/>
    <x v="37"/>
    <s v="technology/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x v="2"/>
    <x v="37"/>
    <s v="technology/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x v="2"/>
    <x v="37"/>
    <s v="technology/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x v="2"/>
    <x v="37"/>
    <s v="technology/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x v="2"/>
    <x v="37"/>
    <s v="technology/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x v="2"/>
    <x v="37"/>
    <s v="technology/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x v="2"/>
    <x v="37"/>
    <s v="technology/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x v="7"/>
    <x v="19"/>
    <s v="food/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x v="7"/>
    <x v="19"/>
    <s v="food/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x v="7"/>
    <x v="19"/>
    <s v="food/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x v="7"/>
    <x v="19"/>
    <s v="food/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x v="7"/>
    <x v="19"/>
    <s v="food/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x v="7"/>
    <x v="19"/>
    <s v="food/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x v="7"/>
    <x v="19"/>
    <s v="food/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x v="7"/>
    <x v="19"/>
    <s v="food/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x v="7"/>
    <x v="19"/>
    <s v="food/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x v="7"/>
    <x v="19"/>
    <s v="food/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x v="7"/>
    <x v="19"/>
    <s v="food/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x v="7"/>
    <x v="19"/>
    <s v="food/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x v="7"/>
    <x v="19"/>
    <s v="food/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x v="7"/>
    <x v="19"/>
    <s v="food/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x v="7"/>
    <x v="19"/>
    <s v="food/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x v="7"/>
    <x v="19"/>
    <s v="food/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x v="7"/>
    <x v="19"/>
    <s v="food/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x v="7"/>
    <x v="19"/>
    <s v="food/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x v="7"/>
    <x v="19"/>
    <s v="food/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x v="7"/>
    <x v="19"/>
    <s v="food/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x v="1"/>
    <x v="38"/>
    <s v="theater/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x v="1"/>
    <x v="38"/>
    <s v="theater/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x v="1"/>
    <x v="38"/>
    <s v="theater/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x v="1"/>
    <x v="38"/>
    <s v="theater/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x v="1"/>
    <x v="38"/>
    <s v="theater/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x v="1"/>
    <x v="38"/>
    <s v="theater/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x v="1"/>
    <x v="38"/>
    <s v="theater/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x v="1"/>
    <x v="38"/>
    <s v="theater/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x v="1"/>
    <x v="38"/>
    <s v="theater/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x v="1"/>
    <x v="38"/>
    <s v="theater/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x v="1"/>
    <x v="38"/>
    <s v="theater/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x v="1"/>
    <x v="38"/>
    <s v="theater/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x v="1"/>
    <x v="38"/>
    <s v="theater/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x v="1"/>
    <x v="38"/>
    <s v="theater/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x v="1"/>
    <x v="38"/>
    <s v="theater/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x v="1"/>
    <x v="38"/>
    <s v="theater/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x v="1"/>
    <x v="38"/>
    <s v="theater/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x v="1"/>
    <x v="38"/>
    <s v="theater/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x v="1"/>
    <x v="38"/>
    <s v="theater/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x v="1"/>
    <x v="38"/>
    <s v="theater/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x v="2"/>
    <x v="30"/>
    <s v="technology/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x v="2"/>
    <x v="30"/>
    <s v="technology/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x v="2"/>
    <x v="30"/>
    <s v="technology/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x v="2"/>
    <x v="30"/>
    <s v="technology/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x v="2"/>
    <x v="30"/>
    <s v="technology/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x v="2"/>
    <x v="30"/>
    <s v="technology/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x v="2"/>
    <x v="30"/>
    <s v="technology/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x v="2"/>
    <x v="30"/>
    <s v="technology/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x v="2"/>
    <x v="30"/>
    <s v="technology/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x v="2"/>
    <x v="30"/>
    <s v="technology/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x v="2"/>
    <x v="30"/>
    <s v="technology/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x v="2"/>
    <x v="30"/>
    <s v="technology/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x v="2"/>
    <x v="30"/>
    <s v="technology/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x v="2"/>
    <x v="30"/>
    <s v="technology/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x v="2"/>
    <x v="30"/>
    <s v="technology/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x v="2"/>
    <x v="30"/>
    <s v="technology/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x v="2"/>
    <x v="30"/>
    <s v="technology/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x v="2"/>
    <x v="30"/>
    <s v="technology/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x v="2"/>
    <x v="30"/>
    <s v="technology/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x v="2"/>
    <x v="30"/>
    <s v="technology/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x v="3"/>
    <x v="39"/>
    <s v="publishing/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x v="3"/>
    <x v="39"/>
    <s v="publishing/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x v="3"/>
    <x v="39"/>
    <s v="publishing/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x v="3"/>
    <x v="39"/>
    <s v="publishing/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x v="3"/>
    <x v="39"/>
    <s v="publishing/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x v="3"/>
    <x v="39"/>
    <s v="publishing/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x v="3"/>
    <x v="39"/>
    <s v="publishing/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x v="3"/>
    <x v="39"/>
    <s v="publishing/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x v="3"/>
    <x v="39"/>
    <s v="publishing/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x v="3"/>
    <x v="39"/>
    <s v="publishing/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x v="3"/>
    <x v="39"/>
    <s v="publishing/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x v="3"/>
    <x v="39"/>
    <s v="publishing/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x v="3"/>
    <x v="39"/>
    <s v="publishing/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x v="3"/>
    <x v="39"/>
    <s v="publishing/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x v="3"/>
    <x v="39"/>
    <s v="publishing/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x v="3"/>
    <x v="39"/>
    <s v="publishing/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x v="3"/>
    <x v="39"/>
    <s v="publishing/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x v="3"/>
    <x v="39"/>
    <s v="publishing/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x v="3"/>
    <x v="39"/>
    <s v="publishing/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x v="3"/>
    <x v="39"/>
    <s v="publishing/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x v="3"/>
    <x v="39"/>
    <s v="publishing/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x v="3"/>
    <x v="39"/>
    <s v="publishing/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x v="3"/>
    <x v="39"/>
    <s v="publishing/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x v="3"/>
    <x v="39"/>
    <s v="publishing/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x v="3"/>
    <x v="39"/>
    <s v="publishing/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x v="3"/>
    <x v="39"/>
    <s v="publishing/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x v="3"/>
    <x v="39"/>
    <s v="publishing/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x v="3"/>
    <x v="39"/>
    <s v="publishing/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x v="3"/>
    <x v="39"/>
    <s v="publishing/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x v="3"/>
    <x v="39"/>
    <s v="publishing/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x v="3"/>
    <x v="39"/>
    <s v="publishing/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x v="3"/>
    <x v="39"/>
    <s v="publishing/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x v="3"/>
    <x v="39"/>
    <s v="publishing/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x v="3"/>
    <x v="39"/>
    <s v="publishing/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x v="3"/>
    <x v="39"/>
    <s v="publishing/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x v="3"/>
    <x v="39"/>
    <s v="publishing/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x v="3"/>
    <x v="39"/>
    <s v="publishing/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x v="3"/>
    <x v="39"/>
    <s v="publishing/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x v="3"/>
    <x v="39"/>
    <s v="publishing/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x v="3"/>
    <x v="39"/>
    <s v="publishing/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x v="1"/>
    <x v="6"/>
    <s v="theater/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x v="1"/>
    <x v="6"/>
    <s v="theater/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x v="1"/>
    <x v="6"/>
    <s v="theater/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x v="1"/>
    <x v="6"/>
    <s v="theater/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x v="1"/>
    <x v="6"/>
    <s v="theater/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x v="1"/>
    <x v="6"/>
    <s v="theater/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x v="1"/>
    <x v="6"/>
    <s v="theater/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x v="1"/>
    <x v="6"/>
    <s v="theater/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x v="1"/>
    <x v="6"/>
    <s v="theater/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x v="1"/>
    <x v="6"/>
    <s v="theater/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x v="1"/>
    <x v="6"/>
    <s v="theater/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x v="1"/>
    <x v="6"/>
    <s v="theater/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x v="1"/>
    <x v="6"/>
    <s v="theater/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x v="1"/>
    <x v="6"/>
    <s v="theater/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x v="1"/>
    <x v="6"/>
    <s v="theater/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x v="1"/>
    <x v="6"/>
    <s v="theater/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x v="1"/>
    <x v="6"/>
    <s v="theater/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x v="1"/>
    <x v="6"/>
    <s v="theater/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x v="1"/>
    <x v="6"/>
    <s v="theater/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x v="1"/>
    <x v="6"/>
    <s v="theater/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x v="1"/>
    <x v="6"/>
    <s v="theater/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x v="1"/>
    <x v="6"/>
    <s v="theater/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x v="1"/>
    <x v="6"/>
    <s v="theater/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x v="1"/>
    <x v="6"/>
    <s v="theater/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x v="1"/>
    <x v="6"/>
    <s v="theater/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x v="1"/>
    <x v="6"/>
    <s v="theater/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x v="1"/>
    <x v="6"/>
    <s v="theater/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x v="1"/>
    <x v="6"/>
    <s v="theater/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x v="1"/>
    <x v="6"/>
    <s v="theater/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x v="1"/>
    <x v="6"/>
    <s v="theater/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x v="1"/>
    <x v="6"/>
    <s v="theater/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x v="1"/>
    <x v="6"/>
    <s v="theater/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x v="1"/>
    <x v="6"/>
    <s v="theater/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x v="1"/>
    <x v="6"/>
    <s v="theater/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x v="1"/>
    <x v="6"/>
    <s v="theater/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x v="1"/>
    <x v="6"/>
    <s v="theater/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x v="1"/>
    <x v="6"/>
    <s v="theater/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x v="1"/>
    <x v="6"/>
    <s v="theater/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x v="1"/>
    <x v="6"/>
    <s v="theater/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x v="1"/>
    <x v="6"/>
    <s v="theater/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x v="1"/>
    <x v="6"/>
    <s v="theater/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x v="1"/>
    <x v="6"/>
    <s v="theater/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x v="1"/>
    <x v="6"/>
    <s v="theater/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x v="1"/>
    <x v="6"/>
    <s v="theater/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x v="1"/>
    <x v="6"/>
    <s v="theater/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x v="1"/>
    <x v="6"/>
    <s v="theater/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x v="1"/>
    <x v="6"/>
    <s v="theater/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x v="1"/>
    <x v="6"/>
    <s v="theater/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x v="1"/>
    <x v="6"/>
    <s v="theater/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x v="1"/>
    <x v="6"/>
    <s v="theater/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x v="1"/>
    <x v="6"/>
    <s v="theater/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x v="1"/>
    <x v="6"/>
    <s v="theater/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x v="1"/>
    <x v="6"/>
    <s v="theater/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x v="1"/>
    <x v="6"/>
    <s v="theater/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x v="1"/>
    <x v="6"/>
    <s v="theater/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x v="1"/>
    <x v="6"/>
    <s v="theater/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x v="1"/>
    <x v="6"/>
    <s v="theater/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x v="1"/>
    <x v="6"/>
    <s v="theater/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x v="1"/>
    <x v="6"/>
    <s v="theater/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x v="1"/>
    <x v="6"/>
    <s v="theater/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x v="1"/>
    <x v="6"/>
    <s v="theater/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x v="1"/>
    <x v="6"/>
    <s v="theater/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x v="1"/>
    <x v="6"/>
    <s v="theater/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x v="1"/>
    <x v="6"/>
    <s v="theater/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x v="1"/>
    <x v="6"/>
    <s v="theater/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x v="1"/>
    <x v="6"/>
    <s v="theater/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x v="1"/>
    <x v="6"/>
    <s v="theater/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x v="1"/>
    <x v="6"/>
    <s v="theater/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x v="1"/>
    <x v="6"/>
    <s v="theater/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x v="1"/>
    <x v="6"/>
    <s v="theater/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x v="1"/>
    <x v="6"/>
    <s v="theater/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x v="1"/>
    <x v="6"/>
    <s v="theater/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x v="1"/>
    <x v="6"/>
    <s v="theater/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x v="1"/>
    <x v="6"/>
    <s v="theater/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x v="1"/>
    <x v="6"/>
    <s v="theater/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x v="1"/>
    <x v="6"/>
    <s v="theater/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x v="1"/>
    <x v="6"/>
    <s v="theater/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x v="1"/>
    <x v="6"/>
    <s v="theater/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x v="1"/>
    <x v="6"/>
    <s v="theater/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x v="1"/>
    <x v="6"/>
    <s v="theater/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x v="1"/>
    <x v="6"/>
    <s v="theater/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x v="1"/>
    <x v="6"/>
    <s v="theater/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x v="1"/>
    <x v="6"/>
    <s v="theater/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x v="1"/>
    <x v="6"/>
    <s v="theater/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x v="1"/>
    <x v="6"/>
    <s v="theater/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x v="1"/>
    <x v="6"/>
    <s v="theater/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x v="1"/>
    <x v="6"/>
    <s v="theater/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x v="1"/>
    <x v="6"/>
    <s v="theater/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x v="1"/>
    <x v="6"/>
    <s v="theater/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x v="1"/>
    <x v="6"/>
    <s v="theater/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x v="1"/>
    <x v="6"/>
    <s v="theater/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x v="1"/>
    <x v="6"/>
    <s v="theater/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x v="1"/>
    <x v="6"/>
    <s v="theater/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x v="1"/>
    <x v="6"/>
    <s v="theater/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x v="1"/>
    <x v="6"/>
    <s v="theater/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x v="1"/>
    <x v="6"/>
    <s v="theater/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x v="1"/>
    <x v="6"/>
    <s v="theater/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x v="1"/>
    <x v="6"/>
    <s v="theater/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x v="1"/>
    <x v="6"/>
    <s v="theater/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x v="1"/>
    <x v="6"/>
    <s v="theater/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x v="1"/>
    <x v="6"/>
    <s v="theater/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x v="1"/>
    <x v="6"/>
    <s v="theater/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x v="1"/>
    <x v="6"/>
    <s v="theater/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x v="1"/>
    <x v="6"/>
    <s v="theater/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x v="1"/>
    <x v="6"/>
    <s v="theater/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x v="1"/>
    <x v="6"/>
    <s v="theater/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x v="1"/>
    <x v="6"/>
    <s v="theater/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x v="1"/>
    <x v="6"/>
    <s v="theater/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x v="1"/>
    <x v="6"/>
    <s v="theater/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x v="1"/>
    <x v="6"/>
    <s v="theater/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x v="1"/>
    <x v="6"/>
    <s v="theater/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x v="1"/>
    <x v="6"/>
    <s v="theater/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x v="1"/>
    <x v="6"/>
    <s v="theater/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x v="1"/>
    <x v="6"/>
    <s v="theater/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x v="1"/>
    <x v="6"/>
    <s v="theater/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x v="1"/>
    <x v="6"/>
    <s v="theater/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x v="1"/>
    <x v="6"/>
    <s v="theater/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x v="1"/>
    <x v="6"/>
    <s v="theater/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x v="1"/>
    <x v="6"/>
    <s v="theater/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x v="1"/>
    <x v="6"/>
    <s v="theater/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x v="1"/>
    <x v="6"/>
    <s v="theater/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x v="1"/>
    <x v="6"/>
    <s v="theater/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x v="1"/>
    <x v="6"/>
    <s v="theater/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x v="1"/>
    <x v="6"/>
    <s v="theater/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x v="1"/>
    <x v="6"/>
    <s v="theater/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x v="1"/>
    <x v="6"/>
    <s v="theater/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x v="1"/>
    <x v="6"/>
    <s v="theater/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x v="1"/>
    <x v="6"/>
    <s v="theater/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x v="1"/>
    <x v="6"/>
    <s v="theater/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x v="1"/>
    <x v="6"/>
    <s v="theater/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x v="1"/>
    <x v="6"/>
    <s v="theater/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x v="1"/>
    <x v="6"/>
    <s v="theater/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x v="1"/>
    <x v="6"/>
    <s v="theater/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x v="1"/>
    <x v="6"/>
    <s v="theater/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x v="1"/>
    <x v="6"/>
    <s v="theater/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x v="1"/>
    <x v="6"/>
    <s v="theater/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x v="1"/>
    <x v="6"/>
    <s v="theater/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x v="1"/>
    <x v="6"/>
    <s v="theater/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x v="1"/>
    <x v="6"/>
    <s v="theater/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x v="1"/>
    <x v="6"/>
    <s v="theater/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x v="1"/>
    <x v="40"/>
    <s v="theater/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x v="1"/>
    <x v="40"/>
    <s v="theater/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x v="1"/>
    <x v="40"/>
    <s v="theater/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x v="1"/>
    <x v="40"/>
    <s v="theater/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x v="1"/>
    <x v="40"/>
    <s v="theater/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x v="1"/>
    <x v="40"/>
    <s v="theater/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x v="1"/>
    <x v="40"/>
    <s v="theater/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x v="1"/>
    <x v="40"/>
    <s v="theater/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x v="1"/>
    <x v="40"/>
    <s v="theater/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x v="1"/>
    <x v="40"/>
    <s v="theater/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x v="1"/>
    <x v="40"/>
    <s v="theater/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x v="1"/>
    <x v="40"/>
    <s v="theater/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x v="1"/>
    <x v="40"/>
    <s v="theater/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x v="1"/>
    <x v="40"/>
    <s v="theater/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x v="1"/>
    <x v="40"/>
    <s v="theater/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x v="1"/>
    <x v="40"/>
    <s v="theater/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x v="1"/>
    <x v="40"/>
    <s v="theater/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x v="1"/>
    <x v="40"/>
    <s v="theater/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x v="1"/>
    <x v="40"/>
    <s v="theater/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x v="1"/>
    <x v="40"/>
    <s v="theater/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x v="1"/>
    <x v="38"/>
    <s v="theater/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x v="1"/>
    <x v="38"/>
    <s v="theater/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x v="1"/>
    <x v="38"/>
    <s v="theater/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x v="1"/>
    <x v="38"/>
    <s v="theater/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x v="1"/>
    <x v="38"/>
    <s v="theater/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x v="1"/>
    <x v="38"/>
    <s v="theater/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x v="1"/>
    <x v="38"/>
    <s v="theater/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x v="1"/>
    <x v="38"/>
    <s v="theater/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x v="1"/>
    <x v="38"/>
    <s v="theater/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x v="1"/>
    <x v="38"/>
    <s v="theater/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x v="1"/>
    <x v="38"/>
    <s v="theater/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x v="1"/>
    <x v="38"/>
    <s v="theater/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x v="1"/>
    <x v="38"/>
    <s v="theater/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x v="1"/>
    <x v="38"/>
    <s v="theater/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x v="1"/>
    <x v="38"/>
    <s v="theater/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x v="1"/>
    <x v="38"/>
    <s v="theater/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x v="1"/>
    <x v="38"/>
    <s v="theater/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x v="1"/>
    <x v="38"/>
    <s v="theater/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x v="1"/>
    <x v="38"/>
    <s v="theater/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x v="1"/>
    <x v="38"/>
    <s v="theater/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x v="1"/>
    <x v="6"/>
    <s v="theater/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x v="1"/>
    <x v="6"/>
    <s v="theater/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x v="1"/>
    <x v="6"/>
    <s v="theater/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x v="1"/>
    <x v="6"/>
    <s v="theater/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x v="1"/>
    <x v="6"/>
    <s v="theater/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x v="1"/>
    <x v="6"/>
    <s v="theater/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x v="1"/>
    <x v="6"/>
    <s v="theater/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x v="1"/>
    <x v="6"/>
    <s v="theater/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x v="1"/>
    <x v="6"/>
    <s v="theater/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x v="1"/>
    <x v="6"/>
    <s v="theater/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x v="1"/>
    <x v="6"/>
    <s v="theater/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x v="1"/>
    <x v="6"/>
    <s v="theater/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x v="1"/>
    <x v="6"/>
    <s v="theater/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x v="1"/>
    <x v="6"/>
    <s v="theater/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x v="1"/>
    <x v="6"/>
    <s v="theater/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x v="1"/>
    <x v="6"/>
    <s v="theater/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x v="1"/>
    <x v="6"/>
    <s v="theater/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x v="1"/>
    <x v="6"/>
    <s v="theater/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x v="1"/>
    <x v="6"/>
    <s v="theater/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x v="1"/>
    <x v="6"/>
    <s v="theater/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x v="1"/>
    <x v="38"/>
    <s v="theater/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x v="1"/>
    <x v="38"/>
    <s v="theater/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x v="1"/>
    <x v="38"/>
    <s v="theater/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x v="1"/>
    <x v="38"/>
    <s v="theater/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x v="1"/>
    <x v="38"/>
    <s v="theater/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x v="1"/>
    <x v="38"/>
    <s v="theater/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x v="1"/>
    <x v="38"/>
    <s v="theater/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x v="1"/>
    <x v="38"/>
    <s v="theater/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x v="1"/>
    <x v="38"/>
    <s v="theater/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x v="1"/>
    <x v="38"/>
    <s v="theater/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x v="1"/>
    <x v="38"/>
    <s v="theater/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x v="1"/>
    <x v="38"/>
    <s v="theater/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x v="1"/>
    <x v="38"/>
    <s v="theater/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x v="1"/>
    <x v="38"/>
    <s v="theater/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x v="1"/>
    <x v="38"/>
    <s v="theater/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x v="1"/>
    <x v="38"/>
    <s v="theater/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x v="1"/>
    <x v="38"/>
    <s v="theater/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x v="1"/>
    <x v="38"/>
    <s v="theater/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x v="1"/>
    <x v="38"/>
    <s v="theater/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x v="1"/>
    <x v="38"/>
    <s v="theater/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x v="1"/>
    <x v="38"/>
    <s v="theater/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x v="1"/>
    <x v="38"/>
    <s v="theater/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x v="1"/>
    <x v="38"/>
    <s v="theater/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x v="1"/>
    <x v="38"/>
    <s v="theater/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x v="1"/>
    <x v="38"/>
    <s v="theater/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x v="1"/>
    <x v="38"/>
    <s v="theater/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x v="1"/>
    <x v="38"/>
    <s v="theater/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x v="1"/>
    <x v="38"/>
    <s v="theater/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x v="1"/>
    <x v="38"/>
    <s v="theater/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x v="1"/>
    <x v="38"/>
    <s v="theater/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x v="1"/>
    <x v="38"/>
    <s v="theater/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x v="1"/>
    <x v="38"/>
    <s v="theater/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x v="1"/>
    <x v="38"/>
    <s v="theater/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x v="1"/>
    <x v="38"/>
    <s v="theater/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x v="1"/>
    <x v="38"/>
    <s v="theater/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x v="1"/>
    <x v="38"/>
    <s v="theater/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x v="1"/>
    <x v="38"/>
    <s v="theater/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x v="1"/>
    <x v="38"/>
    <s v="theater/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x v="1"/>
    <x v="38"/>
    <s v="theater/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x v="1"/>
    <x v="38"/>
    <s v="theater/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x v="1"/>
    <x v="38"/>
    <s v="theater/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x v="1"/>
    <x v="38"/>
    <s v="theater/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x v="1"/>
    <x v="38"/>
    <s v="theater/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x v="1"/>
    <x v="38"/>
    <s v="theater/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x v="1"/>
    <x v="38"/>
    <s v="theater/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x v="1"/>
    <x v="38"/>
    <s v="theater/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x v="1"/>
    <x v="38"/>
    <s v="theater/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x v="1"/>
    <x v="38"/>
    <s v="theater/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x v="1"/>
    <x v="38"/>
    <s v="theater/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x v="1"/>
    <x v="38"/>
    <s v="theater/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x v="1"/>
    <x v="38"/>
    <s v="theater/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x v="1"/>
    <x v="38"/>
    <s v="theater/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x v="1"/>
    <x v="38"/>
    <s v="theater/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x v="1"/>
    <x v="38"/>
    <s v="theater/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x v="1"/>
    <x v="38"/>
    <s v="theater/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x v="1"/>
    <x v="38"/>
    <s v="theater/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x v="1"/>
    <x v="38"/>
    <s v="theater/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x v="1"/>
    <x v="38"/>
    <s v="theater/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x v="1"/>
    <x v="38"/>
    <s v="theater/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x v="1"/>
    <x v="38"/>
    <s v="theater/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x v="1"/>
    <x v="38"/>
    <s v="theater/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x v="1"/>
    <x v="38"/>
    <s v="theater/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x v="1"/>
    <x v="38"/>
    <s v="theater/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x v="1"/>
    <x v="38"/>
    <s v="theater/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x v="1"/>
    <x v="38"/>
    <s v="theater/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x v="1"/>
    <x v="38"/>
    <s v="theater/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x v="1"/>
    <x v="38"/>
    <s v="theater/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x v="1"/>
    <x v="38"/>
    <s v="theater/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x v="1"/>
    <x v="38"/>
    <s v="theater/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x v="1"/>
    <x v="38"/>
    <s v="theater/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x v="1"/>
    <x v="38"/>
    <s v="theater/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x v="1"/>
    <x v="38"/>
    <s v="theater/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x v="1"/>
    <x v="38"/>
    <s v="theater/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x v="1"/>
    <x v="38"/>
    <s v="theater/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x v="1"/>
    <x v="38"/>
    <s v="theater/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x v="1"/>
    <x v="38"/>
    <s v="theater/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x v="1"/>
    <x v="38"/>
    <s v="theater/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x v="1"/>
    <x v="38"/>
    <s v="theater/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x v="1"/>
    <x v="38"/>
    <s v="theater/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x v="1"/>
    <x v="38"/>
    <s v="theater/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x v="1"/>
    <x v="38"/>
    <s v="theater/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x v="1"/>
    <x v="38"/>
    <s v="theater/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x v="1"/>
    <x v="38"/>
    <s v="theater/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x v="1"/>
    <x v="38"/>
    <s v="theater/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x v="1"/>
    <x v="38"/>
    <s v="theater/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x v="1"/>
    <x v="38"/>
    <s v="theater/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x v="1"/>
    <x v="38"/>
    <s v="theater/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x v="1"/>
    <x v="38"/>
    <s v="theater/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x v="1"/>
    <x v="38"/>
    <s v="theater/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x v="1"/>
    <x v="38"/>
    <s v="theater/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x v="1"/>
    <x v="38"/>
    <s v="theater/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x v="1"/>
    <x v="38"/>
    <s v="theater/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x v="1"/>
    <x v="38"/>
    <s v="theater/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x v="1"/>
    <x v="38"/>
    <s v="theater/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x v="1"/>
    <x v="38"/>
    <s v="theater/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x v="1"/>
    <x v="38"/>
    <s v="theater/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x v="1"/>
    <x v="38"/>
    <s v="theater/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x v="1"/>
    <x v="38"/>
    <s v="theater/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x v="1"/>
    <x v="38"/>
    <s v="theater/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x v="1"/>
    <x v="38"/>
    <s v="theater/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x v="1"/>
    <x v="38"/>
    <s v="theater/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x v="1"/>
    <x v="38"/>
    <s v="theater/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x v="1"/>
    <x v="38"/>
    <s v="theater/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x v="1"/>
    <x v="38"/>
    <s v="theater/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x v="1"/>
    <x v="38"/>
    <s v="theater/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x v="1"/>
    <x v="38"/>
    <s v="theater/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x v="1"/>
    <x v="38"/>
    <s v="theater/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x v="1"/>
    <x v="38"/>
    <s v="theater/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x v="1"/>
    <x v="38"/>
    <s v="theater/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x v="1"/>
    <x v="38"/>
    <s v="theater/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x v="1"/>
    <x v="38"/>
    <s v="theater/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x v="1"/>
    <x v="38"/>
    <s v="theater/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x v="1"/>
    <x v="38"/>
    <s v="theater/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x v="1"/>
    <x v="38"/>
    <s v="theater/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x v="1"/>
    <x v="38"/>
    <s v="theater/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x v="1"/>
    <x v="38"/>
    <s v="theater/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x v="1"/>
    <x v="38"/>
    <s v="theater/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x v="1"/>
    <x v="38"/>
    <s v="theater/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x v="1"/>
    <x v="38"/>
    <s v="theater/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x v="1"/>
    <x v="38"/>
    <s v="theater/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x v="1"/>
    <x v="38"/>
    <s v="theater/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x v="1"/>
    <x v="38"/>
    <s v="theater/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x v="1"/>
    <x v="38"/>
    <s v="theater/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x v="1"/>
    <x v="38"/>
    <s v="theater/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x v="1"/>
    <x v="38"/>
    <s v="theater/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x v="1"/>
    <x v="38"/>
    <s v="theater/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x v="1"/>
    <x v="38"/>
    <s v="theater/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x v="1"/>
    <x v="38"/>
    <s v="theater/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x v="1"/>
    <x v="38"/>
    <s v="theater/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x v="1"/>
    <x v="38"/>
    <s v="theater/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x v="1"/>
    <x v="38"/>
    <s v="theater/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x v="1"/>
    <x v="38"/>
    <s v="theater/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x v="1"/>
    <x v="38"/>
    <s v="theater/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x v="1"/>
    <x v="38"/>
    <s v="theater/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x v="1"/>
    <x v="38"/>
    <s v="theater/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x v="1"/>
    <x v="38"/>
    <s v="theater/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x v="1"/>
    <x v="38"/>
    <s v="theater/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x v="1"/>
    <x v="38"/>
    <s v="theater/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x v="1"/>
    <x v="38"/>
    <s v="theater/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x v="1"/>
    <x v="38"/>
    <s v="theater/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x v="1"/>
    <x v="38"/>
    <s v="theater/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x v="1"/>
    <x v="38"/>
    <s v="theater/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x v="1"/>
    <x v="38"/>
    <s v="theater/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x v="1"/>
    <x v="38"/>
    <s v="theater/spaces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x v="1"/>
    <x v="38"/>
    <s v="theater/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x v="1"/>
    <x v="38"/>
    <s v="theater/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x v="1"/>
    <x v="38"/>
    <s v="theater/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x v="1"/>
    <x v="6"/>
    <s v="theater/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x v="1"/>
    <x v="6"/>
    <s v="theater/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x v="1"/>
    <x v="6"/>
    <s v="theater/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x v="1"/>
    <x v="6"/>
    <s v="theater/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x v="1"/>
    <x v="6"/>
    <s v="theater/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x v="1"/>
    <x v="6"/>
    <s v="theater/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x v="1"/>
    <x v="6"/>
    <s v="theater/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x v="1"/>
    <x v="6"/>
    <s v="theater/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x v="1"/>
    <x v="6"/>
    <s v="theater/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x v="1"/>
    <x v="6"/>
    <s v="theater/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x v="1"/>
    <x v="6"/>
    <s v="theater/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x v="1"/>
    <x v="6"/>
    <s v="theater/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x v="1"/>
    <x v="6"/>
    <s v="theater/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x v="1"/>
    <x v="6"/>
    <s v="theater/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x v="1"/>
    <x v="6"/>
    <s v="theater/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x v="1"/>
    <x v="6"/>
    <s v="theater/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x v="1"/>
    <x v="6"/>
    <s v="theater/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x v="1"/>
    <x v="6"/>
    <s v="theater/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x v="1"/>
    <x v="6"/>
    <s v="theater/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x v="1"/>
    <x v="6"/>
    <s v="theater/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x v="1"/>
    <x v="6"/>
    <s v="theater/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x v="1"/>
    <x v="6"/>
    <s v="theater/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x v="1"/>
    <x v="6"/>
    <s v="theater/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x v="1"/>
    <x v="6"/>
    <s v="theater/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x v="1"/>
    <x v="6"/>
    <s v="theater/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x v="1"/>
    <x v="6"/>
    <s v="theater/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x v="1"/>
    <x v="6"/>
    <s v="theater/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x v="1"/>
    <x v="6"/>
    <s v="theater/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x v="1"/>
    <x v="6"/>
    <s v="theater/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x v="1"/>
    <x v="6"/>
    <s v="theater/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x v="1"/>
    <x v="6"/>
    <s v="theater/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x v="1"/>
    <x v="6"/>
    <s v="theater/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x v="1"/>
    <x v="6"/>
    <s v="theater/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x v="1"/>
    <x v="6"/>
    <s v="theater/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x v="1"/>
    <x v="6"/>
    <s v="theater/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x v="1"/>
    <x v="6"/>
    <s v="theater/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x v="1"/>
    <x v="6"/>
    <s v="theater/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x v="1"/>
    <x v="6"/>
    <s v="theater/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x v="1"/>
    <x v="6"/>
    <s v="theater/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x v="1"/>
    <x v="6"/>
    <s v="theater/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x v="1"/>
    <x v="6"/>
    <s v="theater/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x v="1"/>
    <x v="6"/>
    <s v="theater/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x v="1"/>
    <x v="6"/>
    <s v="theater/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x v="1"/>
    <x v="6"/>
    <s v="theater/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x v="1"/>
    <x v="6"/>
    <s v="theater/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x v="1"/>
    <x v="6"/>
    <s v="theater/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x v="1"/>
    <x v="6"/>
    <s v="theater/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x v="1"/>
    <x v="6"/>
    <s v="theater/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x v="1"/>
    <x v="6"/>
    <s v="theater/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x v="1"/>
    <x v="6"/>
    <s v="theater/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x v="1"/>
    <x v="6"/>
    <s v="theater/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x v="1"/>
    <x v="6"/>
    <s v="theater/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x v="1"/>
    <x v="6"/>
    <s v="theater/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x v="1"/>
    <x v="6"/>
    <s v="theater/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x v="1"/>
    <x v="6"/>
    <s v="theater/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x v="1"/>
    <x v="6"/>
    <s v="theater/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x v="1"/>
    <x v="6"/>
    <s v="theater/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x v="1"/>
    <x v="6"/>
    <s v="theater/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x v="1"/>
    <x v="6"/>
    <s v="theater/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x v="1"/>
    <x v="6"/>
    <s v="theater/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x v="1"/>
    <x v="40"/>
    <s v="theater/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x v="1"/>
    <x v="40"/>
    <s v="theater/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x v="1"/>
    <x v="40"/>
    <s v="theater/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x v="1"/>
    <x v="40"/>
    <s v="theater/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x v="1"/>
    <x v="40"/>
    <s v="theater/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x v="1"/>
    <x v="40"/>
    <s v="theater/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x v="1"/>
    <x v="40"/>
    <s v="theater/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x v="1"/>
    <x v="40"/>
    <s v="theater/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x v="1"/>
    <x v="40"/>
    <s v="theater/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x v="1"/>
    <x v="40"/>
    <s v="theater/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x v="1"/>
    <x v="40"/>
    <s v="theater/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x v="1"/>
    <x v="40"/>
    <s v="theater/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x v="1"/>
    <x v="40"/>
    <s v="theater/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x v="1"/>
    <x v="40"/>
    <s v="theater/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x v="1"/>
    <x v="40"/>
    <s v="theater/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x v="1"/>
    <x v="40"/>
    <s v="theater/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x v="1"/>
    <x v="40"/>
    <s v="theater/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x v="1"/>
    <x v="40"/>
    <s v="theater/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x v="1"/>
    <x v="40"/>
    <s v="theater/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x v="1"/>
    <x v="40"/>
    <s v="theater/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x v="1"/>
    <x v="6"/>
    <s v="theater/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x v="1"/>
    <x v="6"/>
    <s v="theater/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x v="1"/>
    <x v="6"/>
    <s v="theater/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x v="1"/>
    <x v="6"/>
    <s v="theater/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x v="1"/>
    <x v="6"/>
    <s v="theater/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x v="1"/>
    <x v="6"/>
    <s v="theater/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x v="1"/>
    <x v="6"/>
    <s v="theater/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x v="1"/>
    <x v="6"/>
    <s v="theater/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x v="1"/>
    <x v="6"/>
    <s v="theater/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x v="1"/>
    <x v="6"/>
    <s v="theater/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x v="1"/>
    <x v="6"/>
    <s v="theater/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x v="1"/>
    <x v="6"/>
    <s v="theater/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x v="1"/>
    <x v="6"/>
    <s v="theater/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x v="1"/>
    <x v="6"/>
    <s v="theater/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x v="1"/>
    <x v="6"/>
    <s v="theater/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x v="1"/>
    <x v="6"/>
    <s v="theater/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x v="1"/>
    <x v="6"/>
    <s v="theater/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x v="1"/>
    <x v="6"/>
    <s v="theater/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x v="1"/>
    <x v="6"/>
    <s v="theater/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x v="1"/>
    <x v="6"/>
    <s v="theater/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x v="1"/>
    <x v="6"/>
    <s v="theater/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x v="1"/>
    <x v="6"/>
    <s v="theater/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x v="1"/>
    <x v="6"/>
    <s v="theater/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x v="1"/>
    <x v="6"/>
    <s v="theater/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x v="1"/>
    <x v="6"/>
    <s v="theater/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x v="1"/>
    <x v="6"/>
    <s v="theater/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x v="1"/>
    <x v="6"/>
    <s v="theater/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x v="1"/>
    <x v="6"/>
    <s v="theater/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x v="1"/>
    <x v="6"/>
    <s v="theater/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x v="1"/>
    <x v="6"/>
    <s v="theater/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x v="1"/>
    <x v="6"/>
    <s v="theater/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x v="1"/>
    <x v="6"/>
    <s v="theater/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x v="1"/>
    <x v="6"/>
    <s v="theater/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x v="1"/>
    <x v="6"/>
    <s v="theater/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x v="1"/>
    <x v="6"/>
    <s v="theater/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x v="1"/>
    <x v="6"/>
    <s v="theater/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x v="1"/>
    <x v="6"/>
    <s v="theater/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x v="1"/>
    <x v="6"/>
    <s v="theater/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x v="1"/>
    <x v="6"/>
    <s v="theater/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x v="1"/>
    <x v="6"/>
    <s v="theater/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x v="1"/>
    <x v="6"/>
    <s v="theater/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x v="1"/>
    <x v="6"/>
    <s v="theater/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x v="1"/>
    <x v="6"/>
    <s v="theater/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x v="1"/>
    <x v="6"/>
    <s v="theater/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x v="1"/>
    <x v="6"/>
    <s v="theater/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x v="1"/>
    <x v="6"/>
    <s v="theater/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x v="1"/>
    <x v="6"/>
    <s v="theater/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x v="1"/>
    <x v="6"/>
    <s v="theater/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x v="1"/>
    <x v="6"/>
    <s v="theater/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x v="1"/>
    <x v="6"/>
    <s v="theater/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x v="1"/>
    <x v="6"/>
    <s v="theater/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x v="1"/>
    <x v="6"/>
    <s v="theater/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x v="1"/>
    <x v="6"/>
    <s v="theater/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x v="1"/>
    <x v="6"/>
    <s v="theater/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x v="1"/>
    <x v="6"/>
    <s v="theater/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x v="1"/>
    <x v="6"/>
    <s v="theater/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x v="1"/>
    <x v="6"/>
    <s v="theater/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x v="1"/>
    <x v="6"/>
    <s v="theater/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x v="1"/>
    <x v="6"/>
    <s v="theater/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x v="1"/>
    <x v="6"/>
    <s v="theater/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x v="1"/>
    <x v="6"/>
    <s v="theater/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x v="1"/>
    <x v="6"/>
    <s v="theater/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x v="1"/>
    <x v="6"/>
    <s v="theater/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x v="1"/>
    <x v="6"/>
    <s v="theater/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x v="1"/>
    <x v="6"/>
    <s v="theater/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x v="1"/>
    <x v="6"/>
    <s v="theater/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x v="1"/>
    <x v="6"/>
    <s v="theater/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x v="1"/>
    <x v="6"/>
    <s v="theater/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x v="1"/>
    <x v="6"/>
    <s v="theater/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x v="1"/>
    <x v="6"/>
    <s v="theater/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x v="1"/>
    <x v="6"/>
    <s v="theater/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x v="1"/>
    <x v="6"/>
    <s v="theater/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x v="1"/>
    <x v="6"/>
    <s v="theater/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x v="1"/>
    <x v="6"/>
    <s v="theater/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x v="1"/>
    <x v="6"/>
    <s v="theater/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x v="1"/>
    <x v="6"/>
    <s v="theater/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x v="1"/>
    <x v="6"/>
    <s v="theater/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x v="1"/>
    <x v="6"/>
    <s v="theater/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x v="1"/>
    <x v="6"/>
    <s v="theater/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x v="1"/>
    <x v="6"/>
    <s v="theater/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x v="1"/>
    <x v="6"/>
    <s v="theater/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x v="1"/>
    <x v="6"/>
    <s v="theater/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x v="1"/>
    <x v="6"/>
    <s v="theater/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x v="1"/>
    <x v="6"/>
    <s v="theater/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x v="1"/>
    <x v="6"/>
    <s v="theater/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x v="1"/>
    <x v="6"/>
    <s v="theater/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x v="1"/>
    <x v="6"/>
    <s v="theater/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x v="1"/>
    <x v="6"/>
    <s v="theater/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x v="1"/>
    <x v="6"/>
    <s v="theater/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x v="1"/>
    <x v="6"/>
    <s v="theater/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x v="1"/>
    <x v="6"/>
    <s v="theater/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x v="1"/>
    <x v="6"/>
    <s v="theater/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x v="1"/>
    <x v="6"/>
    <s v="theater/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x v="1"/>
    <x v="6"/>
    <s v="theater/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x v="1"/>
    <x v="6"/>
    <s v="theater/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x v="1"/>
    <x v="6"/>
    <s v="theater/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x v="1"/>
    <x v="6"/>
    <s v="theater/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x v="1"/>
    <x v="6"/>
    <s v="theater/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x v="1"/>
    <x v="6"/>
    <s v="theater/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x v="1"/>
    <x v="6"/>
    <s v="theater/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x v="1"/>
    <x v="6"/>
    <s v="theater/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x v="1"/>
    <x v="6"/>
    <s v="theater/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x v="1"/>
    <x v="6"/>
    <s v="theater/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x v="1"/>
    <x v="6"/>
    <s v="theater/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x v="1"/>
    <x v="6"/>
    <s v="theater/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x v="1"/>
    <x v="6"/>
    <s v="theater/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x v="1"/>
    <x v="6"/>
    <s v="theater/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x v="1"/>
    <x v="6"/>
    <s v="theater/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x v="1"/>
    <x v="6"/>
    <s v="theater/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x v="1"/>
    <x v="6"/>
    <s v="theater/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x v="1"/>
    <x v="6"/>
    <s v="theater/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x v="1"/>
    <x v="6"/>
    <s v="theater/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x v="1"/>
    <x v="6"/>
    <s v="theater/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x v="1"/>
    <x v="6"/>
    <s v="theater/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x v="1"/>
    <x v="6"/>
    <s v="theater/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x v="1"/>
    <x v="6"/>
    <s v="theater/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x v="1"/>
    <x v="6"/>
    <s v="theater/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x v="1"/>
    <x v="6"/>
    <s v="theater/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x v="1"/>
    <x v="6"/>
    <s v="theater/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x v="1"/>
    <x v="6"/>
    <s v="theater/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x v="1"/>
    <x v="6"/>
    <s v="theater/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x v="1"/>
    <x v="6"/>
    <s v="theater/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x v="1"/>
    <x v="6"/>
    <s v="theater/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x v="1"/>
    <x v="6"/>
    <s v="theater/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x v="1"/>
    <x v="6"/>
    <s v="theater/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x v="1"/>
    <x v="6"/>
    <s v="theater/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x v="1"/>
    <x v="6"/>
    <s v="theater/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x v="1"/>
    <x v="6"/>
    <s v="theater/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x v="1"/>
    <x v="6"/>
    <s v="theater/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x v="1"/>
    <x v="6"/>
    <s v="theater/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x v="1"/>
    <x v="6"/>
    <s v="theater/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x v="1"/>
    <x v="6"/>
    <s v="theater/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x v="1"/>
    <x v="6"/>
    <s v="theater/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x v="1"/>
    <x v="6"/>
    <s v="theater/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x v="1"/>
    <x v="6"/>
    <s v="theater/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x v="1"/>
    <x v="6"/>
    <s v="theater/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x v="1"/>
    <x v="6"/>
    <s v="theater/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x v="1"/>
    <x v="6"/>
    <s v="theater/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x v="1"/>
    <x v="6"/>
    <s v="theater/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x v="1"/>
    <x v="6"/>
    <s v="theater/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x v="1"/>
    <x v="6"/>
    <s v="theater/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x v="1"/>
    <x v="6"/>
    <s v="theater/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x v="1"/>
    <x v="6"/>
    <s v="theater/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x v="1"/>
    <x v="6"/>
    <s v="theater/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x v="1"/>
    <x v="6"/>
    <s v="theater/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x v="1"/>
    <x v="6"/>
    <s v="theater/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x v="1"/>
    <x v="6"/>
    <s v="theater/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x v="1"/>
    <x v="6"/>
    <s v="theater/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x v="1"/>
    <x v="6"/>
    <s v="theater/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x v="1"/>
    <x v="6"/>
    <s v="theater/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x v="1"/>
    <x v="6"/>
    <s v="theater/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x v="1"/>
    <x v="6"/>
    <s v="theater/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x v="1"/>
    <x v="6"/>
    <s v="theater/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x v="1"/>
    <x v="6"/>
    <s v="theater/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x v="1"/>
    <x v="6"/>
    <s v="theater/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x v="1"/>
    <x v="6"/>
    <s v="theater/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x v="1"/>
    <x v="6"/>
    <s v="theater/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x v="1"/>
    <x v="6"/>
    <s v="theater/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x v="1"/>
    <x v="6"/>
    <s v="theater/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x v="1"/>
    <x v="6"/>
    <s v="theater/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x v="1"/>
    <x v="6"/>
    <s v="theater/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x v="1"/>
    <x v="6"/>
    <s v="theater/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x v="1"/>
    <x v="6"/>
    <s v="theater/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x v="1"/>
    <x v="6"/>
    <s v="theater/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x v="1"/>
    <x v="6"/>
    <s v="theater/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x v="1"/>
    <x v="6"/>
    <s v="theater/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x v="1"/>
    <x v="6"/>
    <s v="theater/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x v="1"/>
    <x v="6"/>
    <s v="theater/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x v="1"/>
    <x v="6"/>
    <s v="theater/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x v="1"/>
    <x v="6"/>
    <s v="theater/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x v="1"/>
    <x v="6"/>
    <s v="theater/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x v="1"/>
    <x v="6"/>
    <s v="theater/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x v="1"/>
    <x v="6"/>
    <s v="theater/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x v="1"/>
    <x v="6"/>
    <s v="theater/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x v="1"/>
    <x v="6"/>
    <s v="theater/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x v="1"/>
    <x v="6"/>
    <s v="theater/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x v="1"/>
    <x v="6"/>
    <s v="theater/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x v="1"/>
    <x v="6"/>
    <s v="theater/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x v="1"/>
    <x v="6"/>
    <s v="theater/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x v="1"/>
    <x v="6"/>
    <s v="theater/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x v="1"/>
    <x v="6"/>
    <s v="theater/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x v="1"/>
    <x v="6"/>
    <s v="theater/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x v="1"/>
    <x v="6"/>
    <s v="theater/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x v="1"/>
    <x v="6"/>
    <s v="theater/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x v="1"/>
    <x v="6"/>
    <s v="theater/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x v="1"/>
    <x v="6"/>
    <s v="theater/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x v="1"/>
    <x v="6"/>
    <s v="theater/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x v="1"/>
    <x v="6"/>
    <s v="theater/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x v="1"/>
    <x v="6"/>
    <s v="theater/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x v="1"/>
    <x v="6"/>
    <s v="theater/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x v="1"/>
    <x v="6"/>
    <s v="theater/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x v="1"/>
    <x v="6"/>
    <s v="theater/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x v="1"/>
    <x v="6"/>
    <s v="theater/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x v="1"/>
    <x v="6"/>
    <s v="theater/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x v="1"/>
    <x v="6"/>
    <s v="theater/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x v="1"/>
    <x v="6"/>
    <s v="theater/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x v="1"/>
    <x v="6"/>
    <s v="theater/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x v="1"/>
    <x v="6"/>
    <s v="theater/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x v="1"/>
    <x v="6"/>
    <s v="theater/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x v="1"/>
    <x v="6"/>
    <s v="theater/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x v="1"/>
    <x v="6"/>
    <s v="theater/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x v="1"/>
    <x v="6"/>
    <s v="theater/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x v="1"/>
    <x v="6"/>
    <s v="theater/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x v="1"/>
    <x v="6"/>
    <s v="theater/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x v="1"/>
    <x v="6"/>
    <s v="theater/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x v="1"/>
    <x v="6"/>
    <s v="theater/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x v="1"/>
    <x v="6"/>
    <s v="theater/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x v="1"/>
    <x v="6"/>
    <s v="theater/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x v="1"/>
    <x v="6"/>
    <s v="theater/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x v="1"/>
    <x v="6"/>
    <s v="theater/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x v="1"/>
    <x v="6"/>
    <s v="theater/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x v="1"/>
    <x v="6"/>
    <s v="theater/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x v="1"/>
    <x v="6"/>
    <s v="theater/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x v="1"/>
    <x v="6"/>
    <s v="theater/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x v="1"/>
    <x v="6"/>
    <s v="theater/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x v="1"/>
    <x v="6"/>
    <s v="theater/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x v="1"/>
    <x v="6"/>
    <s v="theater/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x v="1"/>
    <x v="6"/>
    <s v="theater/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x v="1"/>
    <x v="6"/>
    <s v="theater/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x v="1"/>
    <x v="6"/>
    <s v="theater/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x v="1"/>
    <x v="6"/>
    <s v="theater/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x v="1"/>
    <x v="6"/>
    <s v="theater/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x v="1"/>
    <x v="6"/>
    <s v="theater/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x v="1"/>
    <x v="6"/>
    <s v="theater/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x v="1"/>
    <x v="6"/>
    <s v="theater/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x v="1"/>
    <x v="6"/>
    <s v="theater/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x v="1"/>
    <x v="6"/>
    <s v="theater/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x v="1"/>
    <x v="6"/>
    <s v="theater/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x v="1"/>
    <x v="6"/>
    <s v="theater/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x v="1"/>
    <x v="6"/>
    <s v="theater/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x v="1"/>
    <x v="6"/>
    <s v="theater/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x v="1"/>
    <x v="6"/>
    <s v="theater/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x v="1"/>
    <x v="6"/>
    <s v="theater/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x v="1"/>
    <x v="6"/>
    <s v="theater/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x v="1"/>
    <x v="6"/>
    <s v="theater/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x v="1"/>
    <x v="6"/>
    <s v="theater/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x v="1"/>
    <x v="6"/>
    <s v="theater/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x v="1"/>
    <x v="6"/>
    <s v="theater/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x v="1"/>
    <x v="6"/>
    <s v="theater/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x v="1"/>
    <x v="6"/>
    <s v="theater/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x v="1"/>
    <x v="6"/>
    <s v="theater/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x v="1"/>
    <x v="6"/>
    <s v="theater/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x v="1"/>
    <x v="6"/>
    <s v="theater/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x v="1"/>
    <x v="6"/>
    <s v="theater/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x v="1"/>
    <x v="6"/>
    <s v="theater/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x v="1"/>
    <x v="6"/>
    <s v="theater/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x v="1"/>
    <x v="6"/>
    <s v="theater/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x v="1"/>
    <x v="6"/>
    <s v="theater/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x v="1"/>
    <x v="6"/>
    <s v="theater/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x v="1"/>
    <x v="6"/>
    <s v="theater/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x v="1"/>
    <x v="6"/>
    <s v="theater/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x v="1"/>
    <x v="6"/>
    <s v="theater/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x v="1"/>
    <x v="6"/>
    <s v="theater/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x v="1"/>
    <x v="6"/>
    <s v="theater/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x v="1"/>
    <x v="6"/>
    <s v="theater/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x v="1"/>
    <x v="6"/>
    <s v="theater/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x v="1"/>
    <x v="6"/>
    <s v="theater/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x v="1"/>
    <x v="6"/>
    <s v="theater/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x v="1"/>
    <x v="6"/>
    <s v="theater/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x v="1"/>
    <x v="6"/>
    <s v="theater/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x v="1"/>
    <x v="6"/>
    <s v="theater/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x v="1"/>
    <x v="6"/>
    <s v="theater/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x v="1"/>
    <x v="6"/>
    <s v="theater/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x v="1"/>
    <x v="6"/>
    <s v="theater/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x v="1"/>
    <x v="6"/>
    <s v="theater/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x v="1"/>
    <x v="6"/>
    <s v="theater/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x v="1"/>
    <x v="6"/>
    <s v="theater/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x v="1"/>
    <x v="6"/>
    <s v="theater/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x v="1"/>
    <x v="6"/>
    <s v="theater/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x v="1"/>
    <x v="6"/>
    <s v="theater/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x v="1"/>
    <x v="6"/>
    <s v="theater/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x v="1"/>
    <x v="6"/>
    <s v="theater/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x v="1"/>
    <x v="6"/>
    <s v="theater/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x v="1"/>
    <x v="6"/>
    <s v="theater/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x v="1"/>
    <x v="6"/>
    <s v="theater/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x v="1"/>
    <x v="6"/>
    <s v="theater/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x v="1"/>
    <x v="6"/>
    <s v="theater/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x v="1"/>
    <x v="6"/>
    <s v="theater/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x v="1"/>
    <x v="6"/>
    <s v="theater/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x v="1"/>
    <x v="6"/>
    <s v="theater/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x v="1"/>
    <x v="6"/>
    <s v="theater/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x v="1"/>
    <x v="6"/>
    <s v="theater/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x v="1"/>
    <x v="6"/>
    <s v="theater/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x v="1"/>
    <x v="6"/>
    <s v="theater/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x v="1"/>
    <x v="6"/>
    <s v="theater/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x v="1"/>
    <x v="6"/>
    <s v="theater/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x v="1"/>
    <x v="6"/>
    <s v="theater/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x v="1"/>
    <x v="6"/>
    <s v="theater/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x v="1"/>
    <x v="6"/>
    <s v="theater/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x v="1"/>
    <x v="6"/>
    <s v="theater/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x v="1"/>
    <x v="6"/>
    <s v="theater/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x v="1"/>
    <x v="6"/>
    <s v="theater/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x v="1"/>
    <x v="6"/>
    <s v="theater/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x v="1"/>
    <x v="6"/>
    <s v="theater/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x v="1"/>
    <x v="6"/>
    <s v="theater/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x v="1"/>
    <x v="6"/>
    <s v="theater/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x v="1"/>
    <x v="6"/>
    <s v="theater/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x v="1"/>
    <x v="6"/>
    <s v="theater/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x v="1"/>
    <x v="6"/>
    <s v="theater/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x v="1"/>
    <x v="6"/>
    <s v="theater/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x v="1"/>
    <x v="6"/>
    <s v="theater/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x v="1"/>
    <x v="6"/>
    <s v="theater/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x v="1"/>
    <x v="6"/>
    <s v="theater/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x v="1"/>
    <x v="6"/>
    <s v="theater/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x v="1"/>
    <x v="6"/>
    <s v="theater/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x v="1"/>
    <x v="6"/>
    <s v="theater/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x v="1"/>
    <x v="6"/>
    <s v="theater/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x v="1"/>
    <x v="6"/>
    <s v="theater/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x v="1"/>
    <x v="6"/>
    <s v="theater/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x v="1"/>
    <x v="6"/>
    <s v="theater/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x v="1"/>
    <x v="6"/>
    <s v="theater/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x v="1"/>
    <x v="6"/>
    <s v="theater/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x v="1"/>
    <x v="6"/>
    <s v="theater/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x v="1"/>
    <x v="6"/>
    <s v="theater/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x v="1"/>
    <x v="6"/>
    <s v="theater/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x v="1"/>
    <x v="6"/>
    <s v="theater/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x v="1"/>
    <x v="6"/>
    <s v="theater/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x v="1"/>
    <x v="6"/>
    <s v="theater/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x v="1"/>
    <x v="6"/>
    <s v="theater/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x v="1"/>
    <x v="6"/>
    <s v="theater/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x v="1"/>
    <x v="6"/>
    <s v="theater/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x v="1"/>
    <x v="6"/>
    <s v="theater/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x v="1"/>
    <x v="6"/>
    <s v="theater/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x v="1"/>
    <x v="6"/>
    <s v="theater/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x v="1"/>
    <x v="6"/>
    <s v="theater/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x v="1"/>
    <x v="6"/>
    <s v="theater/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x v="1"/>
    <x v="6"/>
    <s v="theater/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x v="1"/>
    <x v="6"/>
    <s v="theater/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x v="1"/>
    <x v="6"/>
    <s v="theater/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x v="1"/>
    <x v="6"/>
    <s v="theater/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x v="1"/>
    <x v="6"/>
    <s v="theater/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x v="1"/>
    <x v="6"/>
    <s v="theater/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x v="1"/>
    <x v="6"/>
    <s v="theater/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x v="1"/>
    <x v="6"/>
    <s v="theater/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x v="1"/>
    <x v="6"/>
    <s v="theater/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x v="1"/>
    <x v="6"/>
    <s v="theater/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x v="1"/>
    <x v="6"/>
    <s v="theater/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x v="1"/>
    <x v="6"/>
    <s v="theater/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x v="1"/>
    <x v="6"/>
    <s v="theater/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x v="1"/>
    <x v="6"/>
    <s v="theater/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x v="1"/>
    <x v="6"/>
    <s v="theater/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x v="1"/>
    <x v="6"/>
    <s v="theater/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x v="1"/>
    <x v="6"/>
    <s v="theater/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x v="1"/>
    <x v="6"/>
    <s v="theater/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x v="1"/>
    <x v="6"/>
    <s v="theater/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x v="1"/>
    <x v="6"/>
    <s v="theater/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x v="1"/>
    <x v="6"/>
    <s v="theater/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x v="1"/>
    <x v="6"/>
    <s v="theater/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x v="1"/>
    <x v="6"/>
    <s v="theater/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x v="1"/>
    <x v="6"/>
    <s v="theater/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x v="1"/>
    <x v="6"/>
    <s v="theater/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x v="1"/>
    <x v="6"/>
    <s v="theater/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x v="1"/>
    <x v="6"/>
    <s v="theater/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x v="1"/>
    <x v="6"/>
    <s v="theater/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x v="1"/>
    <x v="6"/>
    <s v="theater/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x v="1"/>
    <x v="6"/>
    <s v="theater/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x v="1"/>
    <x v="6"/>
    <s v="theater/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x v="1"/>
    <x v="6"/>
    <s v="theater/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x v="1"/>
    <x v="6"/>
    <s v="theater/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x v="1"/>
    <x v="6"/>
    <s v="theater/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x v="1"/>
    <x v="6"/>
    <s v="theater/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x v="1"/>
    <x v="6"/>
    <s v="theater/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x v="1"/>
    <x v="6"/>
    <s v="theater/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x v="1"/>
    <x v="6"/>
    <s v="theater/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x v="1"/>
    <x v="6"/>
    <s v="theater/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x v="1"/>
    <x v="6"/>
    <s v="theater/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x v="1"/>
    <x v="6"/>
    <s v="theater/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x v="1"/>
    <x v="6"/>
    <s v="theater/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x v="1"/>
    <x v="6"/>
    <s v="theater/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x v="1"/>
    <x v="6"/>
    <s v="theater/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x v="1"/>
    <x v="6"/>
    <s v="theater/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x v="1"/>
    <x v="6"/>
    <s v="theater/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x v="1"/>
    <x v="6"/>
    <s v="theater/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x v="1"/>
    <x v="6"/>
    <s v="theater/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x v="1"/>
    <x v="6"/>
    <s v="theater/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x v="1"/>
    <x v="6"/>
    <s v="theater/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x v="1"/>
    <x v="6"/>
    <s v="theater/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x v="1"/>
    <x v="6"/>
    <s v="theater/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x v="1"/>
    <x v="6"/>
    <s v="theater/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x v="1"/>
    <x v="6"/>
    <s v="theater/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x v="1"/>
    <x v="6"/>
    <s v="theater/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x v="1"/>
    <x v="6"/>
    <s v="theater/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x v="1"/>
    <x v="6"/>
    <s v="theater/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x v="1"/>
    <x v="6"/>
    <s v="theater/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x v="1"/>
    <x v="6"/>
    <s v="theater/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x v="1"/>
    <x v="6"/>
    <s v="theater/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x v="1"/>
    <x v="6"/>
    <s v="theater/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x v="1"/>
    <x v="6"/>
    <s v="theater/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x v="1"/>
    <x v="6"/>
    <s v="theater/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x v="1"/>
    <x v="6"/>
    <s v="theater/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x v="1"/>
    <x v="6"/>
    <s v="theater/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x v="1"/>
    <x v="6"/>
    <s v="theater/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x v="1"/>
    <x v="6"/>
    <s v="theater/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x v="1"/>
    <x v="6"/>
    <s v="theater/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x v="1"/>
    <x v="6"/>
    <s v="theater/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x v="1"/>
    <x v="6"/>
    <s v="theater/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x v="1"/>
    <x v="6"/>
    <s v="theater/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x v="1"/>
    <x v="6"/>
    <s v="theater/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x v="1"/>
    <x v="6"/>
    <s v="theater/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x v="1"/>
    <x v="6"/>
    <s v="theater/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x v="1"/>
    <x v="6"/>
    <s v="theater/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x v="1"/>
    <x v="6"/>
    <s v="theater/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x v="1"/>
    <x v="6"/>
    <s v="theater/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x v="1"/>
    <x v="6"/>
    <s v="theater/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x v="1"/>
    <x v="6"/>
    <s v="theater/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x v="1"/>
    <x v="6"/>
    <s v="theater/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x v="1"/>
    <x v="6"/>
    <s v="theater/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x v="1"/>
    <x v="6"/>
    <s v="theater/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x v="1"/>
    <x v="6"/>
    <s v="theater/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x v="1"/>
    <x v="6"/>
    <s v="theater/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x v="1"/>
    <x v="6"/>
    <s v="theater/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x v="1"/>
    <x v="6"/>
    <s v="theater/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x v="1"/>
    <x v="6"/>
    <s v="theater/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x v="1"/>
    <x v="6"/>
    <s v="theater/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x v="1"/>
    <x v="6"/>
    <s v="theater/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x v="1"/>
    <x v="6"/>
    <s v="theater/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x v="1"/>
    <x v="6"/>
    <s v="theater/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x v="1"/>
    <x v="6"/>
    <s v="theater/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x v="1"/>
    <x v="6"/>
    <s v="theater/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x v="1"/>
    <x v="6"/>
    <s v="theater/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x v="1"/>
    <x v="40"/>
    <s v="theater/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x v="1"/>
    <x v="40"/>
    <s v="theater/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x v="1"/>
    <x v="40"/>
    <s v="theater/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x v="1"/>
    <x v="40"/>
    <s v="theater/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x v="1"/>
    <x v="40"/>
    <s v="theater/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x v="1"/>
    <x v="40"/>
    <s v="theater/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x v="1"/>
    <x v="40"/>
    <s v="theater/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x v="1"/>
    <x v="40"/>
    <s v="theater/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x v="1"/>
    <x v="40"/>
    <s v="theater/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x v="1"/>
    <x v="40"/>
    <s v="theater/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x v="1"/>
    <x v="40"/>
    <s v="theater/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x v="1"/>
    <x v="40"/>
    <s v="theater/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x v="1"/>
    <x v="40"/>
    <s v="theater/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x v="1"/>
    <x v="40"/>
    <s v="theater/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x v="1"/>
    <x v="40"/>
    <s v="theater/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x v="1"/>
    <x v="40"/>
    <s v="theater/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x v="1"/>
    <x v="40"/>
    <s v="theater/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x v="1"/>
    <x v="40"/>
    <s v="theater/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x v="1"/>
    <x v="40"/>
    <s v="theater/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x v="1"/>
    <x v="40"/>
    <s v="theater/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x v="1"/>
    <x v="6"/>
    <s v="theater/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x v="1"/>
    <x v="6"/>
    <s v="theater/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x v="1"/>
    <x v="6"/>
    <s v="theater/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x v="1"/>
    <x v="6"/>
    <s v="theater/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x v="1"/>
    <x v="6"/>
    <s v="theater/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x v="1"/>
    <x v="6"/>
    <s v="theater/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x v="1"/>
    <x v="6"/>
    <s v="theater/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x v="1"/>
    <x v="6"/>
    <s v="theater/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x v="1"/>
    <x v="6"/>
    <s v="theater/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x v="1"/>
    <x v="6"/>
    <s v="theater/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x v="1"/>
    <x v="6"/>
    <s v="theater/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x v="1"/>
    <x v="6"/>
    <s v="theater/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x v="1"/>
    <x v="6"/>
    <s v="theater/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x v="1"/>
    <x v="6"/>
    <s v="theater/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x v="1"/>
    <x v="6"/>
    <s v="theater/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x v="1"/>
    <x v="6"/>
    <s v="theater/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x v="1"/>
    <x v="6"/>
    <s v="theater/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x v="1"/>
    <x v="6"/>
    <s v="theater/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x v="1"/>
    <x v="6"/>
    <s v="theater/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x v="1"/>
    <x v="6"/>
    <s v="theater/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x v="1"/>
    <x v="6"/>
    <s v="theater/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x v="1"/>
    <x v="6"/>
    <s v="theater/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x v="1"/>
    <x v="6"/>
    <s v="theater/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x v="1"/>
    <x v="6"/>
    <s v="theater/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x v="1"/>
    <x v="6"/>
    <s v="theater/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x v="1"/>
    <x v="6"/>
    <s v="theater/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x v="1"/>
    <x v="6"/>
    <s v="theater/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x v="1"/>
    <x v="6"/>
    <s v="theater/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x v="1"/>
    <x v="6"/>
    <s v="theater/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x v="1"/>
    <x v="6"/>
    <s v="theater/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x v="1"/>
    <x v="6"/>
    <s v="theater/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x v="1"/>
    <x v="6"/>
    <s v="theater/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x v="1"/>
    <x v="6"/>
    <s v="theater/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x v="1"/>
    <x v="6"/>
    <s v="theater/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x v="1"/>
    <x v="6"/>
    <s v="theater/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x v="1"/>
    <x v="6"/>
    <s v="theater/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x v="1"/>
    <x v="6"/>
    <s v="theater/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x v="1"/>
    <x v="6"/>
    <s v="theater/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x v="1"/>
    <x v="6"/>
    <s v="theater/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x v="1"/>
    <x v="6"/>
    <s v="theater/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x v="1"/>
    <x v="6"/>
    <s v="theater/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x v="1"/>
    <x v="6"/>
    <s v="theater/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x v="1"/>
    <x v="6"/>
    <s v="theater/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x v="1"/>
    <x v="6"/>
    <s v="theater/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x v="1"/>
    <x v="6"/>
    <s v="theater/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x v="1"/>
    <x v="6"/>
    <s v="theater/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x v="1"/>
    <x v="6"/>
    <s v="theater/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x v="1"/>
    <x v="6"/>
    <s v="theater/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x v="1"/>
    <x v="6"/>
    <s v="theater/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x v="1"/>
    <x v="6"/>
    <s v="theater/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x v="1"/>
    <x v="6"/>
    <s v="theater/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x v="1"/>
    <x v="6"/>
    <s v="theater/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x v="1"/>
    <x v="6"/>
    <s v="theater/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x v="1"/>
    <x v="6"/>
    <s v="theater/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x v="1"/>
    <x v="6"/>
    <s v="theater/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x v="1"/>
    <x v="6"/>
    <s v="theater/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x v="1"/>
    <x v="6"/>
    <s v="theater/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x v="1"/>
    <x v="6"/>
    <s v="theater/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x v="1"/>
    <x v="6"/>
    <s v="theater/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x v="1"/>
    <x v="6"/>
    <s v="theater/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x v="1"/>
    <x v="6"/>
    <s v="theater/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x v="1"/>
    <x v="6"/>
    <s v="theater/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x v="1"/>
    <x v="6"/>
    <s v="theater/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x v="1"/>
    <x v="6"/>
    <s v="theater/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x v="1"/>
    <x v="6"/>
    <s v="theater/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x v="1"/>
    <x v="6"/>
    <s v="theater/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x v="1"/>
    <x v="6"/>
    <s v="theater/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x v="1"/>
    <x v="6"/>
    <s v="theater/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x v="1"/>
    <x v="6"/>
    <s v="theater/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x v="1"/>
    <x v="6"/>
    <s v="theater/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x v="1"/>
    <x v="6"/>
    <s v="theater/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x v="1"/>
    <x v="6"/>
    <s v="theater/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x v="1"/>
    <x v="6"/>
    <s v="theater/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x v="1"/>
    <x v="6"/>
    <s v="theater/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x v="1"/>
    <x v="6"/>
    <s v="theater/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x v="1"/>
    <x v="6"/>
    <s v="theater/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x v="1"/>
    <x v="6"/>
    <s v="theater/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x v="1"/>
    <x v="6"/>
    <s v="theater/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x v="1"/>
    <x v="6"/>
    <s v="theater/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x v="1"/>
    <x v="6"/>
    <s v="theater/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x v="1"/>
    <x v="6"/>
    <s v="theater/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x v="1"/>
    <x v="6"/>
    <s v="theater/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x v="1"/>
    <x v="6"/>
    <s v="theater/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x v="1"/>
    <x v="6"/>
    <s v="theater/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x v="1"/>
    <x v="6"/>
    <s v="theater/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x v="1"/>
    <x v="6"/>
    <s v="theater/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x v="1"/>
    <x v="6"/>
    <s v="theater/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x v="1"/>
    <x v="6"/>
    <s v="theater/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x v="1"/>
    <x v="6"/>
    <s v="theater/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x v="1"/>
    <x v="6"/>
    <s v="theater/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x v="1"/>
    <x v="6"/>
    <s v="theater/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x v="1"/>
    <x v="6"/>
    <s v="theater/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x v="1"/>
    <x v="6"/>
    <s v="theater/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x v="1"/>
    <x v="6"/>
    <s v="theater/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x v="1"/>
    <x v="6"/>
    <s v="theater/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x v="1"/>
    <x v="6"/>
    <s v="theater/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x v="1"/>
    <x v="6"/>
    <s v="theater/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x v="1"/>
    <x v="6"/>
    <s v="theater/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x v="1"/>
    <x v="6"/>
    <s v="theater/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x v="1"/>
    <x v="6"/>
    <s v="theater/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x v="1"/>
    <x v="40"/>
    <s v="theater/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x v="1"/>
    <x v="40"/>
    <s v="theater/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x v="1"/>
    <x v="40"/>
    <s v="theater/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x v="1"/>
    <x v="40"/>
    <s v="theater/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x v="1"/>
    <x v="40"/>
    <s v="theater/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x v="1"/>
    <x v="40"/>
    <s v="theater/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x v="1"/>
    <x v="40"/>
    <s v="theater/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x v="1"/>
    <x v="40"/>
    <s v="theater/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x v="1"/>
    <x v="40"/>
    <s v="theater/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x v="1"/>
    <x v="40"/>
    <s v="theater/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x v="1"/>
    <x v="40"/>
    <s v="theater/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x v="1"/>
    <x v="40"/>
    <s v="theater/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x v="1"/>
    <x v="40"/>
    <s v="theater/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x v="1"/>
    <x v="40"/>
    <s v="theater/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x v="1"/>
    <x v="40"/>
    <s v="theater/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x v="1"/>
    <x v="40"/>
    <s v="theater/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x v="1"/>
    <x v="40"/>
    <s v="theater/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x v="1"/>
    <x v="40"/>
    <s v="theater/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x v="1"/>
    <x v="40"/>
    <s v="theater/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x v="1"/>
    <x v="40"/>
    <s v="theater/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x v="1"/>
    <x v="40"/>
    <s v="theater/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x v="1"/>
    <x v="40"/>
    <s v="theater/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x v="1"/>
    <x v="40"/>
    <s v="theater/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x v="1"/>
    <x v="40"/>
    <s v="theater/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x v="1"/>
    <x v="40"/>
    <s v="theater/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x v="1"/>
    <x v="40"/>
    <s v="theater/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x v="1"/>
    <x v="40"/>
    <s v="theater/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x v="1"/>
    <x v="40"/>
    <s v="theater/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x v="1"/>
    <x v="40"/>
    <s v="theater/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x v="1"/>
    <x v="40"/>
    <s v="theater/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x v="1"/>
    <x v="40"/>
    <s v="theater/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x v="1"/>
    <x v="40"/>
    <s v="theater/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x v="1"/>
    <x v="40"/>
    <s v="theater/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x v="1"/>
    <x v="40"/>
    <s v="theater/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x v="1"/>
    <x v="40"/>
    <s v="theater/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x v="1"/>
    <x v="40"/>
    <s v="theater/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x v="1"/>
    <x v="40"/>
    <s v="theater/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x v="1"/>
    <x v="40"/>
    <s v="theater/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x v="1"/>
    <x v="40"/>
    <s v="theater/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x v="1"/>
    <x v="40"/>
    <s v="theater/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x v="1"/>
    <x v="40"/>
    <s v="theater/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x v="1"/>
    <x v="40"/>
    <s v="theater/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x v="1"/>
    <x v="40"/>
    <s v="theater/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x v="1"/>
    <x v="40"/>
    <s v="theater/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x v="1"/>
    <x v="40"/>
    <s v="theater/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x v="1"/>
    <x v="40"/>
    <s v="theater/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x v="1"/>
    <x v="40"/>
    <s v="theater/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x v="1"/>
    <x v="40"/>
    <s v="theater/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x v="1"/>
    <x v="40"/>
    <s v="theater/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x v="1"/>
    <x v="40"/>
    <s v="theater/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x v="1"/>
    <x v="40"/>
    <s v="theater/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x v="1"/>
    <x v="40"/>
    <s v="theater/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x v="1"/>
    <x v="40"/>
    <s v="theater/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x v="1"/>
    <x v="40"/>
    <s v="theater/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x v="1"/>
    <x v="40"/>
    <s v="theater/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x v="1"/>
    <x v="40"/>
    <s v="theater/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x v="1"/>
    <x v="40"/>
    <s v="theater/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x v="1"/>
    <x v="40"/>
    <s v="theater/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x v="1"/>
    <x v="40"/>
    <s v="theater/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x v="1"/>
    <x v="40"/>
    <s v="theater/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x v="1"/>
    <x v="6"/>
    <s v="theater/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x v="1"/>
    <x v="6"/>
    <s v="theater/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x v="1"/>
    <x v="6"/>
    <s v="theater/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x v="1"/>
    <x v="6"/>
    <s v="theater/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x v="1"/>
    <x v="6"/>
    <s v="theater/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x v="1"/>
    <x v="6"/>
    <s v="theater/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x v="1"/>
    <x v="6"/>
    <s v="theater/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x v="1"/>
    <x v="6"/>
    <s v="theater/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x v="1"/>
    <x v="6"/>
    <s v="theater/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x v="1"/>
    <x v="6"/>
    <s v="theater/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x v="1"/>
    <x v="6"/>
    <s v="theater/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x v="1"/>
    <x v="6"/>
    <s v="theater/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x v="1"/>
    <x v="6"/>
    <s v="theater/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x v="1"/>
    <x v="6"/>
    <s v="theater/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x v="1"/>
    <x v="6"/>
    <s v="theater/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x v="1"/>
    <x v="6"/>
    <s v="theater/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x v="1"/>
    <x v="6"/>
    <s v="theater/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x v="1"/>
    <x v="6"/>
    <s v="theater/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x v="1"/>
    <x v="6"/>
    <s v="theater/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x v="1"/>
    <x v="6"/>
    <s v="theater/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x v="1"/>
    <x v="6"/>
    <s v="theater/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x v="1"/>
    <x v="6"/>
    <s v="theater/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x v="1"/>
    <x v="6"/>
    <s v="theater/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x v="1"/>
    <x v="6"/>
    <s v="theater/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x v="1"/>
    <x v="6"/>
    <s v="theater/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x v="1"/>
    <x v="6"/>
    <s v="theater/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x v="1"/>
    <x v="6"/>
    <s v="theater/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x v="1"/>
    <x v="6"/>
    <s v="theater/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x v="1"/>
    <x v="6"/>
    <s v="theater/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x v="1"/>
    <x v="6"/>
    <s v="theater/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x v="1"/>
    <x v="6"/>
    <s v="theater/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x v="1"/>
    <x v="6"/>
    <s v="theater/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x v="1"/>
    <x v="6"/>
    <s v="theater/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x v="1"/>
    <x v="6"/>
    <s v="theater/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x v="1"/>
    <x v="6"/>
    <s v="theater/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x v="1"/>
    <x v="6"/>
    <s v="theater/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x v="1"/>
    <x v="6"/>
    <s v="theater/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x v="1"/>
    <x v="6"/>
    <s v="theater/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x v="1"/>
    <x v="6"/>
    <s v="theater/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x v="1"/>
    <x v="6"/>
    <s v="theater/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x v="1"/>
    <x v="6"/>
    <s v="theater/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x v="1"/>
    <x v="6"/>
    <s v="theater/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x v="1"/>
    <x v="6"/>
    <s v="theater/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x v="1"/>
    <x v="6"/>
    <s v="theater/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x v="1"/>
    <x v="6"/>
    <s v="theater/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x v="1"/>
    <x v="6"/>
    <s v="theater/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x v="1"/>
    <x v="6"/>
    <s v="theater/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x v="1"/>
    <x v="6"/>
    <s v="theater/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x v="1"/>
    <x v="6"/>
    <s v="theater/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x v="1"/>
    <x v="6"/>
    <s v="theater/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x v="1"/>
    <x v="6"/>
    <s v="theater/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x v="1"/>
    <x v="6"/>
    <s v="theater/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x v="1"/>
    <x v="6"/>
    <s v="theater/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x v="1"/>
    <x v="6"/>
    <s v="theater/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x v="1"/>
    <x v="6"/>
    <s v="theater/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x v="1"/>
    <x v="6"/>
    <s v="theater/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x v="1"/>
    <x v="6"/>
    <s v="theater/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x v="1"/>
    <x v="6"/>
    <s v="theater/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x v="1"/>
    <x v="6"/>
    <s v="theater/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x v="1"/>
    <x v="6"/>
    <s v="theater/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x v="1"/>
    <x v="40"/>
    <s v="theater/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x v="1"/>
    <x v="40"/>
    <s v="theater/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x v="1"/>
    <x v="40"/>
    <s v="theater/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x v="1"/>
    <x v="40"/>
    <s v="theater/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x v="1"/>
    <x v="40"/>
    <s v="theater/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x v="1"/>
    <x v="40"/>
    <s v="theater/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x v="1"/>
    <x v="40"/>
    <s v="theater/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x v="1"/>
    <x v="40"/>
    <s v="theater/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x v="1"/>
    <x v="40"/>
    <s v="theater/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x v="1"/>
    <x v="40"/>
    <s v="theater/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x v="1"/>
    <x v="40"/>
    <s v="theater/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x v="1"/>
    <x v="40"/>
    <s v="theater/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x v="1"/>
    <x v="40"/>
    <s v="theater/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x v="1"/>
    <x v="40"/>
    <s v="theater/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x v="1"/>
    <x v="40"/>
    <s v="theater/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x v="1"/>
    <x v="40"/>
    <s v="theater/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x v="1"/>
    <x v="40"/>
    <s v="theater/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x v="1"/>
    <x v="40"/>
    <s v="theater/musical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x v="1"/>
    <x v="40"/>
    <s v="theater/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x v="1"/>
    <x v="40"/>
    <s v="theater/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x v="1"/>
    <x v="6"/>
    <s v="theater/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x v="1"/>
    <x v="6"/>
    <s v="theater/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x v="1"/>
    <x v="6"/>
    <s v="theater/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x v="1"/>
    <x v="6"/>
    <s v="theater/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x v="1"/>
    <x v="6"/>
    <s v="theater/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x v="1"/>
    <x v="6"/>
    <s v="theater/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x v="1"/>
    <x v="6"/>
    <s v="theater/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x v="1"/>
    <x v="6"/>
    <s v="theater/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x v="1"/>
    <x v="6"/>
    <s v="theater/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x v="1"/>
    <x v="6"/>
    <s v="theater/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x v="1"/>
    <x v="6"/>
    <s v="theater/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x v="1"/>
    <x v="6"/>
    <s v="theater/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x v="1"/>
    <x v="6"/>
    <s v="theater/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x v="1"/>
    <x v="6"/>
    <s v="theater/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x v="1"/>
    <x v="6"/>
    <s v="theater/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x v="1"/>
    <x v="6"/>
    <s v="theater/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x v="1"/>
    <x v="6"/>
    <s v="theater/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x v="1"/>
    <x v="6"/>
    <s v="theater/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x v="1"/>
    <x v="6"/>
    <s v="theater/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x v="1"/>
    <x v="6"/>
    <s v="theater/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x v="1"/>
    <x v="6"/>
    <s v="theater/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x v="1"/>
    <x v="6"/>
    <s v="theater/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x v="1"/>
    <x v="6"/>
    <s v="theater/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x v="1"/>
    <x v="6"/>
    <s v="theater/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x v="1"/>
    <x v="6"/>
    <s v="theater/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x v="1"/>
    <x v="6"/>
    <s v="theater/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x v="1"/>
    <x v="6"/>
    <s v="theater/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x v="1"/>
    <x v="6"/>
    <s v="theater/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x v="1"/>
    <x v="6"/>
    <s v="theater/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x v="1"/>
    <x v="6"/>
    <s v="theater/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x v="1"/>
    <x v="6"/>
    <s v="theater/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x v="1"/>
    <x v="6"/>
    <s v="theater/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x v="1"/>
    <x v="6"/>
    <s v="theater/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x v="1"/>
    <x v="6"/>
    <s v="theater/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x v="1"/>
    <x v="6"/>
    <s v="theater/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x v="1"/>
    <x v="6"/>
    <s v="theater/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x v="1"/>
    <x v="6"/>
    <s v="theater/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x v="1"/>
    <x v="6"/>
    <s v="theater/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x v="1"/>
    <x v="6"/>
    <s v="theater/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x v="1"/>
    <x v="6"/>
    <s v="theater/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x v="1"/>
    <x v="6"/>
    <s v="theater/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x v="1"/>
    <x v="6"/>
    <s v="theater/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x v="1"/>
    <x v="6"/>
    <s v="theater/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x v="1"/>
    <x v="6"/>
    <s v="theater/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x v="1"/>
    <x v="6"/>
    <s v="theater/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x v="1"/>
    <x v="6"/>
    <s v="theater/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x v="1"/>
    <x v="6"/>
    <s v="theater/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x v="1"/>
    <x v="6"/>
    <s v="theater/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x v="1"/>
    <x v="6"/>
    <s v="theater/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x v="1"/>
    <x v="6"/>
    <s v="theater/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x v="1"/>
    <x v="6"/>
    <s v="theater/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x v="1"/>
    <x v="6"/>
    <s v="theater/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x v="1"/>
    <x v="6"/>
    <s v="theater/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x v="1"/>
    <x v="6"/>
    <s v="theater/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x v="1"/>
    <x v="6"/>
    <s v="theater/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x v="1"/>
    <x v="6"/>
    <s v="theater/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x v="1"/>
    <x v="6"/>
    <s v="theater/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x v="1"/>
    <x v="6"/>
    <s v="theater/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x v="1"/>
    <x v="6"/>
    <s v="theater/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x v="1"/>
    <x v="6"/>
    <s v="theater/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x v="1"/>
    <x v="6"/>
    <s v="theater/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x v="1"/>
    <x v="6"/>
    <s v="theater/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x v="1"/>
    <x v="6"/>
    <s v="theater/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x v="1"/>
    <x v="6"/>
    <s v="theater/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x v="1"/>
    <x v="6"/>
    <s v="theater/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x v="1"/>
    <x v="6"/>
    <s v="theater/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x v="1"/>
    <x v="6"/>
    <s v="theater/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x v="1"/>
    <x v="6"/>
    <s v="theater/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x v="1"/>
    <x v="6"/>
    <s v="theater/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x v="1"/>
    <x v="6"/>
    <s v="theater/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x v="1"/>
    <x v="6"/>
    <s v="theater/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x v="1"/>
    <x v="6"/>
    <s v="theater/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x v="1"/>
    <x v="6"/>
    <s v="theater/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x v="1"/>
    <x v="6"/>
    <s v="theater/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x v="1"/>
    <x v="6"/>
    <s v="theater/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x v="1"/>
    <x v="6"/>
    <s v="theater/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x v="1"/>
    <x v="6"/>
    <s v="theater/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x v="1"/>
    <x v="6"/>
    <s v="theater/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x v="1"/>
    <x v="6"/>
    <s v="theater/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x v="1"/>
    <x v="6"/>
    <s v="theater/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x v="1"/>
    <x v="6"/>
    <s v="theater/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x v="1"/>
    <x v="6"/>
    <s v="theater/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x v="1"/>
    <x v="6"/>
    <s v="theater/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x v="1"/>
    <x v="6"/>
    <s v="theater/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x v="1"/>
    <x v="6"/>
    <s v="theater/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x v="1"/>
    <x v="6"/>
    <s v="theater/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x v="1"/>
    <x v="6"/>
    <s v="theater/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x v="1"/>
    <x v="6"/>
    <s v="theater/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x v="1"/>
    <x v="6"/>
    <s v="theater/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x v="1"/>
    <x v="6"/>
    <s v="theater/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x v="1"/>
    <x v="6"/>
    <s v="theater/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x v="1"/>
    <x v="6"/>
    <s v="theater/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x v="1"/>
    <x v="6"/>
    <s v="theater/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x v="1"/>
    <x v="6"/>
    <s v="theater/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x v="1"/>
    <x v="6"/>
    <s v="theater/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x v="1"/>
    <x v="6"/>
    <s v="theater/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x v="1"/>
    <x v="6"/>
    <s v="theater/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x v="1"/>
    <x v="6"/>
    <s v="theater/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x v="1"/>
    <x v="6"/>
    <s v="theater/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x v="1"/>
    <x v="6"/>
    <s v="theater/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x v="1"/>
    <x v="6"/>
    <s v="theater/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x v="1"/>
    <x v="6"/>
    <s v="theater/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x v="1"/>
    <x v="6"/>
    <s v="theater/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x v="1"/>
    <x v="6"/>
    <s v="theater/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x v="1"/>
    <x v="6"/>
    <s v="theater/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x v="1"/>
    <x v="6"/>
    <s v="theater/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x v="1"/>
    <x v="6"/>
    <s v="theater/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x v="1"/>
    <x v="6"/>
    <s v="theater/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x v="1"/>
    <x v="6"/>
    <s v="theater/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x v="1"/>
    <x v="6"/>
    <s v="theater/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x v="1"/>
    <x v="6"/>
    <s v="theater/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x v="1"/>
    <x v="6"/>
    <s v="theater/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x v="1"/>
    <x v="6"/>
    <s v="theater/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x v="1"/>
    <x v="6"/>
    <s v="theater/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x v="1"/>
    <x v="6"/>
    <s v="theater/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x v="1"/>
    <x v="6"/>
    <s v="theater/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x v="1"/>
    <x v="6"/>
    <s v="theater/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x v="1"/>
    <x v="6"/>
    <s v="theater/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x v="1"/>
    <x v="6"/>
    <s v="theater/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x v="1"/>
    <x v="6"/>
    <s v="theater/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x v="1"/>
    <x v="6"/>
    <s v="theater/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x v="1"/>
    <x v="6"/>
    <s v="theater/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x v="1"/>
    <x v="6"/>
    <s v="theater/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x v="1"/>
    <x v="6"/>
    <s v="theater/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x v="1"/>
    <x v="6"/>
    <s v="theater/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x v="1"/>
    <x v="6"/>
    <s v="theater/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x v="1"/>
    <x v="6"/>
    <s v="theater/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x v="1"/>
    <x v="6"/>
    <s v="theater/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x v="1"/>
    <x v="6"/>
    <s v="theater/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x v="1"/>
    <x v="6"/>
    <s v="theater/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x v="1"/>
    <x v="6"/>
    <s v="theater/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x v="1"/>
    <x v="6"/>
    <s v="theater/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x v="1"/>
    <x v="6"/>
    <s v="theater/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x v="1"/>
    <x v="6"/>
    <s v="theater/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x v="1"/>
    <x v="6"/>
    <s v="theater/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x v="1"/>
    <x v="6"/>
    <s v="theater/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x v="1"/>
    <x v="6"/>
    <s v="theater/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x v="1"/>
    <x v="6"/>
    <s v="theater/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x v="1"/>
    <x v="6"/>
    <s v="theater/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x v="1"/>
    <x v="6"/>
    <s v="theater/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x v="1"/>
    <x v="6"/>
    <s v="theater/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x v="1"/>
    <x v="6"/>
    <s v="theater/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x v="1"/>
    <x v="6"/>
    <s v="theater/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x v="1"/>
    <x v="6"/>
    <s v="theater/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x v="1"/>
    <x v="6"/>
    <s v="theater/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x v="1"/>
    <x v="6"/>
    <s v="theater/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x v="1"/>
    <x v="6"/>
    <s v="theater/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x v="1"/>
    <x v="6"/>
    <s v="theater/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x v="1"/>
    <x v="6"/>
    <s v="theater/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x v="1"/>
    <x v="6"/>
    <s v="theater/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x v="1"/>
    <x v="6"/>
    <s v="theater/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x v="1"/>
    <x v="6"/>
    <s v="theater/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x v="1"/>
    <x v="6"/>
    <s v="theater/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x v="1"/>
    <x v="6"/>
    <s v="theater/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x v="1"/>
    <x v="6"/>
    <s v="theater/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x v="1"/>
    <x v="6"/>
    <s v="theater/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x v="1"/>
    <x v="6"/>
    <s v="theater/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x v="1"/>
    <x v="6"/>
    <s v="theater/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x v="1"/>
    <x v="6"/>
    <s v="theater/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x v="1"/>
    <x v="6"/>
    <s v="theater/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x v="1"/>
    <x v="6"/>
    <s v="theater/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x v="1"/>
    <x v="6"/>
    <s v="theater/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x v="1"/>
    <x v="6"/>
    <s v="theater/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x v="1"/>
    <x v="6"/>
    <s v="theater/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x v="1"/>
    <x v="6"/>
    <s v="theater/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x v="1"/>
    <x v="6"/>
    <s v="theater/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x v="1"/>
    <x v="6"/>
    <s v="theater/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x v="1"/>
    <x v="6"/>
    <s v="theater/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x v="1"/>
    <x v="6"/>
    <s v="theater/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x v="1"/>
    <x v="6"/>
    <s v="theater/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x v="1"/>
    <x v="6"/>
    <s v="theater/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x v="1"/>
    <x v="6"/>
    <s v="theater/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x v="1"/>
    <x v="6"/>
    <s v="theater/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x v="1"/>
    <x v="6"/>
    <s v="theater/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x v="1"/>
    <x v="6"/>
    <s v="theater/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x v="1"/>
    <x v="6"/>
    <s v="theater/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x v="1"/>
    <x v="6"/>
    <s v="theater/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x v="1"/>
    <x v="6"/>
    <s v="theater/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x v="1"/>
    <x v="6"/>
    <s v="theater/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x v="1"/>
    <x v="6"/>
    <s v="theater/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x v="1"/>
    <x v="6"/>
    <s v="theater/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x v="1"/>
    <x v="6"/>
    <s v="theater/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x v="1"/>
    <x v="6"/>
    <s v="theater/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x v="1"/>
    <x v="6"/>
    <s v="theater/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x v="1"/>
    <x v="6"/>
    <s v="theater/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x v="1"/>
    <x v="6"/>
    <s v="theater/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x v="1"/>
    <x v="6"/>
    <s v="theater/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x v="1"/>
    <x v="6"/>
    <s v="theater/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x v="1"/>
    <x v="6"/>
    <s v="theater/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x v="1"/>
    <x v="6"/>
    <s v="theater/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x v="1"/>
    <x v="6"/>
    <s v="theater/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x v="1"/>
    <x v="6"/>
    <s v="theater/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x v="1"/>
    <x v="6"/>
    <s v="theater/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x v="1"/>
    <x v="6"/>
    <s v="theater/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x v="1"/>
    <x v="6"/>
    <s v="theater/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x v="1"/>
    <x v="6"/>
    <s v="theater/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x v="1"/>
    <x v="6"/>
    <s v="theater/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x v="1"/>
    <x v="6"/>
    <s v="theater/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x v="1"/>
    <x v="6"/>
    <s v="theater/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x v="1"/>
    <x v="6"/>
    <s v="theater/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x v="1"/>
    <x v="6"/>
    <s v="theater/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x v="1"/>
    <x v="6"/>
    <s v="theater/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x v="1"/>
    <x v="6"/>
    <s v="theater/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x v="1"/>
    <x v="6"/>
    <s v="theater/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x v="1"/>
    <x v="6"/>
    <s v="theater/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x v="1"/>
    <x v="6"/>
    <s v="theater/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x v="1"/>
    <x v="6"/>
    <s v="theater/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x v="1"/>
    <x v="6"/>
    <s v="theater/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x v="1"/>
    <x v="6"/>
    <s v="theater/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x v="1"/>
    <x v="6"/>
    <s v="theater/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x v="1"/>
    <x v="6"/>
    <s v="theater/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x v="1"/>
    <x v="6"/>
    <s v="theater/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x v="1"/>
    <x v="6"/>
    <s v="theater/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x v="1"/>
    <x v="6"/>
    <s v="theater/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x v="1"/>
    <x v="6"/>
    <s v="theater/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x v="1"/>
    <x v="6"/>
    <s v="theater/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x v="1"/>
    <x v="6"/>
    <s v="theater/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x v="1"/>
    <x v="6"/>
    <s v="theater/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x v="1"/>
    <x v="6"/>
    <s v="theater/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x v="1"/>
    <x v="6"/>
    <s v="theater/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x v="1"/>
    <x v="6"/>
    <s v="theater/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x v="1"/>
    <x v="6"/>
    <s v="theater/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x v="1"/>
    <x v="6"/>
    <s v="theater/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x v="1"/>
    <x v="6"/>
    <s v="theater/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x v="1"/>
    <x v="6"/>
    <s v="theater/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x v="1"/>
    <x v="6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.3685882352941177"/>
    <n v="63.917582417582416"/>
    <x v="0"/>
    <s v="television"/>
    <s v="film &amp; video/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.4260827250608272"/>
    <n v="185.48101265822785"/>
    <x v="0"/>
    <s v="television"/>
    <s v="film &amp; video/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.05"/>
    <n v="15"/>
    <x v="0"/>
    <s v="television"/>
    <s v="film &amp; video/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.0389999999999999"/>
    <n v="69.266666666666666"/>
    <x v="0"/>
    <s v="television"/>
    <s v="film &amp; video/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.2299154545454545"/>
    <n v="190.55028169014085"/>
    <x v="0"/>
    <s v="television"/>
    <s v="film &amp; video/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.0977744436109027"/>
    <n v="93.40425531914893"/>
    <x v="0"/>
    <s v="television"/>
    <s v="film &amp; video/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.064875"/>
    <n v="146.87931034482759"/>
    <x v="0"/>
    <s v="television"/>
    <s v="film &amp; video/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.0122222222222221"/>
    <n v="159.82456140350877"/>
    <x v="0"/>
    <s v="television"/>
    <s v="film &amp; video/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0004342857142856"/>
    <n v="291.79333333333335"/>
    <x v="0"/>
    <s v="television"/>
    <s v="film &amp; video/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.2599800000000001"/>
    <n v="31.499500000000001"/>
    <x v="0"/>
    <s v="television"/>
    <s v="film &amp; video/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.0049999999999999"/>
    <n v="158.68421052631578"/>
    <x v="0"/>
    <s v="television"/>
    <s v="film &amp; video/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.2050000000000001"/>
    <n v="80.333333333333329"/>
    <x v="0"/>
    <s v="television"/>
    <s v="film &amp; video/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.6529333333333334"/>
    <n v="59.961305925030231"/>
    <x v="0"/>
    <s v="television"/>
    <s v="film &amp; video/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.5997142857142856"/>
    <n v="109.78431372549019"/>
    <x v="0"/>
    <s v="television"/>
    <s v="film &amp; video/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.0093333333333334"/>
    <n v="147.70731707317074"/>
    <x v="0"/>
    <s v="television"/>
    <s v="film &amp; video/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.0660000000000001"/>
    <n v="21.755102040816325"/>
    <x v="0"/>
    <s v="television"/>
    <s v="film &amp; video/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.0024166666666667"/>
    <n v="171.84285714285716"/>
    <x v="0"/>
    <s v="television"/>
    <s v="film &amp; video/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.0066666666666666"/>
    <n v="41.944444444444443"/>
    <x v="0"/>
    <s v="television"/>
    <s v="film &amp; video/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.0632110000000001"/>
    <n v="93.264122807017543"/>
    <x v="0"/>
    <s v="television"/>
    <s v="film &amp; video/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.4529411764705882"/>
    <n v="56.136363636363633"/>
    <x v="0"/>
    <s v="television"/>
    <s v="film &amp; video/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.002"/>
    <n v="80.16"/>
    <x v="0"/>
    <s v="television"/>
    <s v="film &amp; video/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.0913513513513513"/>
    <n v="199.9009900990099"/>
    <x v="0"/>
    <s v="television"/>
    <s v="film &amp; video/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.1714285714285715"/>
    <n v="51.25"/>
    <x v="0"/>
    <s v="television"/>
    <s v="film &amp; video/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.1850000000000001"/>
    <n v="103.04347826086956"/>
    <x v="0"/>
    <s v="television"/>
    <s v="film &amp; video/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.0880768571428572"/>
    <n v="66.346149825783982"/>
    <x v="0"/>
    <s v="television"/>
    <s v="film &amp; video/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.3333333333333333"/>
    <n v="57.142857142857146"/>
    <x v="0"/>
    <s v="television"/>
    <s v="film &amp; video/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.552"/>
    <n v="102.10526315789474"/>
    <x v="0"/>
    <s v="television"/>
    <s v="film &amp; video/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.1172500000000001"/>
    <n v="148.96666666666667"/>
    <x v="0"/>
    <s v="television"/>
    <s v="film &amp; video/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.0035000000000001"/>
    <n v="169.6056338028169"/>
    <x v="0"/>
    <s v="television"/>
    <s v="film &amp; video/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.2333333333333334"/>
    <n v="31.623931623931625"/>
    <x v="0"/>
    <s v="television"/>
    <s v="film &amp; video/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.0129975"/>
    <n v="76.45264150943396"/>
    <x v="0"/>
    <s v="television"/>
    <s v="film &amp; video/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"/>
    <n v="13"/>
    <x v="0"/>
    <s v="television"/>
    <s v="film &amp; video/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.0024604569420035"/>
    <n v="320.44943820224717"/>
    <x v="0"/>
    <s v="television"/>
    <s v="film &amp; video/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.0209523809523811"/>
    <n v="83.75"/>
    <x v="0"/>
    <s v="television"/>
    <s v="film &amp; video/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.3046153846153845"/>
    <n v="49.882352941176471"/>
    <x v="0"/>
    <s v="television"/>
    <s v="film &amp; video/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.665"/>
    <n v="59.464285714285715"/>
    <x v="0"/>
    <s v="television"/>
    <s v="film &amp; video/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.4215"/>
    <n v="193.84090909090909"/>
    <x v="0"/>
    <s v="television"/>
    <s v="film &amp; video/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.8344090909090909"/>
    <n v="159.51383399209487"/>
    <x v="0"/>
    <s v="television"/>
    <s v="film &amp; video/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.1004"/>
    <n v="41.68181818181818"/>
    <x v="0"/>
    <s v="television"/>
    <s v="film &amp; video/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.3098000000000001"/>
    <n v="150.89861751152074"/>
    <x v="0"/>
    <s v="television"/>
    <s v="film &amp; video/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.0135000000000001"/>
    <n v="126.6875"/>
    <x v="0"/>
    <s v="television"/>
    <s v="film &amp; video/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"/>
    <n v="105.26315789473684"/>
    <x v="0"/>
    <s v="television"/>
    <s v="film &amp; video/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.4185714285714286"/>
    <n v="117.51479289940828"/>
    <x v="0"/>
    <s v="television"/>
    <s v="film &amp; video/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.0865999999999998"/>
    <n v="117.36121673003802"/>
    <x v="0"/>
    <s v="television"/>
    <s v="film &amp; video/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"/>
    <n v="133.33333333333334"/>
    <x v="0"/>
    <s v="television"/>
    <s v="film &amp; video/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.2"/>
    <n v="98.360655737704917"/>
    <x v="0"/>
    <s v="television"/>
    <s v="film &amp; video/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.0416666666666667"/>
    <n v="194.44444444444446"/>
    <x v="0"/>
    <s v="television"/>
    <s v="film &amp; video/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.0761100000000001"/>
    <n v="76.865000000000009"/>
    <x v="0"/>
    <s v="television"/>
    <s v="film &amp; video/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.0794999999999999"/>
    <n v="56.815789473684212"/>
    <x v="0"/>
    <s v="television"/>
    <s v="film &amp; video/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"/>
    <n v="137.93103448275863"/>
    <x v="0"/>
    <s v="television"/>
    <s v="film &amp; video/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"/>
    <n v="27.272727272727273"/>
    <x v="0"/>
    <s v="television"/>
    <s v="film &amp; video/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.2801818181818181"/>
    <n v="118.33613445378151"/>
    <x v="0"/>
    <s v="television"/>
    <s v="film &amp; video/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.1620999999999999"/>
    <n v="223.48076923076923"/>
    <x v="0"/>
    <s v="television"/>
    <s v="film &amp; video/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.0963333333333334"/>
    <n v="28.111111111111111"/>
    <x v="0"/>
    <s v="television"/>
    <s v="film &amp; video/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.01"/>
    <n v="194.23076923076923"/>
    <x v="0"/>
    <s v="television"/>
    <s v="film &amp; video/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.2895348837209302"/>
    <n v="128.95348837209303"/>
    <x v="0"/>
    <s v="television"/>
    <s v="film &amp; video/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.0726249999999999"/>
    <n v="49.316091954022987"/>
    <x v="0"/>
    <s v="television"/>
    <s v="film &amp; video/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.0189999999999999"/>
    <n v="221.52173913043478"/>
    <x v="0"/>
    <s v="television"/>
    <s v="film &amp; video/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.0290999999999999"/>
    <n v="137.21333333333334"/>
    <x v="0"/>
    <s v="television"/>
    <s v="film &amp; video/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.0012570000000001"/>
    <n v="606.82242424242418"/>
    <x v="0"/>
    <s v="television"/>
    <s v="film &amp; video/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.0329622222222221"/>
    <n v="43.040092592592593"/>
    <x v="0"/>
    <s v="shorts"/>
    <s v="film &amp; video/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.4830000000000001"/>
    <n v="322.39130434782606"/>
    <x v="0"/>
    <s v="shorts"/>
    <s v="film &amp; video/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.5473333333333332"/>
    <n v="96.708333333333329"/>
    <x v="0"/>
    <s v="shorts"/>
    <s v="film &amp; video/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.1351849999999999"/>
    <n v="35.474531249999998"/>
    <x v="0"/>
    <s v="shorts"/>
    <s v="film &amp; video/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.7333333333333334"/>
    <n v="86.666666666666671"/>
    <x v="0"/>
    <s v="shorts"/>
    <s v="film &amp; video/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.0752857142857142"/>
    <n v="132.05263157894737"/>
    <x v="0"/>
    <s v="shorts"/>
    <s v="film &amp; video/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.1859999999999999"/>
    <n v="91.230769230769226"/>
    <x v="0"/>
    <s v="shorts"/>
    <s v="film &amp; video/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.1625000000000001"/>
    <n v="116.25"/>
    <x v="0"/>
    <s v="shorts"/>
    <s v="film &amp; video/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.2716666666666667"/>
    <n v="21.194444444444443"/>
    <x v="0"/>
    <s v="shorts"/>
    <s v="film &amp; video/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.109423"/>
    <n v="62.327134831460668"/>
    <x v="0"/>
    <s v="shorts"/>
    <s v="film &amp; video/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.272"/>
    <n v="37.411764705882355"/>
    <x v="0"/>
    <s v="shorts"/>
    <s v="film &amp; video/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.2394444444444443"/>
    <n v="69.71875"/>
    <x v="0"/>
    <s v="shorts"/>
    <s v="film &amp; video/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.084090909090909"/>
    <n v="58.170731707317074"/>
    <x v="0"/>
    <s v="shorts"/>
    <s v="film &amp; video/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"/>
    <n v="50"/>
    <x v="0"/>
    <s v="shorts"/>
    <s v="film &amp; video/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.1293199999999999"/>
    <n v="19.471034482758618"/>
    <x v="0"/>
    <s v="shorts"/>
    <s v="film &amp; video/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.1542857142857144"/>
    <n v="85.957446808510639"/>
    <x v="0"/>
    <s v="shorts"/>
    <s v="film &amp; video/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.5333333333333334"/>
    <n v="30.666666666666668"/>
    <x v="0"/>
    <s v="shorts"/>
    <s v="film &amp; video/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.9249999999999998"/>
    <n v="60.384615384615387"/>
    <x v="0"/>
    <s v="shorts"/>
    <s v="film &amp; video/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.02"/>
    <n v="38.6"/>
    <x v="0"/>
    <s v="shorts"/>
    <s v="film &amp; video/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.27"/>
    <n v="40.268292682926827"/>
    <x v="0"/>
    <s v="shorts"/>
    <s v="film &amp; video/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.0725"/>
    <n v="273.82978723404256"/>
    <x v="0"/>
    <s v="shorts"/>
    <s v="film &amp; video/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.98"/>
    <n v="53.035714285714285"/>
    <x v="0"/>
    <s v="shorts"/>
    <s v="film &amp; video/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.0001249999999999"/>
    <n v="40.005000000000003"/>
    <x v="0"/>
    <s v="shorts"/>
    <s v="film &amp; video/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.0249999999999999"/>
    <n v="15.76923076923077"/>
    <x v="0"/>
    <s v="shorts"/>
    <s v="film &amp; video/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"/>
    <n v="71.428571428571431"/>
    <x v="0"/>
    <s v="shorts"/>
    <s v="film &amp; video/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.2549999999999999"/>
    <n v="71.714285714285708"/>
    <x v="0"/>
    <s v="shorts"/>
    <s v="film &amp; video/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.0646666666666667"/>
    <n v="375.76470588235293"/>
    <x v="0"/>
    <s v="shorts"/>
    <s v="film &amp; video/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.046"/>
    <n v="104.6"/>
    <x v="0"/>
    <s v="shorts"/>
    <s v="film &amp; video/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.0285714285714285"/>
    <n v="60"/>
    <x v="0"/>
    <s v="shorts"/>
    <s v="film &amp; video/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.1506666666666667"/>
    <n v="123.28571428571429"/>
    <x v="0"/>
    <s v="shorts"/>
    <s v="film &amp; video/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.004"/>
    <n v="31.375"/>
    <x v="0"/>
    <s v="shorts"/>
    <s v="film &amp; video/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.2"/>
    <n v="78.260869565217391"/>
    <x v="0"/>
    <s v="shorts"/>
    <s v="film &amp; video/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.052"/>
    <n v="122.32558139534883"/>
    <x v="0"/>
    <s v="shorts"/>
    <s v="film &amp; video/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.1060000000000001"/>
    <n v="73.733333333333334"/>
    <x v="0"/>
    <s v="shorts"/>
    <s v="film &amp; video/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.04"/>
    <n v="21.666666666666668"/>
    <x v="0"/>
    <s v="shorts"/>
    <s v="film &amp; video/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.3142857142857143"/>
    <n v="21.904761904761905"/>
    <x v="0"/>
    <s v="shorts"/>
    <s v="film &amp; video/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.1466666666666667"/>
    <n v="50.588235294117645"/>
    <x v="0"/>
    <s v="shorts"/>
    <s v="film &amp; video/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.0625"/>
    <n v="53.125"/>
    <x v="0"/>
    <s v="shorts"/>
    <s v="film &amp; video/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.0625"/>
    <n v="56.666666666666664"/>
    <x v="0"/>
    <s v="shorts"/>
    <s v="film &amp; video/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.0601933333333333"/>
    <n v="40.776666666666664"/>
    <x v="0"/>
    <s v="shorts"/>
    <s v="film &amp; video/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"/>
    <n v="192.30769230769232"/>
    <x v="0"/>
    <s v="shorts"/>
    <s v="film &amp; video/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"/>
    <n v="100"/>
    <x v="0"/>
    <s v="shorts"/>
    <s v="film &amp; video/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.2775000000000001"/>
    <n v="117.92307692307692"/>
    <x v="0"/>
    <s v="shorts"/>
    <s v="film &amp; video/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.0515384615384615"/>
    <n v="27.897959183673468"/>
    <x v="0"/>
    <s v="shorts"/>
    <s v="film &amp; video/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.2"/>
    <n v="60"/>
    <x v="0"/>
    <s v="shorts"/>
    <s v="film &amp; video/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.074090909090909"/>
    <n v="39.383333333333333"/>
    <x v="0"/>
    <s v="shorts"/>
    <s v="film &amp; video/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.0049999999999999"/>
    <n v="186.11111111111111"/>
    <x v="0"/>
    <s v="shorts"/>
    <s v="film &amp; video/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.0246666666666666"/>
    <n v="111.37681159420291"/>
    <x v="0"/>
    <s v="shorts"/>
    <s v="film &amp; video/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.4666666666666668"/>
    <n v="78.723404255319153"/>
    <x v="0"/>
    <s v="shorts"/>
    <s v="film &amp; video/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.1949999999999998"/>
    <n v="46.702127659574465"/>
    <x v="0"/>
    <s v="shorts"/>
    <s v="film &amp; video/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.3076923076923077"/>
    <n v="65.384615384615387"/>
    <x v="0"/>
    <s v="shorts"/>
    <s v="film &amp; video/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.5457142857142858"/>
    <n v="102.0754716981132"/>
    <x v="0"/>
    <s v="shorts"/>
    <s v="film &amp; video/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.04"/>
    <n v="64.197530864197532"/>
    <x v="0"/>
    <s v="shorts"/>
    <s v="film &amp; video/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.41"/>
    <n v="90.384615384615387"/>
    <x v="0"/>
    <s v="shorts"/>
    <s v="film &amp; video/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.0333333333333334"/>
    <n v="88.571428571428569"/>
    <x v="0"/>
    <s v="shorts"/>
    <s v="film &amp; video/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.4044444444444444"/>
    <n v="28.727272727272727"/>
    <x v="0"/>
    <s v="shorts"/>
    <s v="film &amp; video/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.1365714285714286"/>
    <n v="69.78947368421052"/>
    <x v="0"/>
    <s v="shorts"/>
    <s v="film &amp; video/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.0049377777777779"/>
    <n v="167.48962962962963"/>
    <x v="0"/>
    <s v="shorts"/>
    <s v="film &amp; video/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.1303159999999999"/>
    <n v="144.91230769230768"/>
    <x v="0"/>
    <s v="shorts"/>
    <s v="film &amp; video/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.0455692307692308"/>
    <n v="91.840540540540545"/>
    <x v="0"/>
    <s v="shorts"/>
    <s v="film &amp; video/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4"/>
    <n v="10"/>
    <x v="0"/>
    <s v="science fiction"/>
    <s v="film &amp; video/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2E-4"/>
    <n v="1"/>
    <x v="0"/>
    <s v="science fiction"/>
    <s v="film &amp; video/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e v="#DIV/0!"/>
    <x v="0"/>
    <s v="science fiction"/>
    <s v="film &amp; video/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2.7454545454545453E-3"/>
    <n v="25.166666666666668"/>
    <x v="0"/>
    <s v="science fiction"/>
    <s v="film &amp; video/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e v="#DIV/0!"/>
    <x v="0"/>
    <s v="science fiction"/>
    <s v="film &amp; video/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0.14000000000000001"/>
    <n v="11.666666666666666"/>
    <x v="0"/>
    <s v="science fiction"/>
    <s v="film &amp; video/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0000000000002E-2"/>
    <n v="106.69230769230769"/>
    <x v="0"/>
    <s v="science fiction"/>
    <s v="film &amp; video/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E-2"/>
    <n v="47.5"/>
    <x v="0"/>
    <s v="science fiction"/>
    <s v="film &amp; video/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69999999999999E-2"/>
    <n v="311.16666666666669"/>
    <x v="0"/>
    <s v="science fiction"/>
    <s v="film &amp; video/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e v="#DIV/0!"/>
    <x v="0"/>
    <s v="science fiction"/>
    <s v="film &amp; video/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e v="#DIV/0!"/>
    <x v="0"/>
    <s v="science fiction"/>
    <s v="film &amp; video/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n v="0"/>
    <e v="#DIV/0!"/>
    <x v="0"/>
    <s v="science fiction"/>
    <s v="film &amp; video/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5E-2"/>
    <n v="94.506172839506178"/>
    <x v="0"/>
    <s v="science fiction"/>
    <s v="film &amp; video/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e v="#DIV/0!"/>
    <x v="0"/>
    <s v="science fiction"/>
    <s v="film &amp; video/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e v="#DIV/0!"/>
    <x v="0"/>
    <s v="science fiction"/>
    <s v="film &amp; video/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0.13433333333333333"/>
    <n v="80.599999999999994"/>
    <x v="0"/>
    <s v="science fiction"/>
    <s v="film &amp; video/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e v="#DIV/0!"/>
    <x v="0"/>
    <s v="science fiction"/>
    <s v="film &amp; video/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e v="#DIV/0!"/>
    <x v="0"/>
    <s v="science fiction"/>
    <s v="film &amp; video/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5E-2"/>
    <n v="81.241379310344826"/>
    <x v="0"/>
    <s v="science fiction"/>
    <s v="film &amp; video/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"/>
    <n v="500"/>
    <x v="0"/>
    <s v="science fiction"/>
    <s v="film &amp; video/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e v="#DIV/0!"/>
    <x v="0"/>
    <s v="science fiction"/>
    <s v="film &amp; video/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0.10775"/>
    <n v="46.178571428571431"/>
    <x v="0"/>
    <s v="science fiction"/>
    <s v="film &amp; video/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3.3333333333333335E-3"/>
    <n v="10"/>
    <x v="0"/>
    <s v="science fiction"/>
    <s v="film &amp; video/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e v="#DIV/0!"/>
    <x v="0"/>
    <s v="science fiction"/>
    <s v="film &amp; video/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0.27600000000000002"/>
    <n v="55.945945945945944"/>
    <x v="0"/>
    <s v="science fiction"/>
    <s v="film &amp; video/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5E-2"/>
    <n v="37.555555555555557"/>
    <x v="0"/>
    <s v="science fiction"/>
    <s v="film &amp; video/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5.7499999999999999E-3"/>
    <n v="38.333333333333336"/>
    <x v="0"/>
    <s v="science fiction"/>
    <s v="film &amp; video/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e v="#DIV/0!"/>
    <x v="0"/>
    <s v="science fiction"/>
    <s v="film &amp; video/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8.0000000000000004E-4"/>
    <n v="20"/>
    <x v="0"/>
    <s v="science fiction"/>
    <s v="film &amp; video/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9.1999999999999998E-3"/>
    <n v="15.333333333333334"/>
    <x v="0"/>
    <s v="science fiction"/>
    <s v="film &amp; video/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0.23163076923076922"/>
    <n v="449.43283582089555"/>
    <x v="0"/>
    <s v="science fiction"/>
    <s v="film &amp; video/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5E-4"/>
    <n v="28"/>
    <x v="0"/>
    <s v="science fiction"/>
    <s v="film &amp; video/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3E-5"/>
    <n v="15"/>
    <x v="0"/>
    <s v="science fiction"/>
    <s v="film &amp; video/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7.1799999999999998E-3"/>
    <n v="35.9"/>
    <x v="0"/>
    <s v="science fiction"/>
    <s v="film &amp; video/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68E-2"/>
    <n v="13.333333333333334"/>
    <x v="0"/>
    <s v="science fiction"/>
    <s v="film &amp; video/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2E-5"/>
    <n v="20.25"/>
    <x v="0"/>
    <s v="science fiction"/>
    <s v="film &amp; video/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7E-2"/>
    <n v="119"/>
    <x v="0"/>
    <s v="science fiction"/>
    <s v="film &amp; video/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2.671118530884808E-3"/>
    <n v="4"/>
    <x v="0"/>
    <s v="science fiction"/>
    <s v="film &amp; video/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e v="#DIV/0!"/>
    <x v="0"/>
    <s v="science fiction"/>
    <s v="film &amp; video/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.0000000000000002E-5"/>
    <n v="10"/>
    <x v="0"/>
    <s v="science fiction"/>
    <s v="film &amp; video/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e v="#DIV/0!"/>
    <x v="0"/>
    <s v="drama"/>
    <s v="film &amp; video/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1E-4"/>
    <n v="5"/>
    <x v="0"/>
    <s v="drama"/>
    <s v="film &amp; video/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0.15535714285714286"/>
    <n v="43.5"/>
    <x v="0"/>
    <s v="drama"/>
    <s v="film &amp; video/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e v="#DIV/0!"/>
    <x v="0"/>
    <s v="drama"/>
    <s v="film &amp; video/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5.3333333333333332E-3"/>
    <n v="91.428571428571431"/>
    <x v="0"/>
    <s v="drama"/>
    <s v="film &amp; video/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e v="#DIV/0!"/>
    <x v="0"/>
    <s v="drama"/>
    <s v="film &amp; video/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0.6"/>
    <n v="3000"/>
    <x v="0"/>
    <s v="drama"/>
    <s v="film &amp; video/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1E-4"/>
    <n v="5.5"/>
    <x v="0"/>
    <s v="drama"/>
    <s v="film &amp; video/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000000000001E-2"/>
    <n v="108.33333333333333"/>
    <x v="0"/>
    <s v="drama"/>
    <s v="film &amp; video/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0.224"/>
    <n v="56"/>
    <x v="0"/>
    <s v="drama"/>
    <s v="film &amp; video/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00000000000001E-2"/>
    <n v="32.5"/>
    <x v="0"/>
    <s v="drama"/>
    <s v="film &amp; video/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.0000000000000002E-5"/>
    <n v="1"/>
    <x v="0"/>
    <s v="drama"/>
    <s v="film &amp; video/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e v="#DIV/0!"/>
    <x v="0"/>
    <s v="drama"/>
    <s v="film &amp; video/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e v="#DIV/0!"/>
    <x v="0"/>
    <s v="drama"/>
    <s v="film &amp; video/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e v="#DIV/0!"/>
    <x v="0"/>
    <s v="drama"/>
    <s v="film &amp; video/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5E-2"/>
    <n v="49.884615384615387"/>
    <x v="0"/>
    <s v="drama"/>
    <s v="film &amp; video/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e v="#DIV/0!"/>
    <x v="0"/>
    <s v="drama"/>
    <s v="film &amp; video/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0.4"/>
    <n v="25.714285714285715"/>
    <x v="0"/>
    <s v="drama"/>
    <s v="film &amp; video/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e v="#DIV/0!"/>
    <x v="0"/>
    <s v="drama"/>
    <s v="film &amp; video/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0.2"/>
    <n v="100"/>
    <x v="0"/>
    <s v="drama"/>
    <s v="film &amp; video/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0.33416666666666667"/>
    <n v="30.846153846153847"/>
    <x v="0"/>
    <s v="drama"/>
    <s v="film &amp; video/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0.21092608822670172"/>
    <n v="180.5"/>
    <x v="0"/>
    <s v="drama"/>
    <s v="film &amp; video/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e v="#DIV/0!"/>
    <x v="0"/>
    <s v="drama"/>
    <s v="film &amp; video/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0.35855999999999999"/>
    <n v="373.5"/>
    <x v="0"/>
    <s v="drama"/>
    <s v="film &amp; video/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2E-2"/>
    <n v="25.5"/>
    <x v="0"/>
    <s v="drama"/>
    <s v="film &amp; video/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E-2"/>
    <n v="220"/>
    <x v="0"/>
    <s v="drama"/>
    <s v="film &amp; video/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e v="#DIV/0!"/>
    <x v="0"/>
    <s v="drama"/>
    <s v="film &amp; video/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0.16"/>
    <n v="160"/>
    <x v="0"/>
    <s v="drama"/>
    <s v="film &amp; video/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e v="#DIV/0!"/>
    <x v="0"/>
    <s v="drama"/>
    <s v="film &amp; video/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7E-4"/>
    <n v="69"/>
    <x v="0"/>
    <s v="drama"/>
    <s v="film &amp; video/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4.1666666666666666E-3"/>
    <n v="50"/>
    <x v="0"/>
    <s v="drama"/>
    <s v="film &amp; video/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0.05"/>
    <n v="83.333333333333329"/>
    <x v="0"/>
    <s v="drama"/>
    <s v="film &amp; video/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7E-5"/>
    <n v="5.666666666666667"/>
    <x v="0"/>
    <s v="drama"/>
    <s v="film &amp; video/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e v="#DIV/0!"/>
    <x v="0"/>
    <s v="drama"/>
    <s v="film &amp; video/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1.1999999999999999E-3"/>
    <n v="1"/>
    <x v="0"/>
    <s v="drama"/>
    <s v="film &amp; video/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e v="#DIV/0!"/>
    <x v="0"/>
    <s v="drama"/>
    <s v="film &amp; video/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0.41857142857142859"/>
    <n v="77.10526315789474"/>
    <x v="0"/>
    <s v="drama"/>
    <s v="film &amp; video/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0.1048"/>
    <n v="32.75"/>
    <x v="0"/>
    <s v="drama"/>
    <s v="film &amp; video/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6E-2"/>
    <n v="46.5"/>
    <x v="0"/>
    <s v="drama"/>
    <s v="film &amp; video/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e v="#DIV/0!"/>
    <x v="0"/>
    <s v="drama"/>
    <s v="film &amp; video/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0.26192500000000002"/>
    <n v="87.308333333333337"/>
    <x v="0"/>
    <s v="drama"/>
    <s v="film &amp; video/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0.58461538461538465"/>
    <n v="54.285714285714285"/>
    <x v="0"/>
    <s v="drama"/>
    <s v="film &amp; video/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e v="#DIV/0!"/>
    <x v="0"/>
    <s v="drama"/>
    <s v="film &amp; video/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0.2984"/>
    <n v="93.25"/>
    <x v="0"/>
    <s v="drama"/>
    <s v="film &amp; video/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0.50721666666666665"/>
    <n v="117.68368136117556"/>
    <x v="0"/>
    <s v="drama"/>
    <s v="film &amp; video/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0.16250000000000001"/>
    <n v="76.470588235294116"/>
    <x v="0"/>
    <s v="drama"/>
    <s v="film &amp; video/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e v="#DIV/0!"/>
    <x v="0"/>
    <s v="drama"/>
    <s v="film &amp; video/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0.15214285714285714"/>
    <n v="163.84615384615384"/>
    <x v="0"/>
    <s v="drama"/>
    <s v="film &amp; video/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e v="#DIV/0!"/>
    <x v="0"/>
    <s v="drama"/>
    <s v="film &amp; video/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e v="#DIV/0!"/>
    <x v="0"/>
    <s v="drama"/>
    <s v="film &amp; video/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0.2525"/>
    <n v="91.818181818181813"/>
    <x v="0"/>
    <s v="drama"/>
    <s v="film &amp; video/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0.44600000000000001"/>
    <n v="185.83333333333334"/>
    <x v="0"/>
    <s v="drama"/>
    <s v="film &amp; video/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3E-4"/>
    <n v="1"/>
    <x v="0"/>
    <s v="drama"/>
    <s v="film &amp; video/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4.0000000000000002E-4"/>
    <n v="20"/>
    <x v="0"/>
    <s v="drama"/>
    <s v="film &amp; video/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7E-5"/>
    <n v="1"/>
    <x v="0"/>
    <s v="drama"/>
    <s v="film &amp; video/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2.2727272727272726E-3"/>
    <n v="10"/>
    <x v="0"/>
    <s v="drama"/>
    <s v="film &amp; video/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0.55698440000000005"/>
    <n v="331.53833333333336"/>
    <x v="0"/>
    <s v="drama"/>
    <s v="film &amp; video/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n v="0.11942999999999999"/>
    <n v="314.28947368421052"/>
    <x v="0"/>
    <s v="drama"/>
    <s v="film &amp; video/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0.02"/>
    <n v="100"/>
    <x v="0"/>
    <s v="drama"/>
    <s v="film &amp; video/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0.17630000000000001"/>
    <n v="115.98684210526316"/>
    <x v="0"/>
    <s v="drama"/>
    <s v="film &amp; video/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7.1999999999999998E-3"/>
    <n v="120"/>
    <x v="0"/>
    <s v="drama"/>
    <s v="film &amp; video/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e v="#DIV/0!"/>
    <x v="0"/>
    <s v="drama"/>
    <s v="film &amp; video/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0.13"/>
    <n v="65"/>
    <x v="0"/>
    <s v="drama"/>
    <s v="film &amp; video/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e v="#DIV/0!"/>
    <x v="0"/>
    <s v="drama"/>
    <s v="film &amp; video/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e v="#DIV/0!"/>
    <x v="0"/>
    <s v="drama"/>
    <s v="film &amp; video/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e v="#DIV/0!"/>
    <x v="0"/>
    <s v="drama"/>
    <s v="film &amp; video/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8.6206896551724137E-3"/>
    <n v="125"/>
    <x v="0"/>
    <s v="drama"/>
    <s v="film &amp; video/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e v="#DIV/0!"/>
    <x v="0"/>
    <s v="drama"/>
    <s v="film &amp; video/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e v="#DIV/0!"/>
    <x v="0"/>
    <s v="drama"/>
    <s v="film &amp; video/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e v="#DIV/0!"/>
    <x v="0"/>
    <s v="drama"/>
    <s v="film &amp; video/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4.0000000000000001E-3"/>
    <n v="30"/>
    <x v="0"/>
    <s v="drama"/>
    <s v="film &amp; video/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e v="#DIV/0!"/>
    <x v="0"/>
    <s v="drama"/>
    <s v="film &amp; video/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E-2"/>
    <n v="15.714285714285714"/>
    <x v="0"/>
    <s v="drama"/>
    <s v="film &amp; video/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e v="#DIV/0!"/>
    <x v="0"/>
    <s v="drama"/>
    <s v="film &amp; video/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0.40100000000000002"/>
    <n v="80.2"/>
    <x v="0"/>
    <s v="drama"/>
    <s v="film &amp; video/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e v="#DIV/0!"/>
    <x v="0"/>
    <s v="drama"/>
    <s v="film &amp; video/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e v="#DIV/0!"/>
    <x v="0"/>
    <s v="drama"/>
    <s v="film &amp; video/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3.3333333333333335E-3"/>
    <n v="50"/>
    <x v="0"/>
    <s v="drama"/>
    <s v="film &amp; video/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e v="#DIV/0!"/>
    <x v="0"/>
    <s v="drama"/>
    <s v="film &amp; video/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0.25"/>
    <n v="50"/>
    <x v="0"/>
    <s v="drama"/>
    <s v="film &amp; video/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.0763413333333334"/>
    <n v="117.84759124087591"/>
    <x v="0"/>
    <s v="documentary"/>
    <s v="film &amp; video/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.1263736263736264"/>
    <n v="109.04255319148936"/>
    <x v="0"/>
    <s v="documentary"/>
    <s v="film &amp; video/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.1346153846153846"/>
    <n v="73.019801980198025"/>
    <x v="0"/>
    <s v="documentary"/>
    <s v="film &amp; video/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.0259199999999999"/>
    <n v="78.195121951219505"/>
    <x v="0"/>
    <s v="documentary"/>
    <s v="film &amp; video/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.1375714285714287"/>
    <n v="47.398809523809526"/>
    <x v="0"/>
    <s v="documentary"/>
    <s v="film &amp; video/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.0371999999999999"/>
    <n v="54.020833333333336"/>
    <x v="0"/>
    <s v="documentary"/>
    <s v="film &amp; video/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.0546000000000002"/>
    <n v="68.488789237668158"/>
    <x v="0"/>
    <s v="documentary"/>
    <s v="film &amp; video/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.341"/>
    <n v="108.14516129032258"/>
    <x v="0"/>
    <s v="documentary"/>
    <s v="film &amp; video/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.0133294117647058"/>
    <n v="589.95205479452056"/>
    <x v="0"/>
    <s v="documentary"/>
    <s v="film &amp; video/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.1292"/>
    <n v="48.051063829787232"/>
    <x v="0"/>
    <s v="documentary"/>
    <s v="film &amp; video/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.0558333333333334"/>
    <n v="72.482837528604122"/>
    <x v="0"/>
    <s v="documentary"/>
    <s v="film &amp; video/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.2557142857142858"/>
    <n v="57.077922077922075"/>
    <x v="0"/>
    <s v="documentary"/>
    <s v="film &amp; video/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.8455999999999999"/>
    <n v="85.444444444444443"/>
    <x v="0"/>
    <s v="documentary"/>
    <s v="film &amp; video/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.0073333333333334"/>
    <n v="215.85714285714286"/>
    <x v="0"/>
    <s v="documentary"/>
    <s v="film &amp; video/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.1694724999999999"/>
    <n v="89.38643312101911"/>
    <x v="0"/>
    <s v="documentary"/>
    <s v="film &amp; video/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.0673325"/>
    <n v="45.418404255319146"/>
    <x v="0"/>
    <s v="documentary"/>
    <s v="film &amp; video/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.391"/>
    <n v="65.756363636363631"/>
    <x v="0"/>
    <s v="documentary"/>
    <s v="film &amp; video/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.0672648571428571"/>
    <n v="66.70405357142856"/>
    <x v="0"/>
    <s v="documentary"/>
    <s v="film &amp; video/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.9114"/>
    <n v="83.345930232558146"/>
    <x v="0"/>
    <s v="documentary"/>
    <s v="film &amp; video/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.3193789333333332"/>
    <n v="105.04609341825902"/>
    <x v="0"/>
    <s v="documentary"/>
    <s v="film &amp; video/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.0640000000000001"/>
    <n v="120.90909090909091"/>
    <x v="0"/>
    <s v="documentary"/>
    <s v="film &amp; video/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.0740000000000001"/>
    <n v="97.63636363636364"/>
    <x v="0"/>
    <s v="documentary"/>
    <s v="film &amp; video/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.4"/>
    <n v="41.379310344827587"/>
    <x v="0"/>
    <s v="documentary"/>
    <s v="film &amp; video/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.1808107999999999"/>
    <n v="30.654485981308412"/>
    <x v="0"/>
    <s v="documentary"/>
    <s v="film &amp; video/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.1819999999999999"/>
    <n v="64.945054945054949"/>
    <x v="0"/>
    <s v="documentary"/>
    <s v="film &amp; video/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.111"/>
    <n v="95.775862068965523"/>
    <x v="0"/>
    <s v="documentary"/>
    <s v="film &amp; video/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.4550000000000001"/>
    <n v="40.416666666666664"/>
    <x v="0"/>
    <s v="documentary"/>
    <s v="film &amp; video/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.3162883248730965"/>
    <n v="78.578424242424248"/>
    <x v="0"/>
    <s v="documentary"/>
    <s v="film &amp; video/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.1140000000000001"/>
    <n v="50.18018018018018"/>
    <x v="0"/>
    <s v="documentary"/>
    <s v="film &amp; video/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.4723377"/>
    <n v="92.251735588972423"/>
    <x v="0"/>
    <s v="documentary"/>
    <s v="film &amp; video/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.5260869565217392"/>
    <n v="57.540983606557376"/>
    <x v="0"/>
    <s v="documentary"/>
    <s v="film &amp; video/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.0468"/>
    <n v="109.42160278745645"/>
    <x v="0"/>
    <s v="documentary"/>
    <s v="film &amp; video/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.7743366666666667"/>
    <n v="81.892461538461546"/>
    <x v="0"/>
    <s v="documentary"/>
    <s v="film &amp; video/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.077758"/>
    <n v="45.667711864406776"/>
    <x v="0"/>
    <s v="documentary"/>
    <s v="film &amp; video/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.56"/>
    <n v="55.221238938053098"/>
    <x v="0"/>
    <s v="documentary"/>
    <s v="film &amp; video/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.08395"/>
    <n v="65.298192771084331"/>
    <x v="0"/>
    <s v="documentary"/>
    <s v="film &amp; video/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.476"/>
    <n v="95.225806451612897"/>
    <x v="0"/>
    <s v="documentary"/>
    <s v="film &amp; video/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.1038153846153846"/>
    <n v="75.444794952681391"/>
    <x v="0"/>
    <s v="documentary"/>
    <s v="film &amp; video/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.5034814814814814"/>
    <n v="97.816867469879512"/>
    <x v="0"/>
    <s v="documentary"/>
    <s v="film &amp; video/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.5731829411764706"/>
    <n v="87.685606557377056"/>
    <x v="0"/>
    <s v="documentary"/>
    <s v="film &amp; video/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.5614399999999999"/>
    <n v="54.748948106591868"/>
    <x v="0"/>
    <s v="documentary"/>
    <s v="film &amp; video/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.2058763636363636"/>
    <n v="83.953417721518989"/>
    <x v="0"/>
    <s v="documentary"/>
    <s v="film &amp; video/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.0118888888888888"/>
    <n v="254.38547486033519"/>
    <x v="0"/>
    <s v="documentary"/>
    <s v="film &amp; video/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.142725"/>
    <n v="101.8269801980198"/>
    <x v="0"/>
    <s v="documentary"/>
    <s v="film &amp; video/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.0462615"/>
    <n v="55.066394736842106"/>
    <x v="0"/>
    <s v="documentary"/>
    <s v="film &amp; video/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.2882507142857142"/>
    <n v="56.901438721136763"/>
    <x v="0"/>
    <s v="documentary"/>
    <s v="film &amp; video/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.0915333333333332"/>
    <n v="121.28148148148148"/>
    <x v="0"/>
    <s v="documentary"/>
    <s v="film &amp; video/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.7629999999999999"/>
    <n v="91.189655172413794"/>
    <x v="0"/>
    <s v="documentary"/>
    <s v="film &amp; video/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.0321061999999999"/>
    <n v="115.44812080536913"/>
    <x v="0"/>
    <s v="documentary"/>
    <s v="film &amp; video/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.0482"/>
    <n v="67.771551724137936"/>
    <x v="0"/>
    <s v="documentary"/>
    <s v="film &amp; video/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.0668444444444445"/>
    <n v="28.576190476190476"/>
    <x v="0"/>
    <s v="documentary"/>
    <s v="film &amp; video/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.2001999999999999"/>
    <n v="46.8828125"/>
    <x v="0"/>
    <s v="documentary"/>
    <s v="film &amp; video/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.0150693333333334"/>
    <n v="154.42231237322514"/>
    <x v="0"/>
    <s v="documentary"/>
    <s v="film &amp; video/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.0138461538461538"/>
    <n v="201.22137404580153"/>
    <x v="0"/>
    <s v="documentary"/>
    <s v="film &amp; video/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"/>
    <n v="100"/>
    <x v="0"/>
    <s v="documentary"/>
    <s v="film &amp; video/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.3310911999999999"/>
    <n v="100.08204511278196"/>
    <x v="0"/>
    <s v="documentary"/>
    <s v="film &amp; video/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.187262"/>
    <n v="230.08953488372092"/>
    <x v="0"/>
    <s v="documentary"/>
    <s v="film &amp; video/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.0064"/>
    <n v="141.74647887323943"/>
    <x v="0"/>
    <s v="documentary"/>
    <s v="film &amp; video/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.089324126984127"/>
    <n v="56.344351395730705"/>
    <x v="0"/>
    <s v="documentary"/>
    <s v="film &amp; video/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.789525"/>
    <n v="73.341188524590166"/>
    <x v="0"/>
    <s v="documentary"/>
    <s v="film &amp; video/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.0172264"/>
    <n v="85.337785234899329"/>
    <x v="0"/>
    <s v="documentary"/>
    <s v="film &amp; video/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.1873499999999999"/>
    <n v="61.496215139442228"/>
    <x v="0"/>
    <s v="documentary"/>
    <s v="film &amp; video/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.0045999999999999"/>
    <n v="93.018518518518519"/>
    <x v="0"/>
    <s v="documentary"/>
    <s v="film &amp; video/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.3746666666666667"/>
    <n v="50.292682926829265"/>
    <x v="0"/>
    <s v="documentary"/>
    <s v="film &amp; video/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.3164705882352941"/>
    <n v="106.43243243243244"/>
    <x v="0"/>
    <s v="documentary"/>
    <s v="film &amp; video/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.3033333333333332"/>
    <n v="51.719576719576722"/>
    <x v="0"/>
    <s v="documentary"/>
    <s v="film &amp; video/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.9289999999999998"/>
    <n v="36.612499999999997"/>
    <x v="0"/>
    <s v="documentary"/>
    <s v="film &amp; video/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.1131818181818183"/>
    <n v="42.517361111111114"/>
    <x v="0"/>
    <s v="documentary"/>
    <s v="film &amp; video/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.0556666666666668"/>
    <n v="62.712871287128714"/>
    <x v="0"/>
    <s v="documentary"/>
    <s v="film &amp; video/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.1894444444444445"/>
    <n v="89.957983193277315"/>
    <x v="0"/>
    <s v="documentary"/>
    <s v="film &amp; video/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.04129"/>
    <n v="28.924722222222222"/>
    <x v="0"/>
    <s v="documentary"/>
    <s v="film &amp; video/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.0410165"/>
    <n v="138.8022"/>
    <x v="0"/>
    <s v="documentary"/>
    <s v="film &amp; video/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.1187499999999999"/>
    <n v="61.301369863013697"/>
    <x v="0"/>
    <s v="documentary"/>
    <s v="film &amp; video/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.0473529411764706"/>
    <n v="80.202702702702709"/>
    <x v="0"/>
    <s v="documentary"/>
    <s v="film &amp; video/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.8515000000000001"/>
    <n v="32.095833333333331"/>
    <x v="0"/>
    <s v="documentary"/>
    <s v="film &amp; video/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.01248"/>
    <n v="200.88888888888889"/>
    <x v="0"/>
    <s v="documentary"/>
    <s v="film &amp; video/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.1377333333333333"/>
    <n v="108.01265822784811"/>
    <x v="0"/>
    <s v="documentary"/>
    <s v="film &amp; video/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.0080333333333333"/>
    <n v="95.699367088607602"/>
    <x v="0"/>
    <s v="documentary"/>
    <s v="film &amp; video/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.8332000000000002"/>
    <n v="49.880281690140848"/>
    <x v="0"/>
    <s v="documentary"/>
    <s v="film &amp; video/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.1268"/>
    <n v="110.47058823529412"/>
    <x v="0"/>
    <s v="documentary"/>
    <s v="film &amp; video/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.0658000000000001"/>
    <n v="134.91139240506328"/>
    <x v="0"/>
    <s v="documentary"/>
    <s v="film &amp; video/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.0266285714285714"/>
    <n v="106.62314540059347"/>
    <x v="0"/>
    <s v="documentary"/>
    <s v="film &amp; video/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.0791200000000001"/>
    <n v="145.04301075268816"/>
    <x v="0"/>
    <s v="documentary"/>
    <s v="film &amp; video/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.2307407407407407"/>
    <n v="114.58620689655173"/>
    <x v="0"/>
    <s v="documentary"/>
    <s v="film &amp; video/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.016"/>
    <n v="105.3170731707317"/>
    <x v="0"/>
    <s v="documentary"/>
    <s v="film &amp; video/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.04396"/>
    <n v="70.921195652173907"/>
    <x v="0"/>
    <s v="documentary"/>
    <s v="film &amp; video/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.1292973333333334"/>
    <n v="147.17167680278018"/>
    <x v="0"/>
    <s v="documentary"/>
    <s v="film &amp; video/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.3640000000000001"/>
    <n v="160.47058823529412"/>
    <x v="0"/>
    <s v="documentary"/>
    <s v="film &amp; video/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.036144"/>
    <n v="156.04578313253012"/>
    <x v="0"/>
    <s v="documentary"/>
    <s v="film &amp; video/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.0549999999999999"/>
    <n v="63.17365269461078"/>
    <x v="0"/>
    <s v="documentary"/>
    <s v="film &amp; video/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.0182857142857142"/>
    <n v="104.82352941176471"/>
    <x v="0"/>
    <s v="documentary"/>
    <s v="film &amp; video/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.0660499999999999"/>
    <n v="97.356164383561648"/>
    <x v="0"/>
    <s v="documentary"/>
    <s v="film &amp; video/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.13015"/>
    <n v="203.63063063063063"/>
    <x v="0"/>
    <s v="documentary"/>
    <s v="film &amp; video/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.252275"/>
    <n v="188.31203007518798"/>
    <x v="0"/>
    <s v="documentary"/>
    <s v="film &amp; video/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.0119"/>
    <n v="146.65217391304347"/>
    <x v="0"/>
    <s v="documentary"/>
    <s v="film &amp; video/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.0276470588235294"/>
    <n v="109.1875"/>
    <x v="0"/>
    <s v="documentary"/>
    <s v="film &amp; video/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.1683911999999999"/>
    <n v="59.249046653144013"/>
    <x v="0"/>
    <s v="documentary"/>
    <s v="film &amp; video/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.0116833333333335"/>
    <n v="97.904838709677421"/>
    <x v="0"/>
    <s v="documentary"/>
    <s v="film &amp; video/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.1013360000000001"/>
    <n v="70.000169491525426"/>
    <x v="0"/>
    <s v="documentary"/>
    <s v="film &amp; video/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.0808333333333333"/>
    <n v="72.865168539325836"/>
    <x v="0"/>
    <s v="documentary"/>
    <s v="film &amp; video/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.2502285714285715"/>
    <n v="146.34782608695653"/>
    <x v="0"/>
    <s v="documentary"/>
    <s v="film &amp; video/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.0671428571428572"/>
    <n v="67.909090909090907"/>
    <x v="0"/>
    <s v="documentary"/>
    <s v="film &amp; video/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.0036639999999999"/>
    <n v="169.85083076923075"/>
    <x v="0"/>
    <s v="documentary"/>
    <s v="film &amp; video/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.0202863333333334"/>
    <n v="58.413339694656486"/>
    <x v="0"/>
    <s v="documentary"/>
    <s v="film &amp; video/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.0208358208955224"/>
    <n v="119.99298245614035"/>
    <x v="0"/>
    <s v="documentary"/>
    <s v="film &amp; video/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.2327586206896552"/>
    <n v="99.860335195530723"/>
    <x v="0"/>
    <s v="documentary"/>
    <s v="film &amp; video/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.7028880000000002"/>
    <n v="90.579148936170213"/>
    <x v="0"/>
    <s v="documentary"/>
    <s v="film &amp; video/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.1159049999999999"/>
    <n v="117.77361477572559"/>
    <x v="0"/>
    <s v="documentary"/>
    <s v="film &amp; video/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.03"/>
    <n v="86.554621848739501"/>
    <x v="0"/>
    <s v="documentary"/>
    <s v="film &amp; video/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.0663570159857905"/>
    <n v="71.899281437125751"/>
    <x v="0"/>
    <s v="documentary"/>
    <s v="film &amp; video/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.1476"/>
    <n v="129.81900452488688"/>
    <x v="0"/>
    <s v="documentary"/>
    <s v="film &amp; video/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.2734117647058822"/>
    <n v="44.912863070539416"/>
    <x v="0"/>
    <s v="documentary"/>
    <s v="film &amp; video/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.1656"/>
    <n v="40.755244755244753"/>
    <x v="0"/>
    <s v="documentary"/>
    <s v="film &amp; video/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.0861819426615318"/>
    <n v="103.52394779771615"/>
    <x v="0"/>
    <s v="documentary"/>
    <s v="film &amp; video/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.0394285714285714"/>
    <n v="125.44827586206897"/>
    <x v="0"/>
    <s v="documentary"/>
    <s v="film &amp; video/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.1625714285714286"/>
    <n v="246.60606060606059"/>
    <x v="0"/>
    <s v="documentary"/>
    <s v="film &amp; video/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.0269239999999999"/>
    <n v="79.401340206185566"/>
    <x v="0"/>
    <s v="documentary"/>
    <s v="film &amp; video/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.74"/>
    <n v="86.138613861386133"/>
    <x v="0"/>
    <s v="documentary"/>
    <s v="film &amp; video/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.03088"/>
    <n v="193.04868913857678"/>
    <x v="0"/>
    <s v="documentary"/>
    <s v="film &amp; video/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.0485537190082646"/>
    <n v="84.023178807947019"/>
    <x v="0"/>
    <s v="documentary"/>
    <s v="film &amp; video/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.0137499999999999"/>
    <n v="139.82758620689654"/>
    <x v="0"/>
    <s v="documentary"/>
    <s v="film &amp; video/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.1107699999999998"/>
    <n v="109.82189265536722"/>
    <x v="0"/>
    <s v="documentary"/>
    <s v="film &amp; video/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.2415933781686497"/>
    <n v="139.53488372093022"/>
    <x v="0"/>
    <s v="documentary"/>
    <s v="film &amp; video/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.0133333333333334"/>
    <n v="347.84615384615387"/>
    <x v="0"/>
    <s v="documentary"/>
    <s v="film &amp; video/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.1016142857142857"/>
    <n v="68.24159292035398"/>
    <x v="0"/>
    <s v="documentary"/>
    <s v="film &amp; video/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.0397333333333334"/>
    <n v="239.93846153846152"/>
    <x v="0"/>
    <s v="documentary"/>
    <s v="film &amp; video/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.013157894736842"/>
    <n v="287.31343283582089"/>
    <x v="0"/>
    <s v="documentary"/>
    <s v="film &amp; video/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.033501"/>
    <n v="86.84882352941176"/>
    <x v="0"/>
    <s v="documentary"/>
    <s v="film &amp; video/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.04112"/>
    <n v="81.84905660377359"/>
    <x v="0"/>
    <s v="documentary"/>
    <s v="film &amp; video/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.1015569230769231"/>
    <n v="42.874970059880241"/>
    <x v="0"/>
    <s v="documentary"/>
    <s v="film &amp; video/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.2202"/>
    <n v="709.41860465116281"/>
    <x v="0"/>
    <s v="documentary"/>
    <s v="film &amp; video/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.1416866666666667"/>
    <n v="161.25517890772127"/>
    <x v="0"/>
    <s v="documentary"/>
    <s v="film &amp; video/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.2533333333333334"/>
    <n v="41.777777777777779"/>
    <x v="0"/>
    <s v="documentary"/>
    <s v="film &amp; video/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.0666666666666667"/>
    <n v="89.887640449438209"/>
    <x v="0"/>
    <s v="documentary"/>
    <s v="film &amp; video/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.3065"/>
    <n v="45.051724137931032"/>
    <x v="0"/>
    <s v="documentary"/>
    <s v="film &amp; video/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.2"/>
    <n v="42.857142857142854"/>
    <x v="0"/>
    <s v="documentary"/>
    <s v="film &amp; video/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.0595918367346939"/>
    <n v="54.083333333333336"/>
    <x v="0"/>
    <s v="documentary"/>
    <s v="film &amp; video/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.1439999999999999"/>
    <n v="103.21804511278195"/>
    <x v="0"/>
    <s v="documentary"/>
    <s v="film &amp; video/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.1176666666666666"/>
    <n v="40.397590361445786"/>
    <x v="0"/>
    <s v="documentary"/>
    <s v="film &amp; video/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.1608000000000001"/>
    <n v="116.85906040268456"/>
    <x v="0"/>
    <s v="documentary"/>
    <s v="film &amp; video/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.415"/>
    <n v="115.51020408163265"/>
    <x v="0"/>
    <s v="documentary"/>
    <s v="film &amp; video/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.0472999999999999"/>
    <n v="104.31274900398407"/>
    <x v="0"/>
    <s v="documentary"/>
    <s v="film &amp; video/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.5583333333333331"/>
    <n v="69.772727272727266"/>
    <x v="0"/>
    <s v="documentary"/>
    <s v="film &amp; video/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.0670670670670672"/>
    <n v="43.020833333333336"/>
    <x v="0"/>
    <s v="documentary"/>
    <s v="film &amp; video/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.1210500000000001"/>
    <n v="58.540469973890339"/>
    <x v="0"/>
    <s v="documentary"/>
    <s v="film &amp; video/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.05982"/>
    <n v="111.79535864978902"/>
    <x v="0"/>
    <s v="documentary"/>
    <s v="film &amp; video/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.0016666666666667"/>
    <n v="46.230769230769234"/>
    <x v="0"/>
    <s v="documentary"/>
    <s v="film &amp; video/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.1398947368421051"/>
    <n v="144.69039145907473"/>
    <x v="0"/>
    <s v="documentary"/>
    <s v="film &amp; video/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.2616000000000001"/>
    <n v="88.845070422535215"/>
    <x v="0"/>
    <s v="documentary"/>
    <s v="film &amp; video/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.8153547058823529"/>
    <n v="81.75107284768211"/>
    <x v="0"/>
    <s v="documentary"/>
    <s v="film &amp; video/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"/>
    <n v="71.428571428571431"/>
    <x v="0"/>
    <s v="documentary"/>
    <s v="film &amp; video/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.0061"/>
    <n v="104.25906735751295"/>
    <x v="0"/>
    <s v="documentary"/>
    <s v="film &amp; video/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.009027027027027"/>
    <n v="90.616504854368927"/>
    <x v="0"/>
    <s v="documentary"/>
    <s v="film &amp; video/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.10446"/>
    <n v="157.33048433048432"/>
    <x v="0"/>
    <s v="documentary"/>
    <s v="film &amp; video/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.118936170212766"/>
    <n v="105.18"/>
    <x v="0"/>
    <s v="documentary"/>
    <s v="film &amp; video/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.0804450000000001"/>
    <n v="58.719836956521746"/>
    <x v="0"/>
    <s v="documentary"/>
    <s v="film &amp; video/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.0666666666666667"/>
    <n v="81.632653061224488"/>
    <x v="0"/>
    <s v="documentary"/>
    <s v="film &amp; video/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.0390027322404372"/>
    <n v="56.460043668122275"/>
    <x v="0"/>
    <s v="documentary"/>
    <s v="film &amp; video/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.2516"/>
    <n v="140.1044776119403"/>
    <x v="0"/>
    <s v="documentary"/>
    <s v="film &amp; video/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.0680499999999999"/>
    <n v="224.85263157894738"/>
    <x v="0"/>
    <s v="documentary"/>
    <s v="film &amp; video/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.1230249999999999"/>
    <n v="181.13306451612902"/>
    <x v="0"/>
    <s v="documentary"/>
    <s v="film &amp; video/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.0381199999999999"/>
    <n v="711.04109589041093"/>
    <x v="0"/>
    <s v="documentary"/>
    <s v="film &amp; video/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.4165000000000001"/>
    <n v="65.883720930232556"/>
    <x v="0"/>
    <s v="documentary"/>
    <s v="film &amp; video/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.0526"/>
    <n v="75.185714285714283"/>
    <x v="0"/>
    <s v="documentary"/>
    <s v="film &amp; video/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.0309142857142857"/>
    <n v="133.14391143911439"/>
    <x v="0"/>
    <s v="documentary"/>
    <s v="film &amp; video/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.0765957446808512"/>
    <n v="55.2"/>
    <x v="0"/>
    <s v="documentary"/>
    <s v="film &amp; video/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.0770464285714285"/>
    <n v="86.163714285714292"/>
    <x v="0"/>
    <s v="documentary"/>
    <s v="film &amp; video/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.0155000000000001"/>
    <n v="92.318181818181813"/>
    <x v="0"/>
    <s v="documentary"/>
    <s v="film &amp; video/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.0143766666666667"/>
    <n v="160.16473684210527"/>
    <x v="0"/>
    <s v="documentary"/>
    <s v="film &amp; video/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.3680000000000001"/>
    <n v="45.6"/>
    <x v="0"/>
    <s v="documentary"/>
    <s v="film &amp; video/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.2829999999999999"/>
    <n v="183.28571428571428"/>
    <x v="0"/>
    <s v="documentary"/>
    <s v="film &amp; video/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.0105"/>
    <n v="125.78838174273859"/>
    <x v="0"/>
    <s v="documentary"/>
    <s v="film &amp; video/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.2684"/>
    <n v="57.654545454545456"/>
    <x v="0"/>
    <s v="documentary"/>
    <s v="film &amp; video/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.0508593749999999"/>
    <n v="78.660818713450297"/>
    <x v="0"/>
    <s v="documentary"/>
    <s v="film &amp; video/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.0285405405405406"/>
    <n v="91.480769230769226"/>
    <x v="0"/>
    <s v="documentary"/>
    <s v="film &amp; video/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.0214714285714286"/>
    <n v="68.09809523809524"/>
    <x v="0"/>
    <s v="documentary"/>
    <s v="film &amp; video/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.2021700000000002"/>
    <n v="48.086800000000004"/>
    <x v="0"/>
    <s v="documentary"/>
    <s v="film &amp; video/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.0024761904761905"/>
    <n v="202.42307692307693"/>
    <x v="0"/>
    <s v="documentary"/>
    <s v="film &amp; video/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.0063392857142857"/>
    <n v="216.75"/>
    <x v="0"/>
    <s v="documentary"/>
    <s v="film &amp; video/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.004375"/>
    <n v="110.06849315068493"/>
    <x v="0"/>
    <s v="documentary"/>
    <s v="film &amp; video/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4.3939393939393936E-3"/>
    <n v="4.833333333333333"/>
    <x v="0"/>
    <s v="animation"/>
    <s v="film &amp; video/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7E-2"/>
    <n v="50.166666666666664"/>
    <x v="0"/>
    <s v="animation"/>
    <s v="film &amp; video/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49999999999999E-2"/>
    <n v="35.833333333333336"/>
    <x v="0"/>
    <s v="animation"/>
    <s v="film &amp; video/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7.6499999999999997E-3"/>
    <n v="11.76923076923077"/>
    <x v="0"/>
    <s v="animation"/>
    <s v="film &amp; video/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5E-2"/>
    <n v="40.78"/>
    <x v="0"/>
    <s v="animation"/>
    <s v="film &amp; video/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4"/>
    <n v="3"/>
    <x v="0"/>
    <s v="animation"/>
    <s v="film &amp; video/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9E-2"/>
    <n v="16.625"/>
    <x v="0"/>
    <s v="animation"/>
    <s v="film &amp; video/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e v="#DIV/0!"/>
    <x v="0"/>
    <s v="animation"/>
    <s v="film &amp; video/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32E-2"/>
    <n v="52"/>
    <x v="0"/>
    <s v="animation"/>
    <s v="film &amp; video/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e v="#DIV/0!"/>
    <x v="0"/>
    <s v="animation"/>
    <s v="film &amp; video/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E-2"/>
    <n v="4.8"/>
    <x v="0"/>
    <s v="animation"/>
    <s v="film &amp; video/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0.13833333333333334"/>
    <n v="51.875"/>
    <x v="0"/>
    <s v="animation"/>
    <s v="film &amp; video/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000000000000001E-2"/>
    <n v="71.25"/>
    <x v="0"/>
    <s v="animation"/>
    <s v="film &amp; video/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e v="#DIV/0!"/>
    <x v="0"/>
    <s v="animation"/>
    <s v="film &amp; video/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0.05"/>
    <n v="62.5"/>
    <x v="0"/>
    <s v="animation"/>
    <s v="film &amp; video/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3E-5"/>
    <n v="1"/>
    <x v="0"/>
    <s v="animation"/>
    <s v="film &amp; video/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e v="#DIV/0!"/>
    <x v="0"/>
    <s v="animation"/>
    <s v="film &amp; video/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e v="#DIV/0!"/>
    <x v="0"/>
    <s v="animation"/>
    <s v="film &amp; video/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4E-2"/>
    <n v="170.54545454545453"/>
    <x v="0"/>
    <s v="animation"/>
    <s v="film &amp; video/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e v="#DIV/0!"/>
    <x v="0"/>
    <s v="animation"/>
    <s v="film &amp; video/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1E-3"/>
    <n v="5"/>
    <x v="0"/>
    <s v="animation"/>
    <s v="film &amp; video/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e v="#DIV/0!"/>
    <x v="0"/>
    <s v="animation"/>
    <s v="film &amp; video/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0.39358823529411763"/>
    <n v="393.58823529411762"/>
    <x v="0"/>
    <s v="animation"/>
    <s v="film &amp; video/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1E-3"/>
    <n v="5"/>
    <x v="0"/>
    <s v="animation"/>
    <s v="film &amp; video/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0.05"/>
    <n v="50"/>
    <x v="0"/>
    <s v="animation"/>
    <s v="film &amp; video/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5"/>
    <n v="1"/>
    <x v="0"/>
    <s v="animation"/>
    <s v="film &amp; video/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49E-2"/>
    <n v="47.875"/>
    <x v="0"/>
    <s v="animation"/>
    <s v="film &amp; video/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4"/>
    <n v="5"/>
    <x v="0"/>
    <s v="animation"/>
    <s v="film &amp; video/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E-2"/>
    <n v="20.502500000000001"/>
    <x v="0"/>
    <s v="animation"/>
    <s v="film &amp; video/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499999999999999E-2"/>
    <n v="9"/>
    <x v="0"/>
    <s v="animation"/>
    <s v="film &amp; video/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7.92E-3"/>
    <n v="56.571428571428569"/>
    <x v="0"/>
    <s v="animation"/>
    <s v="film &amp; video/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e v="#DIV/0!"/>
    <x v="0"/>
    <s v="animation"/>
    <s v="film &amp; video/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0.64"/>
    <n v="40"/>
    <x v="0"/>
    <s v="animation"/>
    <s v="film &amp; video/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E-4"/>
    <n v="13"/>
    <x v="0"/>
    <s v="animation"/>
    <s v="film &amp; video/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8.2000000000000007E-3"/>
    <n v="16.399999999999999"/>
    <x v="0"/>
    <s v="animation"/>
    <s v="film &amp; video/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6E-4"/>
    <n v="22.5"/>
    <x v="0"/>
    <s v="animation"/>
    <s v="film &amp; video/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6.8631863186318634E-3"/>
    <n v="20.333333333333332"/>
    <x v="0"/>
    <s v="animation"/>
    <s v="film &amp; video/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e v="#DIV/0!"/>
    <x v="0"/>
    <s v="animation"/>
    <s v="film &amp; video/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6E-2"/>
    <n v="16.755102040816325"/>
    <x v="0"/>
    <s v="animation"/>
    <s v="film &amp; video/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103E-4"/>
    <n v="25"/>
    <x v="0"/>
    <s v="animation"/>
    <s v="film &amp; video/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2.9411764705882353E-3"/>
    <n v="12.5"/>
    <x v="0"/>
    <s v="animation"/>
    <s v="film &amp; video/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e v="#DIV/0!"/>
    <x v="0"/>
    <s v="animation"/>
    <s v="film &amp; video/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e v="#DIV/0!"/>
    <x v="0"/>
    <s v="animation"/>
    <s v="film &amp; video/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8E-2"/>
    <n v="113.63636363636364"/>
    <x v="0"/>
    <s v="animation"/>
    <s v="film &amp; video/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1E-4"/>
    <n v="1"/>
    <x v="0"/>
    <s v="animation"/>
    <s v="film &amp; video/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0.26953125"/>
    <n v="17.25"/>
    <x v="0"/>
    <s v="animation"/>
    <s v="film &amp; video/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7.6E-3"/>
    <n v="15.2"/>
    <x v="0"/>
    <s v="animation"/>
    <s v="film &amp; video/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0.21575"/>
    <n v="110.64102564102564"/>
    <x v="0"/>
    <s v="animation"/>
    <s v="film &amp; video/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e v="#DIV/0!"/>
    <x v="0"/>
    <s v="animation"/>
    <s v="film &amp; video/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e v="#DIV/0!"/>
    <x v="0"/>
    <s v="animation"/>
    <s v="film &amp; video/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00000000000001E-2"/>
    <n v="25.5"/>
    <x v="0"/>
    <s v="animation"/>
    <s v="film &amp; video/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0.11892727272727273"/>
    <n v="38.476470588235294"/>
    <x v="0"/>
    <s v="animation"/>
    <s v="film &amp; video/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0.17624999999999999"/>
    <n v="28.2"/>
    <x v="0"/>
    <s v="animation"/>
    <s v="film &amp; video/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E-2"/>
    <n v="61.5"/>
    <x v="0"/>
    <s v="animation"/>
    <s v="film &amp; video/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3E-4"/>
    <n v="1"/>
    <x v="0"/>
    <s v="animation"/>
    <s v="film &amp; video/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e v="#DIV/0!"/>
    <x v="0"/>
    <s v="animation"/>
    <s v="film &amp; video/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19E-2"/>
    <n v="39.569274193548388"/>
    <x v="0"/>
    <s v="animation"/>
    <s v="film &amp; video/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e v="#DIV/0!"/>
    <x v="0"/>
    <s v="animation"/>
    <s v="film &amp; video/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e v="#DIV/0!"/>
    <x v="0"/>
    <s v="animation"/>
    <s v="film &amp; video/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0.3256"/>
    <n v="88.8"/>
    <x v="0"/>
    <s v="animation"/>
    <s v="film &amp; video/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0.19409999999999999"/>
    <n v="55.457142857142856"/>
    <x v="0"/>
    <s v="animation"/>
    <s v="film &amp; video/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0999999999999999E-2"/>
    <n v="87.142857142857139"/>
    <x v="0"/>
    <s v="animation"/>
    <s v="film &amp; video/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1E-3"/>
    <n v="10"/>
    <x v="0"/>
    <s v="animation"/>
    <s v="film &amp; video/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0.502"/>
    <n v="51.224489795918366"/>
    <x v="0"/>
    <s v="animation"/>
    <s v="film &amp; video/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1.8625E-3"/>
    <n v="13.545454545454545"/>
    <x v="0"/>
    <s v="animation"/>
    <s v="film &amp; video/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0.21906971229845085"/>
    <n v="66.520080000000007"/>
    <x v="0"/>
    <s v="animation"/>
    <s v="film &amp; video/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4E-5"/>
    <n v="50"/>
    <x v="0"/>
    <s v="animation"/>
    <s v="film &amp; video/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e v="#DIV/0!"/>
    <x v="0"/>
    <s v="animation"/>
    <s v="film &amp; video/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e v="#DIV/0!"/>
    <x v="0"/>
    <s v="animation"/>
    <s v="film &amp; video/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2.8667813379201833E-3"/>
    <n v="71.666666666666671"/>
    <x v="0"/>
    <s v="animation"/>
    <s v="film &amp; video/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e v="#DIV/0!"/>
    <x v="0"/>
    <s v="animation"/>
    <s v="film &amp; video/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e v="#DIV/0!"/>
    <x v="0"/>
    <s v="animation"/>
    <s v="film &amp; video/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e v="#DIV/0!"/>
    <x v="0"/>
    <s v="animation"/>
    <s v="film &amp; video/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e v="#DIV/0!"/>
    <x v="0"/>
    <s v="animation"/>
    <s v="film &amp; video/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1.5499999999999999E-3"/>
    <n v="10.333333333333334"/>
    <x v="0"/>
    <s v="animation"/>
    <s v="film &amp; video/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e v="#DIV/0!"/>
    <x v="0"/>
    <s v="animation"/>
    <s v="film &amp; video/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7E-5"/>
    <n v="1"/>
    <x v="0"/>
    <s v="animation"/>
    <s v="film &amp; video/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6.6964285714285711E-3"/>
    <n v="10"/>
    <x v="0"/>
    <s v="animation"/>
    <s v="film &amp; video/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1E-2"/>
    <n v="136.09090909090909"/>
    <x v="0"/>
    <s v="animation"/>
    <s v="film &amp; video/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2E-2"/>
    <n v="73.461538461538467"/>
    <x v="0"/>
    <s v="animation"/>
    <s v="film &amp; video/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8E-2"/>
    <n v="53.75"/>
    <x v="0"/>
    <s v="animation"/>
    <s v="film &amp; video/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e v="#DIV/0!"/>
    <x v="0"/>
    <s v="animation"/>
    <s v="film &amp; video/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5E-2"/>
    <n v="57.5"/>
    <x v="0"/>
    <s v="animation"/>
    <s v="film &amp; video/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7E-2"/>
    <n v="12.666666666666666"/>
    <x v="0"/>
    <s v="animation"/>
    <s v="film &amp; video/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1E-2"/>
    <n v="67"/>
    <x v="0"/>
    <s v="animation"/>
    <s v="film &amp; video/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4.3333333333333331E-3"/>
    <n v="3.7142857142857144"/>
    <x v="0"/>
    <s v="animation"/>
    <s v="film &amp; video/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1.25E-3"/>
    <n v="250"/>
    <x v="0"/>
    <s v="animation"/>
    <s v="film &amp; video/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000000000000001E-2"/>
    <n v="64"/>
    <x v="0"/>
    <s v="animation"/>
    <s v="film &amp; video/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8.0000000000000002E-3"/>
    <n v="133.33333333333334"/>
    <x v="0"/>
    <s v="animation"/>
    <s v="film &amp; video/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2E-3"/>
    <n v="10"/>
    <x v="0"/>
    <s v="animation"/>
    <s v="film &amp; video/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e v="#DIV/0!"/>
    <x v="0"/>
    <s v="animation"/>
    <s v="film &amp; video/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0.03"/>
    <n v="30"/>
    <x v="0"/>
    <s v="animation"/>
    <s v="film &amp; video/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1.3749999999999999E-3"/>
    <n v="5.5"/>
    <x v="0"/>
    <s v="animation"/>
    <s v="film &amp; video/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0.13924"/>
    <n v="102.38235294117646"/>
    <x v="0"/>
    <s v="animation"/>
    <s v="film &amp; video/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3E-2"/>
    <n v="16.666666666666668"/>
    <x v="0"/>
    <s v="animation"/>
    <s v="film &amp; video/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0.25413402061855672"/>
    <n v="725.02941176470586"/>
    <x v="0"/>
    <s v="animation"/>
    <s v="film &amp; video/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e v="#DIV/0!"/>
    <x v="0"/>
    <s v="animation"/>
    <s v="film &amp; video/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E-2"/>
    <n v="68.333333333333329"/>
    <x v="0"/>
    <s v="animation"/>
    <s v="film &amp; video/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e v="#DIV/0!"/>
    <x v="0"/>
    <s v="animation"/>
    <s v="film &amp; video/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0.22881426547787684"/>
    <n v="39.228571428571428"/>
    <x v="0"/>
    <s v="animation"/>
    <s v="film &amp; video/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.0209999999999999"/>
    <n v="150.14705882352942"/>
    <x v="1"/>
    <s v="plays"/>
    <s v="theater/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.0464"/>
    <n v="93.428571428571431"/>
    <x v="1"/>
    <s v="plays"/>
    <s v="theater/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.1466666666666667"/>
    <n v="110.96774193548387"/>
    <x v="1"/>
    <s v="plays"/>
    <s v="theater/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.206"/>
    <n v="71.785714285714292"/>
    <x v="1"/>
    <s v="plays"/>
    <s v="theater/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.0867285714285715"/>
    <n v="29.258076923076924"/>
    <x v="1"/>
    <s v="plays"/>
    <s v="theater/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"/>
    <n v="1000"/>
    <x v="1"/>
    <s v="plays"/>
    <s v="theater/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.1399999999999999"/>
    <n v="74.347826086956516"/>
    <x v="1"/>
    <s v="plays"/>
    <s v="theater/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.0085"/>
    <n v="63.829113924050631"/>
    <x v="1"/>
    <s v="plays"/>
    <s v="theater/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.1565217391304348"/>
    <n v="44.333333333333336"/>
    <x v="1"/>
    <s v="plays"/>
    <s v="theater/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.3041666666666667"/>
    <n v="86.944444444444443"/>
    <x v="1"/>
    <s v="plays"/>
    <s v="theater/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.0778267254038179"/>
    <n v="126.55172413793103"/>
    <x v="1"/>
    <s v="plays"/>
    <s v="theater/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"/>
    <n v="129.03225806451613"/>
    <x v="1"/>
    <s v="plays"/>
    <s v="theater/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.2324999999999999"/>
    <n v="71.242774566473983"/>
    <x v="1"/>
    <s v="plays"/>
    <s v="theater/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.002"/>
    <n v="117.88235294117646"/>
    <x v="1"/>
    <s v="plays"/>
    <s v="theater/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.0466666666666666"/>
    <n v="327.08333333333331"/>
    <x v="1"/>
    <s v="plays"/>
    <s v="theater/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.0249999999999999"/>
    <n v="34.745762711864408"/>
    <x v="1"/>
    <s v="plays"/>
    <s v="theater/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.1825757575757576"/>
    <n v="100.06410256410257"/>
    <x v="1"/>
    <s v="plays"/>
    <s v="theater/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.2050000000000001"/>
    <n v="40.847457627118644"/>
    <x v="1"/>
    <s v="plays"/>
    <s v="theater/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.0242"/>
    <n v="252.01666666666668"/>
    <x v="1"/>
    <s v="plays"/>
    <s v="theater/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.00644"/>
    <n v="25.161000000000001"/>
    <x v="1"/>
    <s v="plays"/>
    <s v="theater/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E-5"/>
    <n v="1"/>
    <x v="2"/>
    <s v="web"/>
    <s v="technology/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5.5555555555555558E-3"/>
    <n v="25"/>
    <x v="2"/>
    <s v="web"/>
    <s v="technology/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8E-6"/>
    <n v="1"/>
    <x v="2"/>
    <s v="web"/>
    <s v="technology/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3.1818181818181819E-3"/>
    <n v="35"/>
    <x v="2"/>
    <s v="web"/>
    <s v="technology/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E-2"/>
    <n v="3"/>
    <x v="2"/>
    <s v="web"/>
    <s v="technology/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0.27383999999999997"/>
    <n v="402.70588235294116"/>
    <x v="2"/>
    <s v="web"/>
    <s v="technology/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63E-4"/>
    <n v="26"/>
    <x v="2"/>
    <s v="web"/>
    <s v="technology/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e v="#DIV/0!"/>
    <x v="2"/>
    <s v="web"/>
    <s v="technology/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8.9999999999999998E-4"/>
    <n v="9"/>
    <x v="2"/>
    <s v="web"/>
    <s v="technology/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E-2"/>
    <n v="8.5"/>
    <x v="2"/>
    <s v="web"/>
    <s v="technology/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7.0000000000000001E-3"/>
    <n v="8.75"/>
    <x v="2"/>
    <s v="web"/>
    <s v="technology/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1E-2"/>
    <n v="135.03571428571428"/>
    <x v="2"/>
    <s v="web"/>
    <s v="technology/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e v="#DIV/0!"/>
    <x v="2"/>
    <s v="web"/>
    <s v="technology/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4.9199999999999999E-3"/>
    <n v="20.5"/>
    <x v="2"/>
    <s v="web"/>
    <s v="technology/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0.36589147286821705"/>
    <n v="64.36363636363636"/>
    <x v="2"/>
    <s v="web"/>
    <s v="technology/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e v="#DIV/0!"/>
    <x v="2"/>
    <s v="web"/>
    <s v="technology/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000000000000001E-2"/>
    <n v="200"/>
    <x v="2"/>
    <s v="web"/>
    <s v="technology/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9.1066666666666674E-3"/>
    <n v="68.3"/>
    <x v="2"/>
    <s v="web"/>
    <s v="technology/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e v="#DIV/0!"/>
    <x v="2"/>
    <s v="web"/>
    <s v="technology/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5E-4"/>
    <n v="50"/>
    <x v="2"/>
    <s v="web"/>
    <s v="technology/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4"/>
    <n v="4"/>
    <x v="2"/>
    <s v="web"/>
    <s v="technology/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3.6666666666666666E-3"/>
    <n v="27.5"/>
    <x v="2"/>
    <s v="web"/>
    <s v="technology/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e v="#DIV/0!"/>
    <x v="2"/>
    <s v="web"/>
    <s v="technology/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62E-4"/>
    <n v="34"/>
    <x v="2"/>
    <s v="web"/>
    <s v="technology/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5"/>
    <n v="1"/>
    <x v="2"/>
    <s v="web"/>
    <s v="technology/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e v="#DIV/0!"/>
    <x v="2"/>
    <s v="web"/>
    <s v="technology/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2.0000000000000001E-4"/>
    <n v="1"/>
    <x v="2"/>
    <s v="web"/>
    <s v="technology/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e v="#DIV/0!"/>
    <x v="2"/>
    <s v="web"/>
    <s v="technology/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0.01"/>
    <n v="49"/>
    <x v="2"/>
    <s v="web"/>
    <s v="technology/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8.0000000000000002E-3"/>
    <n v="20"/>
    <x v="2"/>
    <s v="web"/>
    <s v="technology/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1.6705882352941177E-3"/>
    <n v="142"/>
    <x v="2"/>
    <s v="web"/>
    <s v="technology/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4.2399999999999998E-3"/>
    <n v="53"/>
    <x v="2"/>
    <s v="web"/>
    <s v="technology/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e v="#DIV/0!"/>
    <x v="2"/>
    <s v="web"/>
    <s v="technology/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3.892538925389254E-3"/>
    <n v="38.444444444444443"/>
    <x v="2"/>
    <s v="web"/>
    <s v="technology/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7.1556350626118068E-3"/>
    <n v="20"/>
    <x v="2"/>
    <s v="web"/>
    <s v="technology/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4.3166666666666666E-3"/>
    <n v="64.75"/>
    <x v="2"/>
    <s v="web"/>
    <s v="technology/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00000000000001E-5"/>
    <n v="1"/>
    <x v="2"/>
    <s v="web"/>
    <s v="technology/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2E-3"/>
    <n v="10"/>
    <x v="2"/>
    <s v="web"/>
    <s v="technology/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4"/>
    <n v="2"/>
    <x v="2"/>
    <s v="web"/>
    <s v="technology/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4E-2"/>
    <n v="35"/>
    <x v="2"/>
    <s v="web"/>
    <s v="technology/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2E-4"/>
    <n v="1"/>
    <x v="2"/>
    <s v="web"/>
    <s v="technology/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e v="#DIV/0!"/>
    <x v="2"/>
    <s v="web"/>
    <s v="technology/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e v="#DIV/0!"/>
    <x v="2"/>
    <s v="web"/>
    <s v="technology/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4"/>
    <n v="1"/>
    <x v="2"/>
    <s v="web"/>
    <s v="technology/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0.01"/>
    <n v="5"/>
    <x v="2"/>
    <s v="web"/>
    <s v="technology/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e v="#DIV/0!"/>
    <x v="2"/>
    <s v="web"/>
    <s v="technology/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5.5999999999999999E-3"/>
    <n v="14"/>
    <x v="2"/>
    <s v="web"/>
    <s v="technology/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5E-2"/>
    <n v="389.28571428571428"/>
    <x v="2"/>
    <s v="web"/>
    <s v="technology/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3E-2"/>
    <n v="150.5"/>
    <x v="2"/>
    <s v="web"/>
    <s v="technology/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4"/>
    <n v="1"/>
    <x v="2"/>
    <s v="web"/>
    <s v="technology/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00000000000001E-2"/>
    <n v="24.777777777777779"/>
    <x v="2"/>
    <s v="web"/>
    <s v="technology/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7E-4"/>
    <n v="30.5"/>
    <x v="2"/>
    <s v="web"/>
    <s v="technology/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3E-2"/>
    <n v="250"/>
    <x v="2"/>
    <s v="web"/>
    <s v="technology/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0.23"/>
    <n v="16.428571428571427"/>
    <x v="2"/>
    <s v="web"/>
    <s v="technology/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1.0399999999999999E-3"/>
    <n v="13"/>
    <x v="2"/>
    <s v="web"/>
    <s v="technology/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4.2599999999999999E-3"/>
    <n v="53.25"/>
    <x v="2"/>
    <s v="web"/>
    <s v="technology/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2.9999999999999997E-4"/>
    <n v="3"/>
    <x v="2"/>
    <s v="web"/>
    <s v="technology/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2.6666666666666666E-3"/>
    <n v="10"/>
    <x v="2"/>
    <s v="web"/>
    <s v="technology/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0.34"/>
    <n v="121.42857142857143"/>
    <x v="2"/>
    <s v="web"/>
    <s v="technology/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4"/>
    <n v="15.5"/>
    <x v="2"/>
    <s v="web"/>
    <s v="technology/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0.02"/>
    <n v="100"/>
    <x v="2"/>
    <s v="web"/>
    <s v="technology/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E-2"/>
    <n v="23.333333333333332"/>
    <x v="2"/>
    <s v="web"/>
    <s v="technology/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e v="#DIV/0!"/>
    <x v="2"/>
    <s v="web"/>
    <s v="technology/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E-2"/>
    <n v="45.386153846153846"/>
    <x v="2"/>
    <s v="web"/>
    <s v="technology/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e v="#DIV/0!"/>
    <x v="2"/>
    <s v="web"/>
    <s v="technology/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00000000000001E-2"/>
    <n v="16.375"/>
    <x v="2"/>
    <s v="web"/>
    <s v="technology/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2E-3"/>
    <n v="10"/>
    <x v="2"/>
    <s v="web"/>
    <s v="technology/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e v="#DIV/0!"/>
    <x v="2"/>
    <s v="web"/>
    <s v="technology/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9.7400000000000004E-3"/>
    <n v="292.2"/>
    <x v="2"/>
    <s v="web"/>
    <s v="technology/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6.41025641025641E-3"/>
    <n v="5"/>
    <x v="2"/>
    <s v="web"/>
    <s v="technology/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e v="#DIV/0!"/>
    <x v="2"/>
    <s v="web"/>
    <s v="technology/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e v="#DIV/0!"/>
    <x v="2"/>
    <s v="web"/>
    <s v="technology/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e v="#DIV/0!"/>
    <x v="2"/>
    <s v="web"/>
    <s v="technology/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0.21363333333333334"/>
    <n v="105.93388429752066"/>
    <x v="2"/>
    <s v="web"/>
    <s v="technology/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e v="#DIV/0!"/>
    <x v="2"/>
    <s v="web"/>
    <s v="technology/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e v="#DIV/0!"/>
    <x v="2"/>
    <s v="web"/>
    <s v="technology/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e v="#DIV/0!"/>
    <x v="2"/>
    <s v="web"/>
    <s v="technology/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0.03"/>
    <n v="20"/>
    <x v="2"/>
    <s v="web"/>
    <s v="technology/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e v="#DIV/0!"/>
    <x v="2"/>
    <s v="web"/>
    <s v="technology/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8E-7"/>
    <n v="1"/>
    <x v="2"/>
    <s v="web"/>
    <s v="technology/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0.01"/>
    <n v="300"/>
    <x v="2"/>
    <s v="web"/>
    <s v="technology/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E-2"/>
    <n v="87"/>
    <x v="2"/>
    <s v="web"/>
    <s v="technology/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3E-2"/>
    <n v="37.888888888888886"/>
    <x v="2"/>
    <s v="web"/>
    <s v="technology/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e v="#DIV/0!"/>
    <x v="2"/>
    <s v="web"/>
    <s v="technology/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e v="#DIV/0!"/>
    <x v="2"/>
    <s v="web"/>
    <s v="technology/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e v="#DIV/0!"/>
    <x v="2"/>
    <s v="web"/>
    <s v="technology/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0.17380000000000001"/>
    <n v="111.41025641025641"/>
    <x v="2"/>
    <s v="web"/>
    <s v="technology/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2.0000000000000001E-4"/>
    <n v="90"/>
    <x v="2"/>
    <s v="web"/>
    <s v="technology/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e v="#DIV/0!"/>
    <x v="2"/>
    <s v="web"/>
    <s v="technology/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1.75E-3"/>
    <n v="116.66666666666667"/>
    <x v="2"/>
    <s v="web"/>
    <s v="technology/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08E-4"/>
    <n v="10"/>
    <x v="2"/>
    <s v="web"/>
    <s v="technology/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E-2"/>
    <n v="76.666666666666671"/>
    <x v="2"/>
    <s v="web"/>
    <s v="technology/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e v="#DIV/0!"/>
    <x v="2"/>
    <s v="web"/>
    <s v="technology/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0.1245"/>
    <n v="49.8"/>
    <x v="2"/>
    <s v="web"/>
    <s v="technology/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2.0000000000000001E-4"/>
    <n v="1"/>
    <x v="2"/>
    <s v="web"/>
    <s v="technology/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7E-5"/>
    <n v="2"/>
    <x v="2"/>
    <s v="web"/>
    <s v="technology/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2E-3"/>
    <n v="4"/>
    <x v="2"/>
    <s v="web"/>
    <s v="technology/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e v="#DIV/0!"/>
    <x v="2"/>
    <s v="web"/>
    <s v="technology/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n v="9.0000000000000006E-5"/>
    <n v="3"/>
    <x v="2"/>
    <s v="web"/>
    <s v="technology/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5E-7"/>
    <n v="1"/>
    <x v="2"/>
    <s v="web"/>
    <s v="technology/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.4428571428571428"/>
    <n v="50.5"/>
    <x v="2"/>
    <s v="wearables"/>
    <s v="technology/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.1916249999999999"/>
    <n v="151.31746031746033"/>
    <x v="2"/>
    <s v="wearables"/>
    <s v="technology/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.604850000000001"/>
    <n v="134.3592456301748"/>
    <x v="2"/>
    <s v="wearables"/>
    <s v="technology/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.0580799999999999"/>
    <n v="174.02631578947367"/>
    <x v="2"/>
    <s v="wearables"/>
    <s v="technology/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.0011791999999997"/>
    <n v="73.486268364348675"/>
    <x v="2"/>
    <s v="wearables"/>
    <s v="technology/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.7869999999999999"/>
    <n v="23.518987341772153"/>
    <x v="2"/>
    <s v="wearables"/>
    <s v="technology/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.3187625000000001"/>
    <n v="39.074444444444445"/>
    <x v="2"/>
    <s v="wearables"/>
    <s v="technology/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.0705"/>
    <n v="125.94117647058823"/>
    <x v="2"/>
    <s v="wearables"/>
    <s v="technology/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.2682285714285715"/>
    <n v="1644"/>
    <x v="2"/>
    <s v="wearables"/>
    <s v="technology/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.3996"/>
    <n v="42.670731707317074"/>
    <x v="2"/>
    <s v="wearables"/>
    <s v="technology/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.1240000000000001"/>
    <n v="35.125"/>
    <x v="2"/>
    <s v="wearables"/>
    <s v="technology/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.00528"/>
    <n v="239.35238095238094"/>
    <x v="2"/>
    <s v="wearables"/>
    <s v="technology/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.0046666666666666"/>
    <n v="107.64285714285714"/>
    <x v="2"/>
    <s v="wearables"/>
    <s v="technology/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.4144600000000001"/>
    <n v="95.830623306233065"/>
    <x v="2"/>
    <s v="wearables"/>
    <s v="technology/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.6729166666666666"/>
    <n v="31.663376110562684"/>
    <x v="2"/>
    <s v="wearables"/>
    <s v="technology/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.4688749999999999"/>
    <n v="42.886861313868614"/>
    <x v="2"/>
    <s v="wearables"/>
    <s v="technology/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.1356000000000002"/>
    <n v="122.73563218390805"/>
    <x v="2"/>
    <s v="wearables"/>
    <s v="technology/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.2569999999999999"/>
    <n v="190.45454545454547"/>
    <x v="2"/>
    <s v="wearables"/>
    <s v="technology/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.0446206037108834"/>
    <n v="109.33695652173913"/>
    <x v="2"/>
    <s v="wearables"/>
    <s v="technology/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.0056666666666667"/>
    <n v="143.66666666666666"/>
    <x v="2"/>
    <s v="wearables"/>
    <s v="technology/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8E-2"/>
    <n v="84.944444444444443"/>
    <x v="2"/>
    <s v="wearables"/>
    <s v="technology/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9.4999999999999998E-3"/>
    <n v="10.555555555555555"/>
    <x v="2"/>
    <s v="wearables"/>
    <s v="technology/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4.0000000000000001E-3"/>
    <n v="39"/>
    <x v="2"/>
    <s v="wearables"/>
    <s v="technology/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3.5000000000000001E-3"/>
    <n v="100"/>
    <x v="2"/>
    <s v="wearables"/>
    <s v="technology/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5E-2"/>
    <n v="31.172413793103448"/>
    <x v="2"/>
    <s v="wearables"/>
    <s v="technology/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0.18640000000000001"/>
    <n v="155.33333333333334"/>
    <x v="2"/>
    <s v="wearables"/>
    <s v="technology/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3E-5"/>
    <n v="2"/>
    <x v="2"/>
    <s v="wearables"/>
    <s v="technology/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0.1002"/>
    <n v="178.92857142857142"/>
    <x v="2"/>
    <s v="wearables"/>
    <s v="technology/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2E-2"/>
    <n v="27.36"/>
    <x v="2"/>
    <s v="wearables"/>
    <s v="technology/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0.21507499999999999"/>
    <n v="1536.25"/>
    <x v="2"/>
    <s v="wearables"/>
    <s v="technology/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0.29276666666666668"/>
    <n v="84.99677419354839"/>
    <x v="2"/>
    <s v="wearables"/>
    <s v="technology/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0.39426666666666665"/>
    <n v="788.5333333333333"/>
    <x v="2"/>
    <s v="wearables"/>
    <s v="technology/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0.21628"/>
    <n v="50.29767441860465"/>
    <x v="2"/>
    <s v="wearables"/>
    <s v="technology/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2.0500000000000002E-3"/>
    <n v="68.333333333333329"/>
    <x v="2"/>
    <s v="wearables"/>
    <s v="technology/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2.9999999999999997E-4"/>
    <n v="7.5"/>
    <x v="2"/>
    <s v="wearables"/>
    <s v="technology/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0.14849999999999999"/>
    <n v="34.269230769230766"/>
    <x v="2"/>
    <s v="wearables"/>
    <s v="technology/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E-2"/>
    <n v="61.291666666666664"/>
    <x v="2"/>
    <s v="wearables"/>
    <s v="technology/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0.25584000000000001"/>
    <n v="133.25"/>
    <x v="2"/>
    <s v="wearables"/>
    <s v="technology/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6E-2"/>
    <n v="65.17647058823529"/>
    <x v="2"/>
    <s v="wearables"/>
    <s v="technology/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0.15485964912280703"/>
    <n v="93.90425531914893"/>
    <x v="2"/>
    <s v="wearables"/>
    <s v="technology/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0.25912000000000002"/>
    <n v="150.65116279069767"/>
    <x v="2"/>
    <s v="wearables"/>
    <s v="technology/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4.0000000000000002E-4"/>
    <n v="1"/>
    <x v="2"/>
    <s v="wearables"/>
    <s v="technology/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1.06E-3"/>
    <n v="13.25"/>
    <x v="2"/>
    <s v="wearables"/>
    <s v="technology/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8.5142857142857138E-3"/>
    <n v="99.333333333333329"/>
    <x v="2"/>
    <s v="wearables"/>
    <s v="technology/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1E-2"/>
    <n v="177.39259259259259"/>
    <x v="2"/>
    <s v="wearables"/>
    <s v="technology/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0.27650000000000002"/>
    <n v="55.3"/>
    <x v="2"/>
    <s v="wearables"/>
    <s v="technology/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e v="#DIV/0!"/>
    <x v="2"/>
    <s v="wearables"/>
    <s v="technology/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499999999999997E-2"/>
    <n v="591.66666666666663"/>
    <x v="2"/>
    <s v="wearables"/>
    <s v="technology/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0.72989999999999999"/>
    <n v="405.5"/>
    <x v="2"/>
    <s v="wearables"/>
    <s v="technology/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0.57648750000000004"/>
    <n v="343.14732142857144"/>
    <x v="2"/>
    <s v="wearables"/>
    <s v="technology/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0.1234"/>
    <n v="72.588235294117652"/>
    <x v="2"/>
    <s v="wearables"/>
    <s v="technology/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5.1999999999999998E-3"/>
    <n v="26"/>
    <x v="2"/>
    <s v="wearables"/>
    <s v="technology/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7E-2"/>
    <n v="6.4975124378109452"/>
    <x v="2"/>
    <s v="wearables"/>
    <s v="technology/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0.35338000000000003"/>
    <n v="119.38513513513513"/>
    <x v="2"/>
    <s v="wearables"/>
    <s v="technology/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3.933333333333333E-3"/>
    <n v="84.285714285714292"/>
    <x v="2"/>
    <s v="wearables"/>
    <s v="technology/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E-2"/>
    <n v="90.857142857142861"/>
    <x v="2"/>
    <s v="wearables"/>
    <s v="technology/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5E-6"/>
    <n v="1"/>
    <x v="2"/>
    <s v="wearables"/>
    <s v="technology/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0.46379999999999999"/>
    <n v="20.342105263157894"/>
    <x v="2"/>
    <s v="wearables"/>
    <s v="technology/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0.15390000000000001"/>
    <n v="530.68965517241384"/>
    <x v="2"/>
    <s v="wearables"/>
    <s v="technology/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0.824221076923077"/>
    <n v="120.39184269662923"/>
    <x v="2"/>
    <s v="wearables"/>
    <s v="technology/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7E-2"/>
    <n v="13"/>
    <x v="2"/>
    <s v="wearables"/>
    <s v="technology/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0.26600000000000001"/>
    <n v="291.33333333333331"/>
    <x v="2"/>
    <s v="wearables"/>
    <s v="technology/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0.30813400000000002"/>
    <n v="124.9191891891892"/>
    <x v="2"/>
    <s v="wearables"/>
    <s v="technology/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00000000000002E-2"/>
    <n v="119.57142857142857"/>
    <x v="2"/>
    <s v="wearables"/>
    <s v="technology/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8.7454545454545458E-3"/>
    <n v="120.25"/>
    <x v="2"/>
    <s v="wearables"/>
    <s v="technology/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9.7699999999999992E-3"/>
    <n v="195.4"/>
    <x v="2"/>
    <s v="wearables"/>
    <s v="technology/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e v="#DIV/0!"/>
    <x v="2"/>
    <s v="wearables"/>
    <s v="technology/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0.78927352941176465"/>
    <n v="117.69868421052631"/>
    <x v="2"/>
    <s v="wearables"/>
    <s v="technology/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0.22092500000000001"/>
    <n v="23.948509485094849"/>
    <x v="2"/>
    <s v="wearables"/>
    <s v="technology/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4.0666666666666663E-3"/>
    <n v="30.5"/>
    <x v="2"/>
    <s v="wearables"/>
    <s v="technology/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e v="#DIV/0!"/>
    <x v="2"/>
    <s v="wearables"/>
    <s v="technology/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0.33790999999999999"/>
    <n v="99.973372781065095"/>
    <x v="2"/>
    <s v="wearables"/>
    <s v="technology/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2.1649484536082476E-3"/>
    <n v="26.25"/>
    <x v="2"/>
    <s v="wearables"/>
    <s v="technology/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7.9600000000000001E-3"/>
    <n v="199"/>
    <x v="2"/>
    <s v="wearables"/>
    <s v="technology/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0.14993333333333334"/>
    <n v="80.321428571428569"/>
    <x v="2"/>
    <s v="wearables"/>
    <s v="technology/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6E-2"/>
    <n v="115.75"/>
    <x v="2"/>
    <s v="wearables"/>
    <s v="technology/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0.10214285714285715"/>
    <n v="44.6875"/>
    <x v="2"/>
    <s v="wearables"/>
    <s v="technology/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3.0500000000000002E-3"/>
    <n v="76.25"/>
    <x v="2"/>
    <s v="wearables"/>
    <s v="technology/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7.4999999999999997E-3"/>
    <n v="22.5"/>
    <x v="2"/>
    <s v="wearables"/>
    <s v="technology/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3E-2"/>
    <n v="19.399999999999999"/>
    <x v="2"/>
    <s v="wearables"/>
    <s v="technology/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.4394736842105262"/>
    <n v="66.707317073170728"/>
    <x v="3"/>
    <s v="nonfiction"/>
    <s v="publishing/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.2210975609756098"/>
    <n v="84.142857142857139"/>
    <x v="3"/>
    <s v="nonfiction"/>
    <s v="publishing/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.3202400000000001"/>
    <n v="215.72549019607843"/>
    <x v="3"/>
    <s v="nonfiction"/>
    <s v="publishing/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.0938000000000001"/>
    <n v="54.69"/>
    <x v="3"/>
    <s v="nonfiction"/>
    <s v="publishing/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.0547157142857144"/>
    <n v="51.62944055944056"/>
    <x v="3"/>
    <s v="nonfiction"/>
    <s v="publishing/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.0035000000000001"/>
    <n v="143.35714285714286"/>
    <x v="3"/>
    <s v="nonfiction"/>
    <s v="publishing/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.014"/>
    <n v="72.428571428571431"/>
    <x v="3"/>
    <s v="nonfiction"/>
    <s v="publishing/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.5551428571428572"/>
    <n v="36.530201342281877"/>
    <x v="3"/>
    <s v="nonfiction"/>
    <s v="publishing/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.05566"/>
    <n v="60.903461538461535"/>
    <x v="3"/>
    <s v="nonfiction"/>
    <s v="publishing/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.3065"/>
    <n v="43.55"/>
    <x v="3"/>
    <s v="nonfiction"/>
    <s v="publishing/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.3219000000000001"/>
    <n v="99.766037735849054"/>
    <x v="3"/>
    <s v="nonfiction"/>
    <s v="publishing/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.26"/>
    <n v="88.732394366197184"/>
    <x v="3"/>
    <s v="nonfiction"/>
    <s v="publishing/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.6"/>
    <n v="4.9230769230769234"/>
    <x v="3"/>
    <s v="nonfiction"/>
    <s v="publishing/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.2048000000000001"/>
    <n v="17.822485207100591"/>
    <x v="3"/>
    <s v="nonfiction"/>
    <s v="publishing/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.2552941176470589"/>
    <n v="187.19298245614036"/>
    <x v="3"/>
    <s v="nonfiction"/>
    <s v="publishing/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.1440638297872341"/>
    <n v="234.80786026200875"/>
    <x v="3"/>
    <s v="nonfiction"/>
    <s v="publishing/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.151388888888889"/>
    <n v="105.04629629629629"/>
    <x v="3"/>
    <s v="nonfiction"/>
    <s v="publishing/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.224"/>
    <n v="56.666666666666664"/>
    <x v="3"/>
    <s v="nonfiction"/>
    <s v="publishing/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.0673333333333332"/>
    <n v="39.048780487804876"/>
    <x v="3"/>
    <s v="nonfiction"/>
    <s v="publishing/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.5833333333333333"/>
    <n v="68.345323741007192"/>
    <x v="3"/>
    <s v="nonfiction"/>
    <s v="publishing/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.0740000000000001"/>
    <n v="169.57894736842104"/>
    <x v="3"/>
    <s v="nonfiction"/>
    <s v="publishing/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.0226"/>
    <n v="141.42340425531913"/>
    <x v="3"/>
    <s v="nonfiction"/>
    <s v="publishing/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.1071428571428572"/>
    <n v="67.391304347826093"/>
    <x v="3"/>
    <s v="nonfiction"/>
    <s v="publishing/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.48"/>
    <n v="54.266666666666666"/>
    <x v="3"/>
    <s v="nonfiction"/>
    <s v="publishing/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.0232000000000001"/>
    <n v="82.516129032258064"/>
    <x v="3"/>
    <s v="nonfiction"/>
    <s v="publishing/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.7909909909909909"/>
    <n v="53.729729729729726"/>
    <x v="3"/>
    <s v="nonfiction"/>
    <s v="publishing/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.1108135252761968"/>
    <n v="34.206185567010309"/>
    <x v="3"/>
    <s v="nonfiction"/>
    <s v="publishing/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.0004285714285714"/>
    <n v="127.32727272727273"/>
    <x v="3"/>
    <s v="nonfiction"/>
    <s v="publishing/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.0024999999999999"/>
    <n v="45.56818181818182"/>
    <x v="3"/>
    <s v="nonfiction"/>
    <s v="publishing/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.0556000000000001"/>
    <n v="95.963636363636368"/>
    <x v="3"/>
    <s v="nonfiction"/>
    <s v="publishing/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.0258775877587758"/>
    <n v="77.271186440677965"/>
    <x v="3"/>
    <s v="nonfiction"/>
    <s v="publishing/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.1850000000000001"/>
    <n v="57.338709677419352"/>
    <x v="3"/>
    <s v="nonfiction"/>
    <s v="publishing/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.117"/>
    <n v="53.19047619047619"/>
    <x v="3"/>
    <s v="nonfiction"/>
    <s v="publishing/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.28"/>
    <n v="492.30769230769232"/>
    <x v="3"/>
    <s v="nonfiction"/>
    <s v="publishing/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.0375000000000001"/>
    <n v="42.346938775510203"/>
    <x v="3"/>
    <s v="nonfiction"/>
    <s v="publishing/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.0190760000000001"/>
    <n v="37.466029411764708"/>
    <x v="3"/>
    <s v="nonfiction"/>
    <s v="publishing/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.177142857142857"/>
    <n v="37.454545454545453"/>
    <x v="3"/>
    <s v="nonfiction"/>
    <s v="publishing/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.38"/>
    <n v="33.055555555555557"/>
    <x v="3"/>
    <s v="nonfiction"/>
    <s v="publishing/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.02"/>
    <n v="134.21052631578948"/>
    <x v="3"/>
    <s v="nonfiction"/>
    <s v="publishing/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.0192000000000001"/>
    <n v="51.474747474747474"/>
    <x v="3"/>
    <s v="nonfiction"/>
    <s v="publishing/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e v="#DIV/0!"/>
    <x v="3"/>
    <s v="fiction"/>
    <s v="publishing/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E-2"/>
    <n v="39.166666666666664"/>
    <x v="3"/>
    <s v="fiction"/>
    <s v="publishing/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e v="#DIV/0!"/>
    <x v="3"/>
    <s v="fiction"/>
    <s v="publishing/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1.1655011655011655E-3"/>
    <n v="5"/>
    <x v="3"/>
    <s v="fiction"/>
    <s v="publishing/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e v="#DIV/0!"/>
    <x v="3"/>
    <s v="fiction"/>
    <s v="publishing/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0.36014285714285715"/>
    <n v="57.295454545454547"/>
    <x v="3"/>
    <s v="fiction"/>
    <s v="publishing/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e v="#DIV/0!"/>
    <x v="3"/>
    <s v="fiction"/>
    <s v="publishing/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00000000000001E-2"/>
    <n v="59"/>
    <x v="3"/>
    <s v="fiction"/>
    <s v="publishing/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e v="#DIV/0!"/>
    <x v="3"/>
    <s v="fiction"/>
    <s v="publishing/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0.41399999999999998"/>
    <n v="31.846153846153847"/>
    <x v="3"/>
    <s v="fiction"/>
    <s v="publishing/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e v="#DIV/0!"/>
    <x v="3"/>
    <s v="fiction"/>
    <s v="publishing/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1E-4"/>
    <n v="10"/>
    <x v="3"/>
    <s v="fiction"/>
    <s v="publishing/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3E-2"/>
    <n v="50"/>
    <x v="3"/>
    <s v="fiction"/>
    <s v="publishing/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8.5129023676509714E-3"/>
    <n v="16"/>
    <x v="3"/>
    <s v="fiction"/>
    <s v="publishing/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0.70199999999999996"/>
    <n v="39"/>
    <x v="3"/>
    <s v="fiction"/>
    <s v="publishing/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1E-2"/>
    <n v="34"/>
    <x v="3"/>
    <s v="fiction"/>
    <s v="publishing/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0.51400000000000001"/>
    <n v="63.122807017543863"/>
    <x v="3"/>
    <s v="fiction"/>
    <s v="publishing/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7.0000000000000001E-3"/>
    <n v="7"/>
    <x v="3"/>
    <s v="fiction"/>
    <s v="publishing/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4.0000000000000001E-3"/>
    <n v="2"/>
    <x v="3"/>
    <s v="fiction"/>
    <s v="publishing/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68E-2"/>
    <n v="66.666666666666671"/>
    <x v="3"/>
    <s v="fiction"/>
    <s v="publishing/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.04"/>
    <n v="38.518518518518519"/>
    <x v="4"/>
    <s v="rock"/>
    <s v="music/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.3315375"/>
    <n v="42.609200000000001"/>
    <x v="4"/>
    <s v="rock"/>
    <s v="music/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"/>
    <n v="50"/>
    <x v="4"/>
    <s v="rock"/>
    <s v="music/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.4813333333333334"/>
    <n v="63.485714285714288"/>
    <x v="4"/>
    <s v="rock"/>
    <s v="music/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.0249999999999999"/>
    <n v="102.5"/>
    <x v="4"/>
    <s v="rock"/>
    <s v="music/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.8062799999999999"/>
    <n v="31.142758620689655"/>
    <x v="4"/>
    <s v="rock"/>
    <s v="music/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.4279999999999999"/>
    <n v="162.27272727272728"/>
    <x v="4"/>
    <s v="rock"/>
    <s v="music/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.1416666666666666"/>
    <n v="80.588235294117652"/>
    <x v="4"/>
    <s v="rock"/>
    <s v="music/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.03505"/>
    <n v="59.85441176470588"/>
    <x v="4"/>
    <s v="rock"/>
    <s v="music/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.0941176470588236"/>
    <n v="132.85714285714286"/>
    <x v="4"/>
    <s v="rock"/>
    <s v="music/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.443746"/>
    <n v="92.547820512820508"/>
    <x v="4"/>
    <s v="rock"/>
    <s v="music/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.0386666666666666"/>
    <n v="60.859375"/>
    <x v="4"/>
    <s v="rock"/>
    <s v="music/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.0044440000000001"/>
    <n v="41.851833333333339"/>
    <x v="4"/>
    <s v="rock"/>
    <s v="music/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.0277927272727272"/>
    <n v="88.325937499999995"/>
    <x v="4"/>
    <s v="rock"/>
    <s v="music/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.0531250000000001"/>
    <n v="158.96226415094338"/>
    <x v="4"/>
    <s v="rock"/>
    <s v="music/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.1178571428571429"/>
    <n v="85.054347826086953"/>
    <x v="4"/>
    <s v="rock"/>
    <s v="music/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.0135000000000001"/>
    <n v="112.61111111111111"/>
    <x v="4"/>
    <s v="rock"/>
    <s v="music/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.0753333333333333"/>
    <n v="45.436619718309856"/>
    <x v="4"/>
    <s v="rock"/>
    <s v="music/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.1488571428571428"/>
    <n v="46.218390804597703"/>
    <x v="4"/>
    <s v="rock"/>
    <s v="music/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.0002"/>
    <n v="178.60714285714286"/>
    <x v="4"/>
    <s v="rock"/>
    <s v="music/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.5213333333333334"/>
    <n v="40.75"/>
    <x v="4"/>
    <s v="rock"/>
    <s v="music/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.1152149999999998"/>
    <n v="43.733921568627444"/>
    <x v="4"/>
    <s v="rock"/>
    <s v="music/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.0133333333333334"/>
    <n v="81.066666666666663"/>
    <x v="4"/>
    <s v="rock"/>
    <s v="music/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.232608695652174"/>
    <n v="74.60526315789474"/>
    <x v="4"/>
    <s v="rock"/>
    <s v="music/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"/>
    <n v="305.55555555555554"/>
    <x v="4"/>
    <s v="rock"/>
    <s v="music/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.05"/>
    <n v="58.333333333333336"/>
    <x v="4"/>
    <s v="rock"/>
    <s v="music/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.0443750000000001"/>
    <n v="117.67605633802818"/>
    <x v="4"/>
    <s v="rock"/>
    <s v="music/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.05125"/>
    <n v="73.771929824561397"/>
    <x v="4"/>
    <s v="rock"/>
    <s v="music/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"/>
    <n v="104.65116279069767"/>
    <x v="4"/>
    <s v="rock"/>
    <s v="music/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.03775"/>
    <n v="79.82692307692308"/>
    <x v="4"/>
    <s v="rock"/>
    <s v="music/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.05"/>
    <n v="58.333333333333336"/>
    <x v="4"/>
    <s v="rock"/>
    <s v="music/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.04"/>
    <n v="86.666666666666671"/>
    <x v="4"/>
    <s v="rock"/>
    <s v="music/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.5183333333333333"/>
    <n v="27.606060606060606"/>
    <x v="4"/>
    <s v="rock"/>
    <s v="music/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.59996"/>
    <n v="24.999375000000001"/>
    <x v="4"/>
    <s v="rock"/>
    <s v="music/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.2729999999999999"/>
    <n v="45.464285714285715"/>
    <x v="4"/>
    <s v="rock"/>
    <s v="music/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.07"/>
    <n v="99.534883720930239"/>
    <x v="4"/>
    <s v="rock"/>
    <s v="music/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.1512214285714286"/>
    <n v="39.31"/>
    <x v="4"/>
    <s v="rock"/>
    <s v="music/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.3711066666666665"/>
    <n v="89.419999999999987"/>
    <x v="4"/>
    <s v="rock"/>
    <s v="music/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.5571428571428572"/>
    <n v="28.684210526315791"/>
    <x v="4"/>
    <s v="rock"/>
    <s v="music/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.0874999999999999"/>
    <n v="31.071428571428573"/>
    <x v="4"/>
    <s v="rock"/>
    <s v="music/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.3405"/>
    <n v="70.55263157894737"/>
    <x v="4"/>
    <s v="rock"/>
    <s v="music/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"/>
    <n v="224.12820512820514"/>
    <x v="4"/>
    <s v="rock"/>
    <s v="music/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.1916666666666667"/>
    <n v="51.811594202898547"/>
    <x v="4"/>
    <s v="rock"/>
    <s v="music/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.7949999999999999"/>
    <n v="43.515151515151516"/>
    <x v="4"/>
    <s v="rock"/>
    <s v="music/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.3438124999999999"/>
    <n v="39.816666666666663"/>
    <x v="4"/>
    <s v="rock"/>
    <s v="music/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.0043200000000001"/>
    <n v="126.8080808080808"/>
    <x v="4"/>
    <s v="rock"/>
    <s v="music/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.0145454545454546"/>
    <n v="113.87755102040816"/>
    <x v="4"/>
    <s v="rock"/>
    <s v="music/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.0333333333333334"/>
    <n v="28.181818181818183"/>
    <x v="4"/>
    <s v="rock"/>
    <s v="music/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.07"/>
    <n v="36.60526315789474"/>
    <x v="4"/>
    <s v="rock"/>
    <s v="music/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.04"/>
    <n v="32.5"/>
    <x v="4"/>
    <s v="rock"/>
    <s v="music/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.0783333333333334"/>
    <n v="60.65625"/>
    <x v="4"/>
    <s v="rock"/>
    <s v="music/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.3333333333333335"/>
    <n v="175"/>
    <x v="4"/>
    <s v="rock"/>
    <s v="music/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.0060706666666666"/>
    <n v="97.993896103896105"/>
    <x v="4"/>
    <s v="rock"/>
    <s v="music/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.0166666666666666"/>
    <n v="148.78048780487805"/>
    <x v="4"/>
    <s v="rock"/>
    <s v="music/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.3101818181818181"/>
    <n v="96.08"/>
    <x v="4"/>
    <s v="rock"/>
    <s v="music/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.1725000000000001"/>
    <n v="58.625"/>
    <x v="4"/>
    <s v="rock"/>
    <s v="music/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.009304"/>
    <n v="109.70695652173914"/>
    <x v="4"/>
    <s v="rock"/>
    <s v="music/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.218"/>
    <n v="49.112903225806448"/>
    <x v="4"/>
    <s v="rock"/>
    <s v="music/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.454"/>
    <n v="47.672131147540981"/>
    <x v="4"/>
    <s v="rock"/>
    <s v="music/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.166166"/>
    <n v="60.737812499999997"/>
    <x v="4"/>
    <s v="rock"/>
    <s v="music/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.2041660000000001"/>
    <n v="63.37715789473684"/>
    <x v="4"/>
    <s v="metal"/>
    <s v="music/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.0132000000000001"/>
    <n v="53.893617021276597"/>
    <x v="4"/>
    <s v="metal"/>
    <s v="music/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.0431999999999999"/>
    <n v="66.871794871794876"/>
    <x v="4"/>
    <s v="metal"/>
    <s v="music/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.6713333333333331"/>
    <n v="63.102362204724407"/>
    <x v="4"/>
    <s v="metal"/>
    <s v="music/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.9413333333333334"/>
    <n v="36.628930817610062"/>
    <x v="4"/>
    <s v="metal"/>
    <s v="music/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.203802"/>
    <n v="34.005706214689269"/>
    <x v="4"/>
    <s v="metal"/>
    <s v="music/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.2200090909090908"/>
    <n v="28.553404255319148"/>
    <x v="4"/>
    <s v="metal"/>
    <s v="music/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"/>
    <n v="10"/>
    <x v="4"/>
    <s v="metal"/>
    <s v="music/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"/>
    <n v="18.75"/>
    <x v="4"/>
    <s v="metal"/>
    <s v="music/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.1990000000000001"/>
    <n v="41.704347826086959"/>
    <x v="4"/>
    <s v="metal"/>
    <s v="music/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.55175"/>
    <n v="46.669172932330824"/>
    <x v="4"/>
    <s v="metal"/>
    <s v="music/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.3045"/>
    <n v="37.271428571428572"/>
    <x v="4"/>
    <s v="metal"/>
    <s v="music/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.0497142857142858"/>
    <n v="59.258064516129032"/>
    <x v="4"/>
    <s v="metal"/>
    <s v="music/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"/>
    <n v="30"/>
    <x v="4"/>
    <s v="metal"/>
    <s v="music/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.1822050359712231"/>
    <n v="65.8623246492986"/>
    <x v="4"/>
    <s v="metal"/>
    <s v="music/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.0344827586206897"/>
    <n v="31.914893617021278"/>
    <x v="4"/>
    <s v="metal"/>
    <s v="music/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.1800000000000002"/>
    <n v="19.464285714285715"/>
    <x v="4"/>
    <s v="metal"/>
    <s v="music/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"/>
    <n v="50"/>
    <x v="4"/>
    <s v="metal"/>
    <s v="music/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.4400583333333332"/>
    <n v="22.737763157894737"/>
    <x v="4"/>
    <s v="metal"/>
    <s v="music/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.0467500000000001"/>
    <n v="42.724489795918366"/>
    <x v="4"/>
    <s v="metal"/>
    <s v="music/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0.18142857142857144"/>
    <n v="52.916666666666664"/>
    <x v="4"/>
    <s v="jazz"/>
    <s v="music/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4E-2"/>
    <n v="50.5"/>
    <x v="4"/>
    <s v="jazz"/>
    <s v="music/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3.3999999999999998E-3"/>
    <n v="42.5"/>
    <x v="4"/>
    <s v="jazz"/>
    <s v="music/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4999999999999998E-2"/>
    <n v="18"/>
    <x v="4"/>
    <s v="jazz"/>
    <s v="music/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0.41538461538461541"/>
    <n v="34.177215189873415"/>
    <x v="4"/>
    <s v="jazz"/>
    <s v="music/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E-2"/>
    <n v="22.5"/>
    <x v="4"/>
    <s v="jazz"/>
    <s v="music/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0.18285714285714286"/>
    <n v="58.18181818181818"/>
    <x v="4"/>
    <s v="jazz"/>
    <s v="music/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0.2402"/>
    <n v="109.18181818181819"/>
    <x v="4"/>
    <s v="jazz"/>
    <s v="music/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1.1111111111111111E-3"/>
    <n v="50"/>
    <x v="4"/>
    <s v="jazz"/>
    <s v="music/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0.11818181818181818"/>
    <n v="346.66666666666669"/>
    <x v="4"/>
    <s v="jazz"/>
    <s v="music/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3.0999999999999999E-3"/>
    <n v="12.4"/>
    <x v="4"/>
    <s v="jazz"/>
    <s v="music/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69E-2"/>
    <n v="27.083333333333332"/>
    <x v="4"/>
    <s v="jazz"/>
    <s v="music/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8.1250000000000003E-3"/>
    <n v="32.5"/>
    <x v="4"/>
    <s v="jazz"/>
    <s v="music/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7E-2"/>
    <n v="9"/>
    <x v="4"/>
    <s v="jazz"/>
    <s v="music/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0.24333333333333335"/>
    <n v="34.761904761904759"/>
    <x v="4"/>
    <s v="jazz"/>
    <s v="music/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e v="#DIV/0!"/>
    <x v="4"/>
    <s v="jazz"/>
    <s v="music/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0.40799492385786801"/>
    <n v="28.577777777777779"/>
    <x v="4"/>
    <s v="jazz"/>
    <s v="music/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0.67549999999999999"/>
    <n v="46.586206896551722"/>
    <x v="4"/>
    <s v="jazz"/>
    <s v="music/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2999999999999999E-2"/>
    <n v="32.5"/>
    <x v="4"/>
    <s v="jazz"/>
    <s v="music/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0.30666666666666664"/>
    <n v="21.466666666666665"/>
    <x v="4"/>
    <s v="jazz"/>
    <s v="music/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E-2"/>
    <n v="14.125"/>
    <x v="4"/>
    <s v="indie rock"/>
    <s v="music/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8.0000000000000002E-3"/>
    <n v="30"/>
    <x v="4"/>
    <s v="indie rock"/>
    <s v="music/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0.20133333333333334"/>
    <n v="21.571428571428573"/>
    <x v="4"/>
    <s v="indie rock"/>
    <s v="music/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0.4002"/>
    <n v="83.375"/>
    <x v="4"/>
    <s v="indie rock"/>
    <s v="music/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0.01"/>
    <n v="10"/>
    <x v="4"/>
    <s v="indie rock"/>
    <s v="music/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0.75"/>
    <n v="35.714285714285715"/>
    <x v="4"/>
    <s v="indie rock"/>
    <s v="music/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0.41"/>
    <n v="29.285714285714285"/>
    <x v="4"/>
    <s v="indie rock"/>
    <s v="music/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e v="#DIV/0!"/>
    <x v="4"/>
    <s v="indie rock"/>
    <s v="music/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5E-2"/>
    <n v="18"/>
    <x v="4"/>
    <s v="indie rock"/>
    <s v="music/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5E-2"/>
    <n v="73.760000000000005"/>
    <x v="4"/>
    <s v="indie rock"/>
    <s v="music/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4E-2"/>
    <n v="31.25"/>
    <x v="4"/>
    <s v="indie rock"/>
    <s v="music/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00000000000001E-2"/>
    <n v="28.888888888888889"/>
    <x v="4"/>
    <s v="indie rock"/>
    <s v="music/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0.40749999999999997"/>
    <n v="143.8235294117647"/>
    <x v="4"/>
    <s v="indie rock"/>
    <s v="music/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0.1"/>
    <n v="40"/>
    <x v="4"/>
    <s v="indie rock"/>
    <s v="music/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0.39169999999999999"/>
    <n v="147.81132075471697"/>
    <x v="4"/>
    <s v="indie rock"/>
    <s v="music/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000000000001E-2"/>
    <n v="27.857142857142858"/>
    <x v="4"/>
    <s v="indie rock"/>
    <s v="music/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0.4"/>
    <n v="44.444444444444443"/>
    <x v="4"/>
    <s v="indie rock"/>
    <s v="music/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e v="#DIV/0!"/>
    <x v="4"/>
    <s v="indie rock"/>
    <s v="music/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1E-2"/>
    <n v="35"/>
    <x v="4"/>
    <s v="indie rock"/>
    <s v="music/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0.37333333333333335"/>
    <n v="35"/>
    <x v="4"/>
    <s v="indie rock"/>
    <s v="music/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4.1999999999999997E-3"/>
    <n v="10.5"/>
    <x v="4"/>
    <s v="jazz"/>
    <s v="music/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e v="#DIV/0!"/>
    <x v="4"/>
    <s v="jazz"/>
    <s v="music/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3.0000000000000001E-3"/>
    <n v="30"/>
    <x v="4"/>
    <s v="jazz"/>
    <s v="music/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000000000000001E-2"/>
    <n v="40"/>
    <x v="4"/>
    <s v="jazz"/>
    <s v="music/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3.0200000000000001E-3"/>
    <n v="50.333333333333336"/>
    <x v="4"/>
    <s v="jazz"/>
    <s v="music/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E-2"/>
    <n v="32.666666666666664"/>
    <x v="4"/>
    <s v="jazz"/>
    <s v="music/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e v="#DIV/0!"/>
    <x v="4"/>
    <s v="jazz"/>
    <s v="music/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e v="#DIV/0!"/>
    <x v="4"/>
    <s v="jazz"/>
    <s v="music/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e v="#DIV/0!"/>
    <x v="4"/>
    <s v="jazz"/>
    <s v="music/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00000000000001E-2"/>
    <n v="65"/>
    <x v="4"/>
    <s v="jazz"/>
    <s v="music/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0.22363636363636363"/>
    <n v="24.6"/>
    <x v="4"/>
    <s v="jazz"/>
    <s v="music/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e v="#DIV/0!"/>
    <x v="4"/>
    <s v="jazz"/>
    <s v="music/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8.5714285714285719E-3"/>
    <n v="15"/>
    <x v="4"/>
    <s v="jazz"/>
    <s v="music/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2E-2"/>
    <n v="82.583333333333329"/>
    <x v="4"/>
    <s v="jazz"/>
    <s v="music/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e v="#DIV/0!"/>
    <x v="4"/>
    <s v="jazz"/>
    <s v="music/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6E-2"/>
    <n v="41.666666666666664"/>
    <x v="4"/>
    <s v="jazz"/>
    <s v="music/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e v="#DIV/0!"/>
    <x v="4"/>
    <s v="jazz"/>
    <s v="music/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6.0000000000000001E-3"/>
    <n v="30"/>
    <x v="4"/>
    <s v="jazz"/>
    <s v="music/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E-2"/>
    <n v="19.600000000000001"/>
    <x v="4"/>
    <s v="jazz"/>
    <s v="music/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5.0000000000000001E-3"/>
    <n v="100"/>
    <x v="4"/>
    <s v="jazz"/>
    <s v="music/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e v="#DIV/0!"/>
    <x v="4"/>
    <s v="jazz"/>
    <s v="music/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0.309"/>
    <n v="231.75"/>
    <x v="4"/>
    <s v="jazz"/>
    <s v="music/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0.21037037037037037"/>
    <n v="189.33333333333334"/>
    <x v="4"/>
    <s v="jazz"/>
    <s v="music/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9E-2"/>
    <n v="55"/>
    <x v="4"/>
    <s v="jazz"/>
    <s v="music/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0.109"/>
    <n v="21.8"/>
    <x v="4"/>
    <s v="jazz"/>
    <s v="music/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68E-2"/>
    <n v="32"/>
    <x v="4"/>
    <s v="jazz"/>
    <s v="music/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e v="#DIV/0!"/>
    <x v="4"/>
    <s v="jazz"/>
    <s v="music/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e v="#DIV/0!"/>
    <x v="4"/>
    <s v="jazz"/>
    <s v="music/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0.10862068965517241"/>
    <n v="56.25"/>
    <x v="4"/>
    <s v="jazz"/>
    <s v="music/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e v="#DIV/0!"/>
    <x v="4"/>
    <s v="jazz"/>
    <s v="music/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0.38333333333333336"/>
    <n v="69"/>
    <x v="4"/>
    <s v="jazz"/>
    <s v="music/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3E-2"/>
    <n v="18.714285714285715"/>
    <x v="4"/>
    <s v="jazz"/>
    <s v="music/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0.14536842105263159"/>
    <n v="46.033333333333331"/>
    <x v="4"/>
    <s v="jazz"/>
    <s v="music/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0.06"/>
    <n v="60"/>
    <x v="4"/>
    <s v="jazz"/>
    <s v="music/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0.30399999999999999"/>
    <n v="50.666666666666664"/>
    <x v="4"/>
    <s v="jazz"/>
    <s v="music/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5E-2"/>
    <n v="25"/>
    <x v="4"/>
    <s v="jazz"/>
    <s v="music/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e v="#DIV/0!"/>
    <x v="4"/>
    <s v="jazz"/>
    <s v="music/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9E-2"/>
    <n v="20"/>
    <x v="4"/>
    <s v="jazz"/>
    <s v="music/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3.5714285714285713E-3"/>
    <n v="25"/>
    <x v="4"/>
    <s v="jazz"/>
    <s v="music/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5E-2"/>
    <n v="20"/>
    <x v="4"/>
    <s v="jazz"/>
    <s v="music/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0.17155555555555554"/>
    <n v="110.28571428571429"/>
    <x v="2"/>
    <s v="wearables"/>
    <s v="technology/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E-2"/>
    <n v="37.451612903225808"/>
    <x v="2"/>
    <s v="wearables"/>
    <s v="technology/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9E-2"/>
    <n v="41.75"/>
    <x v="2"/>
    <s v="wearables"/>
    <s v="technology/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E-2"/>
    <n v="24.083333333333332"/>
    <x v="2"/>
    <s v="wearables"/>
    <s v="technology/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0.13325999999999999"/>
    <n v="69.40625"/>
    <x v="2"/>
    <s v="wearables"/>
    <s v="technology/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0000000000001E-2"/>
    <n v="155.25"/>
    <x v="2"/>
    <s v="wearables"/>
    <s v="technology/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6E-2"/>
    <n v="57.2"/>
    <x v="2"/>
    <s v="wearables"/>
    <s v="technology/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e v="#DIV/0!"/>
    <x v="2"/>
    <s v="wearables"/>
    <s v="technology/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0.12"/>
    <n v="60"/>
    <x v="2"/>
    <s v="wearables"/>
    <s v="technology/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0000000000001E-2"/>
    <n v="39"/>
    <x v="2"/>
    <s v="wearables"/>
    <s v="technology/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0.28039999999999998"/>
    <n v="58.416666666666664"/>
    <x v="2"/>
    <s v="wearables"/>
    <s v="technology/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0.38390000000000002"/>
    <n v="158.63636363636363"/>
    <x v="2"/>
    <s v="wearables"/>
    <s v="technology/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0.39942857142857141"/>
    <n v="99.857142857142861"/>
    <x v="2"/>
    <s v="wearables"/>
    <s v="technology/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8.3999999999999995E-3"/>
    <n v="25.2"/>
    <x v="2"/>
    <s v="wearables"/>
    <s v="technology/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0.43406666666666666"/>
    <n v="89.191780821917803"/>
    <x v="2"/>
    <s v="wearables"/>
    <s v="technology/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5E-2"/>
    <n v="182.6236559139785"/>
    <x v="2"/>
    <s v="wearables"/>
    <s v="technology/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19999999999999E-2"/>
    <n v="50.647058823529413"/>
    <x v="2"/>
    <s v="wearables"/>
    <s v="technology/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5E-2"/>
    <n v="33.285714285714285"/>
    <x v="2"/>
    <s v="wearables"/>
    <s v="technology/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0.11328275684711328"/>
    <n v="51.823529411764703"/>
    <x v="2"/>
    <s v="wearables"/>
    <s v="technology/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0.3886"/>
    <n v="113.62573099415205"/>
    <x v="2"/>
    <s v="wearables"/>
    <s v="technology/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0.46100628930817611"/>
    <n v="136.46276595744681"/>
    <x v="2"/>
    <s v="wearables"/>
    <s v="technology/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0.42188421052631581"/>
    <n v="364.35454545454547"/>
    <x v="2"/>
    <s v="wearables"/>
    <s v="technology/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0.2848"/>
    <n v="19.243243243243242"/>
    <x v="2"/>
    <s v="wearables"/>
    <s v="technology/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1E-2"/>
    <n v="41.888888888888886"/>
    <x v="2"/>
    <s v="wearables"/>
    <s v="technology/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7.9909090909090902E-3"/>
    <n v="30.310344827586206"/>
    <x v="2"/>
    <s v="wearables"/>
    <s v="technology/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2E-2"/>
    <n v="49.666666666666664"/>
    <x v="2"/>
    <s v="wearables"/>
    <s v="technology/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0.14799999999999999"/>
    <n v="59.2"/>
    <x v="2"/>
    <s v="wearables"/>
    <s v="technology/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0.17810000000000001"/>
    <n v="43.97530864197531"/>
    <x v="2"/>
    <s v="wearables"/>
    <s v="technology/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E-2"/>
    <n v="26.5"/>
    <x v="2"/>
    <s v="wearables"/>
    <s v="technology/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0.46666666666666667"/>
    <n v="1272.7272727272727"/>
    <x v="2"/>
    <s v="wearables"/>
    <s v="technology/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0.4592"/>
    <n v="164"/>
    <x v="2"/>
    <s v="wearables"/>
    <s v="technology/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2.2599999999999999E-3"/>
    <n v="45.2"/>
    <x v="2"/>
    <s v="wearables"/>
    <s v="technology/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0.34625"/>
    <n v="153.88888888888889"/>
    <x v="2"/>
    <s v="wearables"/>
    <s v="technology/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9E-2"/>
    <n v="51.375"/>
    <x v="2"/>
    <s v="wearables"/>
    <s v="technology/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5.5999999999999999E-3"/>
    <n v="93.333333333333329"/>
    <x v="2"/>
    <s v="wearables"/>
    <s v="technology/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9E-2"/>
    <n v="108.625"/>
    <x v="2"/>
    <s v="wearables"/>
    <s v="technology/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E-2"/>
    <n v="160.5"/>
    <x v="2"/>
    <s v="wearables"/>
    <s v="technology/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0.33666666666666667"/>
    <n v="75.75"/>
    <x v="2"/>
    <s v="wearables"/>
    <s v="technology/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0.5626326718299024"/>
    <n v="790.83739837398377"/>
    <x v="2"/>
    <s v="wearables"/>
    <s v="technology/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0.82817600000000002"/>
    <n v="301.93916666666667"/>
    <x v="2"/>
    <s v="wearables"/>
    <s v="technology/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0.14860000000000001"/>
    <n v="47.935483870967744"/>
    <x v="2"/>
    <s v="wearables"/>
    <s v="technology/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4"/>
    <n v="2.75"/>
    <x v="2"/>
    <s v="wearables"/>
    <s v="technology/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3E-4"/>
    <n v="1"/>
    <x v="2"/>
    <s v="wearables"/>
    <s v="technology/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0.2950613611721471"/>
    <n v="171.79329608938548"/>
    <x v="2"/>
    <s v="wearables"/>
    <s v="technology/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E-2"/>
    <n v="35.333333333333336"/>
    <x v="2"/>
    <s v="wearables"/>
    <s v="technology/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27E-2"/>
    <n v="82.086956521739125"/>
    <x v="2"/>
    <s v="wearables"/>
    <s v="technology/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0.1275"/>
    <n v="110.8695652173913"/>
    <x v="2"/>
    <s v="wearables"/>
    <s v="technology/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0.13220000000000001"/>
    <n v="161.21951219512195"/>
    <x v="2"/>
    <s v="wearables"/>
    <s v="technology/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e v="#DIV/0!"/>
    <x v="2"/>
    <s v="wearables"/>
    <s v="technology/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0.16769999999999999"/>
    <n v="52.40625"/>
    <x v="2"/>
    <s v="wearables"/>
    <s v="technology/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1.0399999999999999E-3"/>
    <n v="13"/>
    <x v="2"/>
    <s v="wearables"/>
    <s v="technology/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E-2"/>
    <n v="30.285714285714285"/>
    <x v="2"/>
    <s v="wearables"/>
    <s v="technology/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4.6699999999999997E-3"/>
    <n v="116.75"/>
    <x v="2"/>
    <s v="wearables"/>
    <s v="technology/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0.25087142857142858"/>
    <n v="89.59693877551021"/>
    <x v="2"/>
    <s v="wearables"/>
    <s v="technology/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1E-2"/>
    <n v="424.45454545454544"/>
    <x v="2"/>
    <s v="wearables"/>
    <s v="technology/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599999999999998E-2"/>
    <n v="80.666666666666671"/>
    <x v="2"/>
    <s v="wearables"/>
    <s v="technology/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0000000000001E-2"/>
    <n v="13"/>
    <x v="2"/>
    <s v="wearables"/>
    <s v="technology/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2999999999999999E-2"/>
    <n v="8.125"/>
    <x v="2"/>
    <s v="wearables"/>
    <s v="technology/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0.58558333333333334"/>
    <n v="153.42794759825327"/>
    <x v="2"/>
    <s v="wearables"/>
    <s v="technology/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3E-2"/>
    <n v="292.07499999999999"/>
    <x v="2"/>
    <s v="wearables"/>
    <s v="technology/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3E-2"/>
    <n v="3304"/>
    <x v="2"/>
    <s v="wearables"/>
    <s v="technology/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.04"/>
    <n v="1300"/>
    <x v="2"/>
    <s v="wearables"/>
    <s v="technology/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0.29602960296029601"/>
    <n v="134.54545454545453"/>
    <x v="2"/>
    <s v="wearables"/>
    <s v="technology/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0.16055"/>
    <n v="214.06666666666666"/>
    <x v="2"/>
    <s v="wearables"/>
    <s v="technology/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0.82208000000000003"/>
    <n v="216.33684210526314"/>
    <x v="2"/>
    <s v="wearables"/>
    <s v="technology/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0.75051000000000001"/>
    <n v="932.31055900621118"/>
    <x v="2"/>
    <s v="wearables"/>
    <s v="technology/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3E-2"/>
    <n v="29.25"/>
    <x v="2"/>
    <s v="wearables"/>
    <s v="technology/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0.44319999999999998"/>
    <n v="174.94736842105263"/>
    <x v="2"/>
    <s v="wearables"/>
    <s v="technology/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2.6737967914438501E-3"/>
    <n v="250"/>
    <x v="2"/>
    <s v="wearables"/>
    <s v="technology/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0.1313"/>
    <n v="65"/>
    <x v="2"/>
    <s v="wearables"/>
    <s v="technology/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1.9088937093275488E-3"/>
    <n v="55"/>
    <x v="2"/>
    <s v="wearables"/>
    <s v="technology/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3.7499999999999999E-3"/>
    <n v="75"/>
    <x v="2"/>
    <s v="wearables"/>
    <s v="technology/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.35021"/>
    <n v="1389.3561935483872"/>
    <x v="2"/>
    <s v="wearables"/>
    <s v="technology/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0.34527999999999998"/>
    <n v="95.911111111111111"/>
    <x v="2"/>
    <s v="wearables"/>
    <s v="technology/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0.30599999999999999"/>
    <n v="191.25"/>
    <x v="2"/>
    <s v="wearables"/>
    <s v="technology/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68E-2"/>
    <n v="40"/>
    <x v="2"/>
    <s v="wearables"/>
    <s v="technology/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E-2"/>
    <n v="74.78947368421052"/>
    <x v="2"/>
    <s v="wearables"/>
    <s v="technology/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0.22878799999999999"/>
    <n v="161.11830985915492"/>
    <x v="2"/>
    <s v="wearables"/>
    <s v="technology/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0000000000001E-2"/>
    <n v="88.714285714285708"/>
    <x v="2"/>
    <s v="wearables"/>
    <s v="technology/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0.47333333333333333"/>
    <n v="53.25"/>
    <x v="2"/>
    <s v="wearables"/>
    <s v="technology/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.0554838709677421"/>
    <n v="106.2"/>
    <x v="4"/>
    <s v="electronic music"/>
    <s v="music/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.5180366666666667"/>
    <n v="22.079728033472804"/>
    <x v="4"/>
    <s v="electronic music"/>
    <s v="music/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.149"/>
    <n v="31.054054054054053"/>
    <x v="4"/>
    <s v="electronic music"/>
    <s v="music/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.3715000000000002"/>
    <n v="36.206106870229007"/>
    <x v="4"/>
    <s v="electronic music"/>
    <s v="music/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.1863774999999999"/>
    <n v="388.9762295081967"/>
    <x v="4"/>
    <s v="electronic music"/>
    <s v="music/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.099283142857143"/>
    <n v="71.848571428571432"/>
    <x v="4"/>
    <s v="electronic music"/>
    <s v="music/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.0000828571428571"/>
    <n v="57.381803278688523"/>
    <x v="4"/>
    <s v="electronic music"/>
    <s v="music/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.0309292094387414"/>
    <n v="69.666666666666671"/>
    <x v="4"/>
    <s v="electronic music"/>
    <s v="music/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.1727000000000001"/>
    <n v="45.988235294117644"/>
    <x v="4"/>
    <s v="electronic music"/>
    <s v="music/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.1175999999999999"/>
    <n v="79.262411347517727"/>
    <x v="4"/>
    <s v="electronic music"/>
    <s v="music/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.4209999999999998"/>
    <n v="43.031446540880502"/>
    <x v="4"/>
    <s v="electronic music"/>
    <s v="music/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.0740000000000001"/>
    <n v="108.48484848484848"/>
    <x v="4"/>
    <s v="electronic music"/>
    <s v="music/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.0849703703703704"/>
    <n v="61.029583333333335"/>
    <x v="4"/>
    <s v="electronic music"/>
    <s v="music/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.0286144578313252"/>
    <n v="50.592592592592595"/>
    <x v="4"/>
    <s v="electronic music"/>
    <s v="music/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.3000180000000001"/>
    <n v="39.157168674698795"/>
    <x v="4"/>
    <s v="electronic music"/>
    <s v="music/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.0765217391304347"/>
    <n v="65.15789473684211"/>
    <x v="4"/>
    <s v="electronic music"/>
    <s v="music/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.1236044444444444"/>
    <n v="23.963127962085309"/>
    <x v="4"/>
    <s v="electronic music"/>
    <s v="music/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.0209999999999999"/>
    <n v="48.61904761904762"/>
    <x v="4"/>
    <s v="electronic music"/>
    <s v="music/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.4533333333333334"/>
    <n v="35.73770491803279"/>
    <x v="4"/>
    <s v="electronic music"/>
    <s v="music/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.282"/>
    <n v="21.366666666666667"/>
    <x v="4"/>
    <s v="electronic music"/>
    <s v="music/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2.9411764705882353E-3"/>
    <n v="250"/>
    <x v="5"/>
    <s v="audio"/>
    <s v="journalism/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e v="#DIV/0!"/>
    <x v="5"/>
    <s v="audio"/>
    <s v="journalism/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E-2"/>
    <n v="10"/>
    <x v="5"/>
    <s v="audio"/>
    <s v="journalism/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1E-2"/>
    <n v="29.236301369863014"/>
    <x v="5"/>
    <s v="audio"/>
    <s v="journalism/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E-4"/>
    <n v="3"/>
    <x v="5"/>
    <s v="audio"/>
    <s v="journalism/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9E-2"/>
    <n v="33.25"/>
    <x v="5"/>
    <s v="audio"/>
    <s v="journalism/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e v="#DIV/0!"/>
    <x v="5"/>
    <s v="audio"/>
    <s v="journalism/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5.0000000000000001E-4"/>
    <n v="1"/>
    <x v="5"/>
    <s v="audio"/>
    <s v="journalism/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E-2"/>
    <n v="53"/>
    <x v="5"/>
    <s v="audio"/>
    <s v="journalism/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n v="0"/>
    <e v="#DIV/0!"/>
    <x v="5"/>
    <s v="audio"/>
    <s v="journalism/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e v="#DIV/0!"/>
    <x v="5"/>
    <s v="audio"/>
    <s v="journalism/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e v="#DIV/0!"/>
    <x v="5"/>
    <s v="audio"/>
    <s v="journalism/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e v="#DIV/0!"/>
    <x v="5"/>
    <s v="audio"/>
    <s v="journalism/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0.01"/>
    <n v="15"/>
    <x v="5"/>
    <s v="audio"/>
    <s v="journalism/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e v="#DIV/0!"/>
    <x v="5"/>
    <s v="audio"/>
    <s v="journalism/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e v="#DIV/0!"/>
    <x v="5"/>
    <s v="audio"/>
    <s v="journalism/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e v="#DIV/0!"/>
    <x v="5"/>
    <s v="audio"/>
    <s v="journalism/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e v="#DIV/0!"/>
    <x v="5"/>
    <s v="audio"/>
    <s v="journalism/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e v="#DIV/0!"/>
    <x v="5"/>
    <s v="audio"/>
    <s v="journalism/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e v="#DIV/0!"/>
    <x v="5"/>
    <s v="audio"/>
    <s v="journalism/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0.01"/>
    <n v="50"/>
    <x v="5"/>
    <s v="audio"/>
    <s v="journalism/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e v="#DIV/0!"/>
    <x v="5"/>
    <s v="audio"/>
    <s v="journalism/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0.95477386934673369"/>
    <n v="47.5"/>
    <x v="5"/>
    <s v="audio"/>
    <s v="journalism/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e v="#DIV/0!"/>
    <x v="5"/>
    <s v="audio"/>
    <s v="journalism/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6E-2"/>
    <n v="65.666666666666671"/>
    <x v="6"/>
    <s v="video games"/>
    <s v="games/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E-2"/>
    <n v="16.2"/>
    <x v="6"/>
    <s v="video games"/>
    <s v="games/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E-2"/>
    <n v="34.128378378378379"/>
    <x v="6"/>
    <s v="video games"/>
    <s v="games/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0.26"/>
    <n v="13"/>
    <x v="6"/>
    <s v="video games"/>
    <s v="games/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1.5E-3"/>
    <n v="11.25"/>
    <x v="6"/>
    <s v="video games"/>
    <s v="games/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0.38636363636363635"/>
    <n v="40.476190476190474"/>
    <x v="6"/>
    <s v="video games"/>
    <s v="games/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7.0000000000000001E-3"/>
    <n v="35"/>
    <x v="6"/>
    <s v="video games"/>
    <s v="games/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e v="#DIV/0!"/>
    <x v="6"/>
    <s v="video games"/>
    <s v="games/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4"/>
    <n v="12.75"/>
    <x v="6"/>
    <s v="video games"/>
    <s v="games/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4E-2"/>
    <n v="10"/>
    <x v="6"/>
    <s v="video games"/>
    <s v="games/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9E-2"/>
    <n v="113.56666666666666"/>
    <x v="6"/>
    <s v="video games"/>
    <s v="games/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4999999999999998E-2"/>
    <n v="15"/>
    <x v="6"/>
    <s v="video games"/>
    <s v="games/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0.62765333333333329"/>
    <n v="48.281025641025643"/>
    <x v="6"/>
    <s v="video games"/>
    <s v="games/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0.29376000000000002"/>
    <n v="43.976047904191617"/>
    <x v="6"/>
    <s v="video games"/>
    <s v="games/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4999999999999997E-2"/>
    <n v="9"/>
    <x v="6"/>
    <s v="video games"/>
    <s v="games/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7E-2"/>
    <n v="37.666666666666664"/>
    <x v="6"/>
    <s v="video games"/>
    <s v="games/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6E-2"/>
    <n v="18.581632653061224"/>
    <x v="6"/>
    <s v="video games"/>
    <s v="games/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3E-4"/>
    <n v="3"/>
    <x v="6"/>
    <s v="video games"/>
    <s v="games/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5.5999999999999999E-3"/>
    <n v="18.666666666666668"/>
    <x v="6"/>
    <s v="video games"/>
    <s v="games/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8.2000000000000007E-3"/>
    <n v="410"/>
    <x v="6"/>
    <s v="video games"/>
    <s v="games/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e v="#DIV/0!"/>
    <x v="6"/>
    <s v="video games"/>
    <s v="games/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00000000000001E-2"/>
    <n v="114"/>
    <x v="6"/>
    <s v="video games"/>
    <s v="games/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39E-4"/>
    <n v="7.5"/>
    <x v="6"/>
    <s v="video games"/>
    <s v="games/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e v="#DIV/0!"/>
    <x v="6"/>
    <s v="video games"/>
    <s v="games/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0.14182977777777778"/>
    <n v="43.41727891156463"/>
    <x v="6"/>
    <s v="video games"/>
    <s v="games/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5E-2"/>
    <n v="23.959183673469386"/>
    <x v="6"/>
    <s v="video games"/>
    <s v="games/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3E-4"/>
    <n v="5"/>
    <x v="6"/>
    <s v="video games"/>
    <s v="games/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0.125"/>
    <n v="12.5"/>
    <x v="6"/>
    <s v="video games"/>
    <s v="games/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00000000000001E-2"/>
    <n v="3"/>
    <x v="6"/>
    <s v="video games"/>
    <s v="games/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0.14083333333333334"/>
    <n v="10.5625"/>
    <x v="6"/>
    <s v="video games"/>
    <s v="games/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0.18300055555555556"/>
    <n v="122.00037037037038"/>
    <x v="6"/>
    <s v="video games"/>
    <s v="games/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E-2"/>
    <n v="267.80851063829789"/>
    <x v="6"/>
    <s v="video games"/>
    <s v="games/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0.17933333333333334"/>
    <n v="74.206896551724142"/>
    <x v="6"/>
    <s v="video games"/>
    <s v="games/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6999999999999999E-4"/>
    <n v="6.7142857142857144"/>
    <x v="6"/>
    <s v="video games"/>
    <s v="games/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4E-2"/>
    <n v="81.954545454545453"/>
    <x v="6"/>
    <s v="video games"/>
    <s v="games/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5.0000000000000001E-3"/>
    <n v="25"/>
    <x v="6"/>
    <s v="video games"/>
    <s v="games/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000000000000001E-2"/>
    <n v="10"/>
    <x v="6"/>
    <s v="video games"/>
    <s v="games/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0999999999999999E-4"/>
    <n v="6.833333333333333"/>
    <x v="6"/>
    <s v="video games"/>
    <s v="games/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4999999999999E-2"/>
    <n v="17.708333333333332"/>
    <x v="6"/>
    <s v="video games"/>
    <s v="games/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E-2"/>
    <n v="16.2"/>
    <x v="6"/>
    <s v="video games"/>
    <s v="games/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67E-2"/>
    <n v="80.297297297297291"/>
    <x v="6"/>
    <s v="video games"/>
    <s v="games/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1.5900000000000001E-3"/>
    <n v="71.55"/>
    <x v="6"/>
    <s v="video games"/>
    <s v="games/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0.41249999999999998"/>
    <n v="23.571428571428573"/>
    <x v="6"/>
    <s v="video games"/>
    <s v="games/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e v="#DIV/0!"/>
    <x v="6"/>
    <s v="video games"/>
    <s v="games/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E-2"/>
    <n v="34.88095238095238"/>
    <x v="6"/>
    <s v="video games"/>
    <s v="games/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4.4999999999999997E-3"/>
    <n v="15"/>
    <x v="6"/>
    <s v="video games"/>
    <s v="games/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5.1000000000000004E-3"/>
    <n v="23.181818181818183"/>
    <x v="6"/>
    <s v="video games"/>
    <s v="games/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4.0000000000000002E-4"/>
    <n v="1"/>
    <x v="6"/>
    <s v="video games"/>
    <s v="games/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0.35537409090909089"/>
    <n v="100.23371794871794"/>
    <x v="6"/>
    <s v="video games"/>
    <s v="games/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5.0000000000000001E-3"/>
    <n v="5"/>
    <x v="6"/>
    <s v="video games"/>
    <s v="games/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1.6666666666666668E-3"/>
    <n v="3.3333333333333335"/>
    <x v="6"/>
    <s v="video games"/>
    <s v="games/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1.325E-3"/>
    <n v="13.25"/>
    <x v="6"/>
    <s v="video games"/>
    <s v="games/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4E-4"/>
    <n v="17.852"/>
    <x v="6"/>
    <s v="video games"/>
    <s v="games/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4E-2"/>
    <n v="10.375"/>
    <x v="6"/>
    <s v="video games"/>
    <s v="games/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E-2"/>
    <n v="36.333333333333336"/>
    <x v="6"/>
    <s v="video games"/>
    <s v="games/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2.3809523809523812E-3"/>
    <n v="5"/>
    <x v="6"/>
    <s v="video games"/>
    <s v="games/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e v="#DIV/0!"/>
    <x v="6"/>
    <s v="video games"/>
    <s v="games/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6E-4"/>
    <n v="5.8"/>
    <x v="6"/>
    <s v="video games"/>
    <s v="games/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e v="#DIV/0!"/>
    <x v="6"/>
    <s v="video games"/>
    <s v="games/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2.2000000000000001E-3"/>
    <n v="3.6666666666666665"/>
    <x v="6"/>
    <s v="video games"/>
    <s v="games/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4.7222222222222223E-3"/>
    <n v="60.714285714285715"/>
    <x v="6"/>
    <s v="mobile games"/>
    <s v="games/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e v="#DIV/0!"/>
    <x v="6"/>
    <s v="mobile games"/>
    <s v="games/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5.0000000000000001E-3"/>
    <n v="5"/>
    <x v="6"/>
    <s v="mobile games"/>
    <s v="games/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E-2"/>
    <n v="25.434782608695652"/>
    <x v="6"/>
    <s v="mobile games"/>
    <s v="games/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n v="1E-3"/>
    <n v="1"/>
    <x v="6"/>
    <s v="mobile games"/>
    <s v="games/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1.0499999999999999E-3"/>
    <n v="10.5"/>
    <x v="6"/>
    <s v="mobile games"/>
    <s v="games/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2.2000000000000001E-3"/>
    <n v="3.6666666666666665"/>
    <x v="6"/>
    <s v="mobile games"/>
    <s v="games/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e v="#DIV/0!"/>
    <x v="6"/>
    <s v="mobile games"/>
    <s v="games/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0.14380000000000001"/>
    <n v="110.61538461538461"/>
    <x v="6"/>
    <s v="mobile games"/>
    <s v="games/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6.6666666666666671E-3"/>
    <n v="20"/>
    <x v="6"/>
    <s v="mobile games"/>
    <s v="games/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3E-5"/>
    <n v="1"/>
    <x v="6"/>
    <s v="mobile games"/>
    <s v="games/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0.05"/>
    <n v="50"/>
    <x v="6"/>
    <s v="mobile games"/>
    <s v="games/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3E-2"/>
    <n v="45"/>
    <x v="6"/>
    <s v="mobile games"/>
    <s v="games/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0.39500000000000002"/>
    <n v="253.2051282051282"/>
    <x v="6"/>
    <s v="mobile games"/>
    <s v="games/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3.5714285714285713E-3"/>
    <n v="31.25"/>
    <x v="6"/>
    <s v="mobile games"/>
    <s v="games/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00000000000001E-4"/>
    <n v="5"/>
    <x v="6"/>
    <s v="mobile games"/>
    <s v="games/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e v="#DIV/0!"/>
    <x v="6"/>
    <s v="mobile games"/>
    <s v="games/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e v="#DIV/0!"/>
    <x v="6"/>
    <s v="mobile games"/>
    <s v="games/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e v="#DIV/0!"/>
    <x v="6"/>
    <s v="mobile games"/>
    <s v="games/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4.1333333333333335E-3"/>
    <n v="23.25"/>
    <x v="6"/>
    <s v="mobile games"/>
    <s v="games/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e v="#DIV/0!"/>
    <x v="7"/>
    <s v="food trucks"/>
    <s v="food/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1.25E-3"/>
    <n v="100"/>
    <x v="7"/>
    <s v="food trucks"/>
    <s v="food/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3E-2"/>
    <n v="44.166666666666664"/>
    <x v="7"/>
    <s v="food trucks"/>
    <s v="food/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e v="#DIV/0!"/>
    <x v="7"/>
    <s v="food trucks"/>
    <s v="food/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4.8666666666666667E-3"/>
    <n v="24.333333333333332"/>
    <x v="7"/>
    <s v="food trucks"/>
    <s v="food/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1.5E-3"/>
    <n v="37.5"/>
    <x v="7"/>
    <s v="food trucks"/>
    <s v="food/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0.1008"/>
    <n v="42"/>
    <x v="7"/>
    <s v="food trucks"/>
    <s v="food/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e v="#DIV/0!"/>
    <x v="7"/>
    <s v="food trucks"/>
    <s v="food/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2E-2"/>
    <n v="60.733333333333334"/>
    <x v="7"/>
    <s v="food trucks"/>
    <s v="food/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6.2500000000000003E-3"/>
    <n v="50"/>
    <x v="7"/>
    <s v="food trucks"/>
    <s v="food/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000000000000002E-2"/>
    <n v="108.33333333333333"/>
    <x v="7"/>
    <s v="food trucks"/>
    <s v="food/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7.5199999999999998E-3"/>
    <n v="23.5"/>
    <x v="7"/>
    <s v="food trucks"/>
    <s v="food/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e v="#DIV/0!"/>
    <x v="7"/>
    <s v="food trucks"/>
    <s v="food/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00000000000001E-2"/>
    <n v="50.333333333333336"/>
    <x v="7"/>
    <s v="food trucks"/>
    <s v="food/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4.6666666666666671E-3"/>
    <n v="11.666666666666666"/>
    <x v="7"/>
    <s v="food trucks"/>
    <s v="food/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e v="#DIV/0!"/>
    <x v="7"/>
    <s v="food trucks"/>
    <s v="food/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E-2"/>
    <n v="60.789473684210527"/>
    <x v="7"/>
    <s v="food trucks"/>
    <s v="food/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e v="#DIV/0!"/>
    <x v="7"/>
    <s v="food trucks"/>
    <s v="food/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38E-4"/>
    <n v="17.5"/>
    <x v="7"/>
    <s v="food trucks"/>
    <s v="food/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e v="#DIV/0!"/>
    <x v="7"/>
    <s v="food trucks"/>
    <s v="food/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e v="#DIV/0!"/>
    <x v="7"/>
    <s v="food trucks"/>
    <s v="food/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0.20705000000000001"/>
    <n v="82.82"/>
    <x v="7"/>
    <s v="food trucks"/>
    <s v="food/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0.19139999999999999"/>
    <n v="358.875"/>
    <x v="7"/>
    <s v="food trucks"/>
    <s v="food/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7E-2"/>
    <n v="61.1875"/>
    <x v="7"/>
    <s v="food trucks"/>
    <s v="food/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4E-2"/>
    <n v="340"/>
    <x v="7"/>
    <s v="food trucks"/>
    <s v="food/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1.6999999999999999E-3"/>
    <n v="5.666666666666667"/>
    <x v="7"/>
    <s v="food trucks"/>
    <s v="food/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4.0000000000000001E-3"/>
    <n v="50"/>
    <x v="7"/>
    <s v="food trucks"/>
    <s v="food/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1E-3"/>
    <n v="25"/>
    <x v="7"/>
    <s v="food trucks"/>
    <s v="food/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e v="#DIV/0!"/>
    <x v="7"/>
    <s v="food trucks"/>
    <s v="food/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000000000000001E-4"/>
    <n v="30"/>
    <x v="7"/>
    <s v="food trucks"/>
    <s v="food/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E-2"/>
    <n v="46.631578947368418"/>
    <x v="7"/>
    <s v="food trucks"/>
    <s v="food/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2E-2"/>
    <n v="65"/>
    <x v="7"/>
    <s v="food trucks"/>
    <s v="food/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2E-5"/>
    <n v="10"/>
    <x v="7"/>
    <s v="food trucks"/>
    <s v="food/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e v="#DIV/0!"/>
    <x v="7"/>
    <s v="food trucks"/>
    <s v="food/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E-5"/>
    <n v="5"/>
    <x v="7"/>
    <s v="food trucks"/>
    <s v="food/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7E-2"/>
    <n v="640"/>
    <x v="7"/>
    <s v="food trucks"/>
    <s v="food/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0.11749999999999999"/>
    <n v="69.117647058823536"/>
    <x v="7"/>
    <s v="food trucks"/>
    <s v="food/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7E-5"/>
    <n v="1.3333333333333333"/>
    <x v="7"/>
    <s v="food trucks"/>
    <s v="food/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000000000000003E-2"/>
    <n v="10.5"/>
    <x v="7"/>
    <s v="food trucks"/>
    <s v="food/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0.04"/>
    <n v="33.333333333333336"/>
    <x v="7"/>
    <s v="food trucks"/>
    <s v="food/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.0493636363636363"/>
    <n v="61.562666666666665"/>
    <x v="8"/>
    <s v="photobooks"/>
    <s v="photography/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.0544"/>
    <n v="118.73873873873873"/>
    <x v="8"/>
    <s v="photobooks"/>
    <s v="photography/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.0673333333333332"/>
    <n v="65.081300813008127"/>
    <x v="8"/>
    <s v="photobooks"/>
    <s v="photography/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.0412571428571429"/>
    <n v="130.15714285714284"/>
    <x v="8"/>
    <s v="photobooks"/>
    <s v="photography/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.6054999999999999"/>
    <n v="37.776470588235291"/>
    <x v="8"/>
    <s v="photobooks"/>
    <s v="photography/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.0777777777777777"/>
    <n v="112.79069767441861"/>
    <x v="8"/>
    <s v="photobooks"/>
    <s v="photography/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.35"/>
    <n v="51.92307692307692"/>
    <x v="8"/>
    <s v="photobooks"/>
    <s v="photography/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.0907407407407408"/>
    <n v="89.242424242424249"/>
    <x v="8"/>
    <s v="photobooks"/>
    <s v="photography/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.9"/>
    <n v="19.333333333333332"/>
    <x v="8"/>
    <s v="photobooks"/>
    <s v="photography/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.0395714285714286"/>
    <n v="79.967032967032964"/>
    <x v="8"/>
    <s v="photobooks"/>
    <s v="photography/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.2223999999999999"/>
    <n v="56.414565826330531"/>
    <x v="8"/>
    <s v="photobooks"/>
    <s v="photography/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.35"/>
    <n v="79.411764705882348"/>
    <x v="8"/>
    <s v="photobooks"/>
    <s v="photography/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.6991034482758622"/>
    <n v="76.439453125"/>
    <x v="8"/>
    <s v="photobooks"/>
    <s v="photography/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.5329333333333333"/>
    <n v="121"/>
    <x v="8"/>
    <s v="photobooks"/>
    <s v="photography/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.6059999999999999"/>
    <n v="54.616766467065865"/>
    <x v="8"/>
    <s v="photobooks"/>
    <s v="photography/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.0131677953348381"/>
    <n v="299.22222222222223"/>
    <x v="8"/>
    <s v="photobooks"/>
    <s v="photography/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.2560416666666667"/>
    <n v="58.533980582524272"/>
    <x v="8"/>
    <s v="photobooks"/>
    <s v="photography/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.0243783333333334"/>
    <n v="55.371801801801809"/>
    <x v="8"/>
    <s v="photobooks"/>
    <s v="photography/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.99244"/>
    <n v="183.80442804428046"/>
    <x v="8"/>
    <s v="photobooks"/>
    <s v="photography/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.0245398773006136"/>
    <n v="165.34653465346534"/>
    <x v="8"/>
    <s v="photobooks"/>
    <s v="photography/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.0294615384615384"/>
    <n v="234.78947368421052"/>
    <x v="8"/>
    <s v="photobooks"/>
    <s v="photography/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.0086153846153847"/>
    <n v="211.48387096774192"/>
    <x v="8"/>
    <s v="photobooks"/>
    <s v="photography/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.1499999999999999"/>
    <n v="32.34375"/>
    <x v="8"/>
    <s v="photobooks"/>
    <s v="photography/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.0416766467065868"/>
    <n v="123.37588652482269"/>
    <x v="8"/>
    <s v="photobooks"/>
    <s v="photography/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.5529999999999999"/>
    <n v="207.06666666666666"/>
    <x v="8"/>
    <s v="photobooks"/>
    <s v="photography/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.06"/>
    <n v="138.2608695652174"/>
    <x v="8"/>
    <s v="photobooks"/>
    <s v="photography/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.5431499999999998"/>
    <n v="493.81553398058253"/>
    <x v="8"/>
    <s v="photobooks"/>
    <s v="photography/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.0109999999999999"/>
    <n v="168.5"/>
    <x v="8"/>
    <s v="photobooks"/>
    <s v="photography/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.2904"/>
    <n v="38.867469879518069"/>
    <x v="8"/>
    <s v="photobooks"/>
    <s v="photography/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.0223076923076924"/>
    <n v="61.527777777777779"/>
    <x v="8"/>
    <s v="photobooks"/>
    <s v="photography/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.3180000000000001"/>
    <n v="105.44"/>
    <x v="8"/>
    <s v="photobooks"/>
    <s v="photography/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.8608020000000005"/>
    <n v="71.592003642987251"/>
    <x v="8"/>
    <s v="photobooks"/>
    <s v="photography/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.4570000000000001"/>
    <n v="91.882882882882882"/>
    <x v="8"/>
    <s v="photobooks"/>
    <s v="photography/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.026"/>
    <n v="148.57377049180329"/>
    <x v="8"/>
    <s v="photobooks"/>
    <s v="photography/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.7227777777777777"/>
    <n v="174.2134831460674"/>
    <x v="8"/>
    <s v="photobooks"/>
    <s v="photography/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.5916819571865444"/>
    <n v="102.86166007905139"/>
    <x v="8"/>
    <s v="photobooks"/>
    <s v="photography/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.0376666666666667"/>
    <n v="111.17857142857143"/>
    <x v="8"/>
    <s v="photobooks"/>
    <s v="photography/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.1140954545454547"/>
    <n v="23.796213592233013"/>
    <x v="8"/>
    <s v="photobooks"/>
    <s v="photography/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.80375"/>
    <n v="81.268115942028984"/>
    <x v="8"/>
    <s v="photobooks"/>
    <s v="photography/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.1210606060606061"/>
    <n v="116.21465968586388"/>
    <x v="8"/>
    <s v="photobooks"/>
    <s v="photography/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69E-2"/>
    <n v="58.888888888888886"/>
    <x v="4"/>
    <s v="world music"/>
    <s v="music/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7E-2"/>
    <n v="44"/>
    <x v="4"/>
    <s v="world music"/>
    <s v="music/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E-2"/>
    <n v="48.424999999999997"/>
    <x v="4"/>
    <s v="world music"/>
    <s v="music/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e v="#DIV/0!"/>
    <x v="4"/>
    <s v="world music"/>
    <s v="music/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0.29299999999999998"/>
    <n v="61.041666666666664"/>
    <x v="4"/>
    <s v="world music"/>
    <s v="music/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9.0909090909090905E-3"/>
    <n v="25"/>
    <x v="4"/>
    <s v="world music"/>
    <s v="music/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e v="#DIV/0!"/>
    <x v="4"/>
    <s v="world music"/>
    <s v="music/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e v="#DIV/0!"/>
    <x v="4"/>
    <s v="world music"/>
    <s v="music/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8.0000000000000002E-3"/>
    <n v="40"/>
    <x v="4"/>
    <s v="world music"/>
    <s v="music/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0.11600000000000001"/>
    <n v="19.333333333333332"/>
    <x v="4"/>
    <s v="world music"/>
    <s v="music/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e v="#DIV/0!"/>
    <x v="4"/>
    <s v="world music"/>
    <s v="music/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2E-2"/>
    <n v="35"/>
    <x v="4"/>
    <s v="world music"/>
    <s v="music/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e v="#DIV/0!"/>
    <x v="4"/>
    <s v="world music"/>
    <s v="music/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e v="#DIV/0!"/>
    <x v="4"/>
    <s v="world music"/>
    <s v="music/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0.17799999999999999"/>
    <n v="59.333333333333336"/>
    <x v="4"/>
    <s v="world music"/>
    <s v="music/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e v="#DIV/0!"/>
    <x v="4"/>
    <s v="world music"/>
    <s v="music/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9E-2"/>
    <n v="30.125"/>
    <x v="4"/>
    <s v="world music"/>
    <s v="music/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0.50739999999999996"/>
    <n v="74.617647058823536"/>
    <x v="4"/>
    <s v="world music"/>
    <s v="music/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5.4884742041712408E-3"/>
    <n v="5"/>
    <x v="4"/>
    <s v="world music"/>
    <s v="music/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0.14091666666666666"/>
    <n v="44.5"/>
    <x v="4"/>
    <s v="world music"/>
    <s v="music/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.038"/>
    <n v="46.133333333333333"/>
    <x v="4"/>
    <s v="rock"/>
    <s v="music/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.2024999999999999"/>
    <n v="141.47058823529412"/>
    <x v="4"/>
    <s v="rock"/>
    <s v="music/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.17"/>
    <n v="75.483870967741936"/>
    <x v="4"/>
    <s v="rock"/>
    <s v="music/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.2214285714285715"/>
    <n v="85.5"/>
    <x v="4"/>
    <s v="rock"/>
    <s v="music/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.5164"/>
    <n v="64.254237288135599"/>
    <x v="4"/>
    <s v="rock"/>
    <s v="music/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.0444"/>
    <n v="64.46913580246914"/>
    <x v="4"/>
    <s v="rock"/>
    <s v="music/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.0015333333333332"/>
    <n v="118.2007874015748"/>
    <x v="4"/>
    <s v="rock"/>
    <s v="music/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.018"/>
    <n v="82.540540540540547"/>
    <x v="4"/>
    <s v="rock"/>
    <s v="music/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.3765714285714286"/>
    <n v="34.170212765957444"/>
    <x v="4"/>
    <s v="rock"/>
    <s v="music/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.3319999999999"/>
    <n v="42.73322081575246"/>
    <x v="4"/>
    <s v="rock"/>
    <s v="music/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.9885074626865671"/>
    <n v="94.489361702127653"/>
    <x v="4"/>
    <s v="rock"/>
    <s v="music/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.0236666666666667"/>
    <n v="55.697247706422019"/>
    <x v="4"/>
    <s v="rock"/>
    <s v="music/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.1796376666666666"/>
    <n v="98.030831024930734"/>
    <x v="4"/>
    <s v="rock"/>
    <s v="music/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.9472727272727273"/>
    <n v="92.102272727272734"/>
    <x v="4"/>
    <s v="rock"/>
    <s v="music/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.1314633333333335"/>
    <n v="38.175462686567165"/>
    <x v="4"/>
    <s v="rock"/>
    <s v="music/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.0424"/>
    <n v="27.145833333333332"/>
    <x v="4"/>
    <s v="rock"/>
    <s v="music/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.1366666666666667"/>
    <n v="50.689189189189186"/>
    <x v="4"/>
    <s v="rock"/>
    <s v="music/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.0125"/>
    <n v="38.942307692307693"/>
    <x v="4"/>
    <s v="rock"/>
    <s v="music/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.2541538461538462"/>
    <n v="77.638095238095232"/>
    <x v="4"/>
    <s v="rock"/>
    <s v="music/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.19"/>
    <n v="43.536585365853661"/>
    <x v="4"/>
    <s v="rock"/>
    <s v="music/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.6646153846153846"/>
    <n v="31.823529411764707"/>
    <x v="4"/>
    <s v="rock"/>
    <s v="music/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.1914771428571429"/>
    <n v="63.184393939393942"/>
    <x v="4"/>
    <s v="rock"/>
    <s v="music/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.0047368421052632"/>
    <n v="190.9"/>
    <x v="4"/>
    <s v="rock"/>
    <s v="music/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.018"/>
    <n v="140.85534591194968"/>
    <x v="4"/>
    <s v="rock"/>
    <s v="music/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.1666666666666667"/>
    <n v="76.92307692307692"/>
    <x v="4"/>
    <s v="rock"/>
    <s v="music/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.0864893617021276"/>
    <n v="99.15533980582525"/>
    <x v="4"/>
    <s v="rock"/>
    <s v="music/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.1472"/>
    <n v="67.881656804733723"/>
    <x v="4"/>
    <s v="rock"/>
    <s v="music/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.018"/>
    <n v="246.29032258064515"/>
    <x v="4"/>
    <s v="rock"/>
    <s v="music/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.06"/>
    <n v="189.28571428571428"/>
    <x v="4"/>
    <s v="rock"/>
    <s v="music/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.0349999999999999"/>
    <n v="76.666666666666671"/>
    <x v="4"/>
    <s v="rock"/>
    <s v="music/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.5497535999999998"/>
    <n v="82.963254817987149"/>
    <x v="4"/>
    <s v="rock"/>
    <s v="music/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.6214066666666667"/>
    <n v="62.522107969151669"/>
    <x v="4"/>
    <s v="rock"/>
    <s v="music/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.0442100000000001"/>
    <n v="46.06808823529412"/>
    <x v="4"/>
    <s v="rock"/>
    <s v="music/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.0612433333333333"/>
    <n v="38.543946731234868"/>
    <x v="4"/>
    <s v="rock"/>
    <s v="music/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.5493846153846154"/>
    <n v="53.005263157894738"/>
    <x v="4"/>
    <s v="rock"/>
    <s v="music/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.1077157238734421"/>
    <n v="73.355396825396824"/>
    <x v="4"/>
    <s v="rock"/>
    <s v="music/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.1091186666666666"/>
    <n v="127.97523076923076"/>
    <x v="4"/>
    <s v="rock"/>
    <s v="music/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.1071428571428572"/>
    <n v="104.72972972972973"/>
    <x v="4"/>
    <s v="rock"/>
    <s v="music/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.2361333333333333"/>
    <n v="67.671532846715323"/>
    <x v="4"/>
    <s v="rock"/>
    <s v="music/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.1105"/>
    <n v="95.931818181818187"/>
    <x v="4"/>
    <s v="rock"/>
    <s v="music/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.01"/>
    <n v="65.161290322580641"/>
    <x v="1"/>
    <s v="plays"/>
    <s v="theater/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.0165"/>
    <n v="32.269841269841272"/>
    <x v="1"/>
    <s v="plays"/>
    <s v="theater/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.0833333333333333"/>
    <n v="81.25"/>
    <x v="1"/>
    <s v="plays"/>
    <s v="theater/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.42"/>
    <n v="24.2"/>
    <x v="1"/>
    <s v="plays"/>
    <s v="theater/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.0044999999999999"/>
    <n v="65.868852459016395"/>
    <x v="1"/>
    <s v="plays"/>
    <s v="theater/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.2506666666666666"/>
    <n v="36.07692307692308"/>
    <x v="1"/>
    <s v="plays"/>
    <s v="theater/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.0857142857142856"/>
    <n v="44.186046511627907"/>
    <x v="1"/>
    <s v="plays"/>
    <s v="theater/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.4570000000000001"/>
    <n v="104.07142857142857"/>
    <x v="1"/>
    <s v="plays"/>
    <s v="theater/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.1000000000000001"/>
    <n v="35.96153846153846"/>
    <x v="1"/>
    <s v="plays"/>
    <s v="theater/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.0223333333333333"/>
    <n v="127.79166666666667"/>
    <x v="1"/>
    <s v="plays"/>
    <s v="theater/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.22"/>
    <n v="27.727272727272727"/>
    <x v="1"/>
    <s v="plays"/>
    <s v="theater/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.0196000000000001"/>
    <n v="39.828125"/>
    <x v="1"/>
    <s v="plays"/>
    <s v="theater/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.411764705882353"/>
    <n v="52.173913043478258"/>
    <x v="1"/>
    <s v="plays"/>
    <s v="theater/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.0952500000000001"/>
    <n v="92.037815126050418"/>
    <x v="1"/>
    <s v="plays"/>
    <s v="theater/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.0465"/>
    <n v="63.424242424242422"/>
    <x v="1"/>
    <s v="plays"/>
    <s v="theater/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.24"/>
    <n v="135.625"/>
    <x v="1"/>
    <s v="plays"/>
    <s v="theater/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.35"/>
    <n v="168.75"/>
    <x v="1"/>
    <s v="plays"/>
    <s v="theater/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.0275000000000001"/>
    <n v="70.862068965517238"/>
    <x v="1"/>
    <s v="plays"/>
    <s v="theater/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"/>
    <n v="50"/>
    <x v="1"/>
    <s v="plays"/>
    <s v="theater/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.3026085714285716"/>
    <n v="42.214166666666671"/>
    <x v="1"/>
    <s v="plays"/>
    <s v="theater/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0.39627499999999999"/>
    <n v="152.41346153846155"/>
    <x v="2"/>
    <s v="wearables"/>
    <s v="technology/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0.25976666666666665"/>
    <n v="90.616279069767444"/>
    <x v="2"/>
    <s v="wearables"/>
    <s v="technology/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0.65246363636363636"/>
    <n v="201.60393258426967"/>
    <x v="2"/>
    <s v="wearables"/>
    <s v="technology/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0.11514000000000001"/>
    <n v="127.93333333333334"/>
    <x v="2"/>
    <s v="wearables"/>
    <s v="technology/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0.11360000000000001"/>
    <n v="29.894736842105264"/>
    <x v="2"/>
    <s v="wearables"/>
    <s v="technology/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.1199130434782609"/>
    <n v="367.97142857142859"/>
    <x v="2"/>
    <s v="wearables"/>
    <s v="technology/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0.155"/>
    <n v="129.16666666666666"/>
    <x v="2"/>
    <s v="wearables"/>
    <s v="technology/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0.32028000000000001"/>
    <n v="800.7"/>
    <x v="2"/>
    <s v="wearables"/>
    <s v="technology/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6.0869565217391303E-3"/>
    <n v="28"/>
    <x v="2"/>
    <s v="wearables"/>
    <s v="technology/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0.31114999999999998"/>
    <n v="102.01639344262296"/>
    <x v="2"/>
    <s v="wearables"/>
    <s v="technology/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6E-2"/>
    <n v="184.36363636363637"/>
    <x v="2"/>
    <s v="wearables"/>
    <s v="technology/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0.40404000000000001"/>
    <n v="162.91935483870967"/>
    <x v="2"/>
    <s v="wearables"/>
    <s v="technology/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5"/>
    <n v="1"/>
    <x v="2"/>
    <s v="wearables"/>
    <s v="technology/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7E-2"/>
    <n v="603.52631578947364"/>
    <x v="2"/>
    <s v="wearables"/>
    <s v="technology/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0.15325"/>
    <n v="45.407407407407405"/>
    <x v="2"/>
    <s v="wearables"/>
    <s v="technology/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0.15103448275862069"/>
    <n v="97.333333333333329"/>
    <x v="2"/>
    <s v="wearables"/>
    <s v="technology/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5.0299999999999997E-3"/>
    <n v="167.66666666666666"/>
    <x v="2"/>
    <s v="wearables"/>
    <s v="technology/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8E-2"/>
    <n v="859.85714285714289"/>
    <x v="2"/>
    <s v="wearables"/>
    <s v="technology/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3.0285714285714286E-3"/>
    <n v="26.5"/>
    <x v="2"/>
    <s v="wearables"/>
    <s v="technology/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4E-2"/>
    <n v="30.272727272727273"/>
    <x v="2"/>
    <s v="wearables"/>
    <s v="technology/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00000000000001E-2"/>
    <n v="54.666666666666664"/>
    <x v="2"/>
    <s v="wearables"/>
    <s v="technology/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9E-2"/>
    <n v="60.75"/>
    <x v="2"/>
    <s v="wearables"/>
    <s v="technology/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E-2"/>
    <n v="102.72727272727273"/>
    <x v="2"/>
    <s v="wearables"/>
    <s v="technology/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E-2"/>
    <n v="41.585365853658537"/>
    <x v="2"/>
    <s v="wearables"/>
    <s v="technology/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E-2"/>
    <n v="116.53333333333333"/>
    <x v="2"/>
    <s v="wearables"/>
    <s v="technology/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8.1600000000000006E-3"/>
    <n v="45.333333333333336"/>
    <x v="2"/>
    <s v="wearables"/>
    <s v="technology/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0.22494285714285714"/>
    <n v="157.46"/>
    <x v="2"/>
    <s v="wearables"/>
    <s v="technology/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E-2"/>
    <n v="100.5"/>
    <x v="2"/>
    <s v="wearables"/>
    <s v="technology/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e v="#DIV/0!"/>
    <x v="2"/>
    <s v="wearables"/>
    <s v="technology/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e v="#DIV/0!"/>
    <x v="2"/>
    <s v="wearables"/>
    <s v="technology/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0.10754135338345865"/>
    <n v="51.822463768115945"/>
    <x v="2"/>
    <s v="wearables"/>
    <s v="technology/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0.1976"/>
    <n v="308.75"/>
    <x v="2"/>
    <s v="wearables"/>
    <s v="technology/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0.84946999999999995"/>
    <n v="379.22767857142856"/>
    <x v="2"/>
    <s v="wearables"/>
    <s v="technology/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0.49381999999999998"/>
    <n v="176.36428571428573"/>
    <x v="2"/>
    <s v="wearables"/>
    <s v="technology/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1E-2"/>
    <n v="66.066666666666663"/>
    <x v="2"/>
    <s v="wearables"/>
    <s v="technology/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6E-2"/>
    <n v="89.648648648648646"/>
    <x v="2"/>
    <s v="wearables"/>
    <s v="technology/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e v="#DIV/0!"/>
    <x v="2"/>
    <s v="wearables"/>
    <s v="technology/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0.7036"/>
    <n v="382.39130434782606"/>
    <x v="2"/>
    <s v="wearables"/>
    <s v="technology/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2E-3"/>
    <n v="100"/>
    <x v="2"/>
    <s v="wearables"/>
    <s v="technology/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.02298"/>
    <n v="158.35603715170279"/>
    <x v="2"/>
    <s v="wearables"/>
    <s v="technology/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.7773333333333334"/>
    <n v="40.762589928057551"/>
    <x v="3"/>
    <s v="nonfiction"/>
    <s v="publishing/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.25"/>
    <n v="53.571428571428569"/>
    <x v="3"/>
    <s v="nonfiction"/>
    <s v="publishing/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.473265306122449"/>
    <n v="48.449664429530202"/>
    <x v="3"/>
    <s v="nonfiction"/>
    <s v="publishing/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.022"/>
    <n v="82.41935483870968"/>
    <x v="3"/>
    <s v="nonfiction"/>
    <s v="publishing/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.018723404255319"/>
    <n v="230.19230769230768"/>
    <x v="3"/>
    <s v="nonfiction"/>
    <s v="publishing/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.0419999999999998"/>
    <n v="59.360465116279073"/>
    <x v="3"/>
    <s v="nonfiction"/>
    <s v="publishing/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.0405"/>
    <n v="66.698717948717942"/>
    <x v="3"/>
    <s v="nonfiction"/>
    <s v="publishing/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.0126500000000001"/>
    <n v="168.77500000000001"/>
    <x v="3"/>
    <s v="nonfiction"/>
    <s v="publishing/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.3613999999999999"/>
    <n v="59.973568281938327"/>
    <x v="3"/>
    <s v="nonfiction"/>
    <s v="publishing/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.3360000000000001"/>
    <n v="31.80952380952381"/>
    <x v="3"/>
    <s v="nonfiction"/>
    <s v="publishing/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.3025"/>
    <n v="24.421875"/>
    <x v="3"/>
    <s v="nonfiction"/>
    <s v="publishing/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.2267999999999999"/>
    <n v="25.347107438016529"/>
    <x v="3"/>
    <s v="nonfiction"/>
    <s v="publishing/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.8281058823529412"/>
    <n v="71.443218390804603"/>
    <x v="3"/>
    <s v="nonfiction"/>
    <s v="publishing/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.2529999999999999"/>
    <n v="38.553846153846152"/>
    <x v="3"/>
    <s v="nonfiction"/>
    <s v="publishing/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.1166666666666667"/>
    <n v="68.367346938775512"/>
    <x v="3"/>
    <s v="nonfiction"/>
    <s v="publishing/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.1575757575757575"/>
    <n v="40.210526315789473"/>
    <x v="3"/>
    <s v="nonfiction"/>
    <s v="publishing/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.732"/>
    <n v="32.074074074074076"/>
    <x v="3"/>
    <s v="nonfiction"/>
    <s v="publishing/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.2598333333333334"/>
    <n v="28.632575757575758"/>
    <x v="3"/>
    <s v="nonfiction"/>
    <s v="publishing/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.091"/>
    <n v="43.64"/>
    <x v="3"/>
    <s v="nonfiction"/>
    <s v="publishing/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"/>
    <n v="40"/>
    <x v="3"/>
    <s v="nonfiction"/>
    <s v="publishing/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.1864285714285714"/>
    <n v="346.04166666666669"/>
    <x v="4"/>
    <s v="rock"/>
    <s v="music/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.0026666666666666"/>
    <n v="81.739130434782609"/>
    <x v="4"/>
    <s v="rock"/>
    <s v="music/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.2648920000000001"/>
    <n v="64.535306122448986"/>
    <x v="4"/>
    <s v="rock"/>
    <s v="music/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.1426000000000001"/>
    <n v="63.477777777777774"/>
    <x v="4"/>
    <s v="rock"/>
    <s v="music/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.107"/>
    <n v="63.620689655172413"/>
    <x v="4"/>
    <s v="rock"/>
    <s v="music/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.0534805315203954"/>
    <n v="83.967068965517228"/>
    <x v="4"/>
    <s v="rock"/>
    <s v="music/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.0366666666666666"/>
    <n v="77.75"/>
    <x v="4"/>
    <s v="rock"/>
    <s v="music/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.0708672667523933"/>
    <n v="107.07142857142857"/>
    <x v="4"/>
    <s v="rock"/>
    <s v="music/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.24"/>
    <n v="38.75"/>
    <x v="4"/>
    <s v="rock"/>
    <s v="music/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.0501"/>
    <n v="201.94230769230768"/>
    <x v="4"/>
    <s v="rock"/>
    <s v="music/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.8946666666666667"/>
    <n v="43.060606060606062"/>
    <x v="4"/>
    <s v="rock"/>
    <s v="music/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.7132499999999999"/>
    <n v="62.871559633027523"/>
    <x v="4"/>
    <s v="rock"/>
    <s v="music/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.5248648648648651"/>
    <n v="55.607142857142854"/>
    <x v="4"/>
    <s v="rock"/>
    <s v="music/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.1615384615384616"/>
    <n v="48.70967741935484"/>
    <x v="4"/>
    <s v="rock"/>
    <s v="music/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.0335000000000001"/>
    <n v="30.578947368421051"/>
    <x v="4"/>
    <s v="rock"/>
    <s v="music/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.1160000000000001"/>
    <n v="73.907284768211923"/>
    <x v="4"/>
    <s v="rock"/>
    <s v="music/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.24"/>
    <n v="21.2"/>
    <x v="4"/>
    <s v="rock"/>
    <s v="music/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.071"/>
    <n v="73.356164383561648"/>
    <x v="4"/>
    <s v="rock"/>
    <s v="music/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.043625"/>
    <n v="56.412162162162161"/>
    <x v="4"/>
    <s v="rock"/>
    <s v="music/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.124090909090909"/>
    <n v="50.247311827956992"/>
    <x v="4"/>
    <s v="rock"/>
    <s v="music/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.2408571428571429"/>
    <n v="68.936507936507937"/>
    <x v="4"/>
    <s v="rock"/>
    <s v="music/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.10406125"/>
    <n v="65.914104477611943"/>
    <x v="4"/>
    <s v="rock"/>
    <s v="music/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.1875"/>
    <n v="62.5"/>
    <x v="4"/>
    <s v="rock"/>
    <s v="music/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.36625"/>
    <n v="70.064102564102569"/>
    <x v="4"/>
    <s v="rock"/>
    <s v="music/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.348074"/>
    <n v="60.181874999999998"/>
    <x v="4"/>
    <s v="rock"/>
    <s v="music/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.454"/>
    <n v="21.382352941176471"/>
    <x v="4"/>
    <s v="rock"/>
    <s v="music/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.0910714285714285"/>
    <n v="160.78947368421052"/>
    <x v="4"/>
    <s v="rock"/>
    <s v="music/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.1020000000000001"/>
    <n v="42.384615384615387"/>
    <x v="4"/>
    <s v="rock"/>
    <s v="music/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.1364000000000001"/>
    <n v="27.317307692307693"/>
    <x v="4"/>
    <s v="rock"/>
    <s v="music/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.0235000000000001"/>
    <n v="196.82692307692307"/>
    <x v="4"/>
    <s v="rock"/>
    <s v="music/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.2213333333333334"/>
    <n v="53.882352941176471"/>
    <x v="4"/>
    <s v="rock"/>
    <s v="music/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.1188571428571428"/>
    <n v="47.756097560975611"/>
    <x v="4"/>
    <s v="rock"/>
    <s v="music/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.073"/>
    <n v="88.191780821917803"/>
    <x v="4"/>
    <s v="rock"/>
    <s v="music/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.1385000000000001"/>
    <n v="72.056962025316452"/>
    <x v="4"/>
    <s v="rock"/>
    <s v="music/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.0968181818181819"/>
    <n v="74.246153846153845"/>
    <x v="4"/>
    <s v="rock"/>
    <s v="music/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.2614444444444444"/>
    <n v="61.701086956521742"/>
    <x v="4"/>
    <s v="rock"/>
    <s v="music/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.6742857142857144"/>
    <n v="17.235294117647058"/>
    <x v="4"/>
    <s v="rock"/>
    <s v="music/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.9652000000000003"/>
    <n v="51.720833333333331"/>
    <x v="4"/>
    <s v="rock"/>
    <s v="music/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.0915999999999999"/>
    <n v="24.150442477876105"/>
    <x v="4"/>
    <s v="rock"/>
    <s v="music/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.0257499999999999"/>
    <n v="62.166666666666664"/>
    <x v="4"/>
    <s v="rock"/>
    <s v="music/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E-2"/>
    <n v="48.2"/>
    <x v="3"/>
    <s v="translations"/>
    <s v="publishing/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4.1999999999999997E-3"/>
    <n v="6.1764705882352944"/>
    <x v="3"/>
    <s v="translations"/>
    <s v="publishing/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1.25E-3"/>
    <n v="5"/>
    <x v="3"/>
    <s v="translations"/>
    <s v="publishing/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5.0000000000000001E-3"/>
    <n v="7.5"/>
    <x v="3"/>
    <s v="translations"/>
    <s v="publishing/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5E-2"/>
    <n v="12"/>
    <x v="3"/>
    <s v="translations"/>
    <s v="publishing/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e v="#DIV/0!"/>
    <x v="3"/>
    <s v="translations"/>
    <s v="publishing/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4"/>
    <n v="1"/>
    <x v="3"/>
    <s v="translations"/>
    <s v="publishing/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2.3333333333333335E-3"/>
    <n v="2.3333333333333335"/>
    <x v="3"/>
    <s v="translations"/>
    <s v="publishing/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4E-2"/>
    <n v="24.615384615384617"/>
    <x v="3"/>
    <s v="translations"/>
    <s v="publishing/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0.05"/>
    <n v="100"/>
    <x v="3"/>
    <s v="translations"/>
    <s v="publishing/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2E-3"/>
    <n v="1"/>
    <x v="3"/>
    <s v="translations"/>
    <s v="publishing/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0.18181818181818182"/>
    <n v="88.888888888888886"/>
    <x v="3"/>
    <s v="translations"/>
    <s v="publishing/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e v="#DIV/0!"/>
    <x v="3"/>
    <s v="translations"/>
    <s v="publishing/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E-2"/>
    <n v="27.5"/>
    <x v="3"/>
    <s v="translations"/>
    <s v="publishing/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2E-3"/>
    <n v="6"/>
    <x v="3"/>
    <s v="translations"/>
    <s v="publishing/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4E-2"/>
    <n v="44.5"/>
    <x v="3"/>
    <s v="translations"/>
    <s v="publishing/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E-2"/>
    <n v="1"/>
    <x v="3"/>
    <s v="translations"/>
    <s v="publishing/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1E-3"/>
    <n v="100"/>
    <x v="3"/>
    <s v="translations"/>
    <s v="publishing/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1.0399999999999999E-3"/>
    <n v="13"/>
    <x v="3"/>
    <s v="translations"/>
    <s v="publishing/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3.3333333333333335E-3"/>
    <n v="100"/>
    <x v="3"/>
    <s v="translations"/>
    <s v="publishing/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0.2036"/>
    <n v="109.07142857142857"/>
    <x v="3"/>
    <s v="translations"/>
    <s v="publishing/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e v="#DIV/0!"/>
    <x v="3"/>
    <s v="translations"/>
    <s v="publishing/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e v="#DIV/0!"/>
    <x v="3"/>
    <s v="translations"/>
    <s v="publishing/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799999999999999E-2"/>
    <n v="104.75"/>
    <x v="3"/>
    <s v="translations"/>
    <s v="publishing/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4999999999999998E-2"/>
    <n v="15"/>
    <x v="3"/>
    <s v="translations"/>
    <s v="publishing/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e v="#DIV/0!"/>
    <x v="3"/>
    <s v="translations"/>
    <s v="publishing/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00000000000005E-2"/>
    <n v="80.599999999999994"/>
    <x v="3"/>
    <s v="translations"/>
    <s v="publishing/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0.31947058823529412"/>
    <n v="115.55319148936171"/>
    <x v="3"/>
    <s v="translations"/>
    <s v="publishing/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e v="#DIV/0!"/>
    <x v="3"/>
    <s v="translations"/>
    <s v="publishing/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28E-2"/>
    <n v="80.5"/>
    <x v="3"/>
    <s v="translations"/>
    <s v="publishing/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1E-2"/>
    <n v="744.5454545454545"/>
    <x v="3"/>
    <s v="translations"/>
    <s v="publishing/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1E-3"/>
    <n v="7.5"/>
    <x v="3"/>
    <s v="translations"/>
    <s v="publishing/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7.7000000000000002E-3"/>
    <n v="38.5"/>
    <x v="3"/>
    <s v="translations"/>
    <s v="publishing/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0.26900000000000002"/>
    <n v="36.68181818181818"/>
    <x v="3"/>
    <s v="translations"/>
    <s v="publishing/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0.03"/>
    <n v="75"/>
    <x v="3"/>
    <s v="translations"/>
    <s v="publishing/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E-2"/>
    <n v="30"/>
    <x v="3"/>
    <s v="translations"/>
    <s v="publishing/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6E-5"/>
    <n v="1"/>
    <x v="3"/>
    <s v="translations"/>
    <s v="publishing/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E-2"/>
    <n v="673.33333333333337"/>
    <x v="3"/>
    <s v="translations"/>
    <s v="publishing/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e v="#DIV/0!"/>
    <x v="3"/>
    <s v="translations"/>
    <s v="publishing/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e v="#DIV/0!"/>
    <x v="3"/>
    <s v="translations"/>
    <s v="publishing/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e v="#DIV/0!"/>
    <x v="3"/>
    <s v="translations"/>
    <s v="publishing/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e v="#DIV/0!"/>
    <x v="3"/>
    <s v="translations"/>
    <s v="publishing/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e v="#DIV/0!"/>
    <x v="3"/>
    <s v="translations"/>
    <s v="publishing/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4"/>
    <n v="25"/>
    <x v="3"/>
    <s v="translations"/>
    <s v="publishing/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e v="#DIV/0!"/>
    <x v="3"/>
    <s v="translations"/>
    <s v="publishing/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e v="#DIV/0!"/>
    <x v="3"/>
    <s v="translations"/>
    <s v="publishing/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.0000000000000001E-5"/>
    <n v="1"/>
    <x v="3"/>
    <s v="translations"/>
    <s v="publishing/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4"/>
    <n v="1"/>
    <x v="3"/>
    <s v="translations"/>
    <s v="publishing/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e v="#DIV/0!"/>
    <x v="3"/>
    <s v="translations"/>
    <s v="publishing/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e v="#DIV/0!"/>
    <x v="3"/>
    <s v="translations"/>
    <s v="publishing/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8.5714285714285719E-3"/>
    <n v="15"/>
    <x v="3"/>
    <s v="translations"/>
    <s v="publishing/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0.105"/>
    <n v="225"/>
    <x v="3"/>
    <s v="translations"/>
    <s v="publishing/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1E-2"/>
    <n v="48.333333333333336"/>
    <x v="3"/>
    <s v="translations"/>
    <s v="publishing/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e v="#DIV/0!"/>
    <x v="3"/>
    <s v="translations"/>
    <s v="publishing/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e v="#DIV/0!"/>
    <x v="3"/>
    <s v="translations"/>
    <s v="publishing/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e v="#DIV/0!"/>
    <x v="3"/>
    <s v="translations"/>
    <s v="publishing/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e v="#DIV/0!"/>
    <x v="3"/>
    <s v="translations"/>
    <s v="publishing/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.012446"/>
    <n v="44.66673529411765"/>
    <x v="3"/>
    <s v="radio &amp; podcasts"/>
    <s v="publishing/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.085175"/>
    <n v="28.937999999999999"/>
    <x v="3"/>
    <s v="radio &amp; podcasts"/>
    <s v="publishing/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.4766666666666666"/>
    <n v="35.44"/>
    <x v="3"/>
    <s v="radio &amp; podcasts"/>
    <s v="publishing/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.6319999999999999"/>
    <n v="34.871794871794869"/>
    <x v="3"/>
    <s v="radio &amp; podcasts"/>
    <s v="publishing/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.5641449999999999"/>
    <n v="52.622732513451197"/>
    <x v="3"/>
    <s v="radio &amp; podcasts"/>
    <s v="publishing/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.0787731249999999"/>
    <n v="69.598266129032254"/>
    <x v="3"/>
    <s v="radio &amp; podcasts"/>
    <s v="publishing/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.1508"/>
    <n v="76.72"/>
    <x v="3"/>
    <s v="radio &amp; podcasts"/>
    <s v="publishing/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.0236842105263158"/>
    <n v="33.191126279863482"/>
    <x v="3"/>
    <s v="radio &amp; podcasts"/>
    <s v="publishing/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.0842485875706214"/>
    <n v="149.46417445482865"/>
    <x v="3"/>
    <s v="radio &amp; podcasts"/>
    <s v="publishing/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.2513333333333334"/>
    <n v="23.172839506172838"/>
    <x v="3"/>
    <s v="radio &amp; podcasts"/>
    <s v="publishing/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.03840625"/>
    <n v="96.877551020408163"/>
    <x v="3"/>
    <s v="radio &amp; podcasts"/>
    <s v="publishing/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.3870400000000001"/>
    <n v="103.20238095238095"/>
    <x v="3"/>
    <s v="radio &amp; podcasts"/>
    <s v="publishing/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.20516"/>
    <n v="38.462553191489363"/>
    <x v="3"/>
    <s v="radio &amp; podcasts"/>
    <s v="publishing/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.1226666666666667"/>
    <n v="44.315789473684212"/>
    <x v="3"/>
    <s v="radio &amp; podcasts"/>
    <s v="publishing/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.8866966666666667"/>
    <n v="64.173356009070289"/>
    <x v="3"/>
    <s v="radio &amp; podcasts"/>
    <s v="publishing/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.6155466666666669"/>
    <n v="43.333275109170302"/>
    <x v="3"/>
    <s v="radio &amp; podcasts"/>
    <s v="publishing/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.1131"/>
    <n v="90.495934959349597"/>
    <x v="3"/>
    <s v="radio &amp; podcasts"/>
    <s v="publishing/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.8161422"/>
    <n v="29.187190495010373"/>
    <x v="3"/>
    <s v="radio &amp; podcasts"/>
    <s v="publishing/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.37375"/>
    <n v="30.95774647887324"/>
    <x v="3"/>
    <s v="radio &amp; podcasts"/>
    <s v="publishing/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.170404"/>
    <n v="92.157795275590544"/>
    <x v="3"/>
    <s v="radio &amp; podcasts"/>
    <s v="publishing/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000000000000001E-2"/>
    <n v="17.5"/>
    <x v="3"/>
    <s v="fiction"/>
    <s v="publishing/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1E-3"/>
    <n v="5"/>
    <x v="3"/>
    <s v="fiction"/>
    <s v="publishing/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7.1428571428571426E-3"/>
    <n v="25"/>
    <x v="3"/>
    <s v="fiction"/>
    <s v="publishing/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e v="#DIV/0!"/>
    <x v="3"/>
    <s v="fiction"/>
    <s v="publishing/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6E-2"/>
    <n v="50"/>
    <x v="3"/>
    <s v="fiction"/>
    <s v="publishing/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2.3999999999999998E-3"/>
    <n v="16"/>
    <x v="3"/>
    <s v="fiction"/>
    <s v="publishing/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e v="#DIV/0!"/>
    <x v="3"/>
    <s v="fiction"/>
    <s v="publishing/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E-2"/>
    <n v="60"/>
    <x v="3"/>
    <s v="fiction"/>
    <s v="publishing/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e v="#DIV/0!"/>
    <x v="3"/>
    <s v="fiction"/>
    <s v="publishing/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0.30862068965517242"/>
    <n v="47.10526315789474"/>
    <x v="3"/>
    <s v="fiction"/>
    <s v="publishing/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9E-2"/>
    <n v="100"/>
    <x v="3"/>
    <s v="fiction"/>
    <s v="publishing/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7.4999999999999997E-3"/>
    <n v="15"/>
    <x v="3"/>
    <s v="fiction"/>
    <s v="publishing/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e v="#DIV/0!"/>
    <x v="3"/>
    <s v="fiction"/>
    <s v="publishing/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8999999999999996E-2"/>
    <n v="40.454545454545453"/>
    <x v="3"/>
    <s v="fiction"/>
    <s v="publishing/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e v="#DIV/0!"/>
    <x v="3"/>
    <s v="fiction"/>
    <s v="publishing/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e v="#DIV/0!"/>
    <x v="3"/>
    <s v="fiction"/>
    <s v="publishing/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E-5"/>
    <n v="1"/>
    <x v="3"/>
    <s v="fiction"/>
    <s v="publishing/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E-2"/>
    <n v="19"/>
    <x v="3"/>
    <s v="fiction"/>
    <s v="publishing/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2.5000000000000001E-3"/>
    <n v="5"/>
    <x v="3"/>
    <s v="fiction"/>
    <s v="publishing/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0.25035714285714283"/>
    <n v="46.733333333333334"/>
    <x v="3"/>
    <s v="fiction"/>
    <s v="publishing/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.6633076923076924"/>
    <n v="97.731073446327684"/>
    <x v="8"/>
    <s v="photobooks"/>
    <s v="photography/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.0144545454545455"/>
    <n v="67.835866261398181"/>
    <x v="8"/>
    <s v="photobooks"/>
    <s v="photography/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.0789146666666667"/>
    <n v="56.98492957746479"/>
    <x v="8"/>
    <s v="photobooks"/>
    <s v="photography/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.7793846153846156"/>
    <n v="67.159851301115239"/>
    <x v="8"/>
    <s v="photobooks"/>
    <s v="photography/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.0358125"/>
    <n v="48.037681159420288"/>
    <x v="8"/>
    <s v="photobooks"/>
    <s v="photography/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.1140000000000001"/>
    <n v="38.860465116279073"/>
    <x v="8"/>
    <s v="photobooks"/>
    <s v="photography/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.15"/>
    <n v="78.181818181818187"/>
    <x v="8"/>
    <s v="photobooks"/>
    <s v="photography/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.1076216216216217"/>
    <n v="97.113744075829388"/>
    <x v="8"/>
    <s v="photobooks"/>
    <s v="photography/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.2364125714285714"/>
    <n v="110.39397959183674"/>
    <x v="8"/>
    <s v="photobooks"/>
    <s v="photography/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.0103500000000001"/>
    <n v="39.91506172839506"/>
    <x v="8"/>
    <s v="photobooks"/>
    <s v="photography/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.1179285714285714"/>
    <n v="75.975728155339809"/>
    <x v="8"/>
    <s v="photobooks"/>
    <s v="photography/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.5877142857142861"/>
    <n v="58.379104477611939"/>
    <x v="8"/>
    <s v="photobooks"/>
    <s v="photography/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.5001875"/>
    <n v="55.82093023255814"/>
    <x v="8"/>
    <s v="photobooks"/>
    <s v="photography/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.0647599999999999"/>
    <n v="151.24431818181819"/>
    <x v="8"/>
    <s v="photobooks"/>
    <s v="photography/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.57189"/>
    <n v="849.67027027027029"/>
    <x v="8"/>
    <s v="photobooks"/>
    <s v="photography/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.0865882352941176"/>
    <n v="159.24137931034483"/>
    <x v="8"/>
    <s v="photobooks"/>
    <s v="photography/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.6197999999999999"/>
    <n v="39.507317073170732"/>
    <x v="8"/>
    <s v="photobooks"/>
    <s v="photography/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.0536666666666665"/>
    <n v="130.52966101694915"/>
    <x v="8"/>
    <s v="photobooks"/>
    <s v="photography/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.033638888888889"/>
    <n v="64.156896551724131"/>
    <x v="8"/>
    <s v="photobooks"/>
    <s v="photography/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.0347222222222223"/>
    <n v="111.52694610778443"/>
    <x v="8"/>
    <s v="photobooks"/>
    <s v="photography/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.0681333333333334"/>
    <n v="170.44680851063831"/>
    <x v="8"/>
    <s v="photobooks"/>
    <s v="photography/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.3896574712643677"/>
    <n v="133.7391592920354"/>
    <x v="8"/>
    <s v="photobooks"/>
    <s v="photography/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.2484324324324325"/>
    <n v="95.834024896265561"/>
    <x v="8"/>
    <s v="photobooks"/>
    <s v="photography/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.0699999999999998"/>
    <n v="221.78571428571428"/>
    <x v="8"/>
    <s v="photobooks"/>
    <s v="photography/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.7400576923076922"/>
    <n v="32.315357142857138"/>
    <x v="8"/>
    <s v="photobooks"/>
    <s v="photography/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.2032608695652174"/>
    <n v="98.839285714285708"/>
    <x v="8"/>
    <s v="photobooks"/>
    <s v="photography/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.1044428571428573"/>
    <n v="55.222142857142863"/>
    <x v="8"/>
    <s v="photobooks"/>
    <s v="photography/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.8156666666666665"/>
    <n v="52.793750000000003"/>
    <x v="8"/>
    <s v="photobooks"/>
    <s v="photography/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.0067894736842105"/>
    <n v="135.66666666666666"/>
    <x v="8"/>
    <s v="photobooks"/>
    <s v="photography/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.3482571428571428"/>
    <n v="53.991990846681922"/>
    <x v="8"/>
    <s v="photobooks"/>
    <s v="photography/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.7595744680851064"/>
    <n v="56.643835616438359"/>
    <x v="8"/>
    <s v="photobooks"/>
    <s v="photography/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.8402000000000003"/>
    <n v="82.316326530612244"/>
    <x v="8"/>
    <s v="photobooks"/>
    <s v="photography/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.4514"/>
    <n v="88.26081081081081"/>
    <x v="8"/>
    <s v="photobooks"/>
    <s v="photography/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.1773333333333333"/>
    <n v="84.905149051490511"/>
    <x v="8"/>
    <s v="photobooks"/>
    <s v="photography/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.3242499999999999"/>
    <n v="48.154545454545456"/>
    <x v="8"/>
    <s v="photobooks"/>
    <s v="photography/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.5030841666666666"/>
    <n v="66.015406593406595"/>
    <x v="8"/>
    <s v="photobooks"/>
    <s v="photography/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.7989999999999999"/>
    <n v="96.375"/>
    <x v="8"/>
    <s v="photobooks"/>
    <s v="photography/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.0262857142857142"/>
    <n v="156.17391304347825"/>
    <x v="8"/>
    <s v="photobooks"/>
    <s v="photography/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.359861"/>
    <n v="95.764859154929582"/>
    <x v="8"/>
    <s v="photobooks"/>
    <s v="photography/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.1786666666666668"/>
    <n v="180.40816326530611"/>
    <x v="8"/>
    <s v="photobooks"/>
    <s v="photography/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2E-4"/>
    <n v="3"/>
    <x v="8"/>
    <s v="nature"/>
    <s v="photography/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0.04"/>
    <n v="20"/>
    <x v="8"/>
    <s v="nature"/>
    <s v="photography/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4.4444444444444444E-3"/>
    <n v="10"/>
    <x v="8"/>
    <s v="nature"/>
    <s v="photography/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e v="#DIV/0!"/>
    <x v="8"/>
    <s v="nature"/>
    <s v="photography/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2E-4"/>
    <n v="1"/>
    <x v="8"/>
    <s v="nature"/>
    <s v="photography/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0.28899999999999998"/>
    <n v="26.272727272727273"/>
    <x v="8"/>
    <s v="nature"/>
    <s v="photography/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e v="#DIV/0!"/>
    <x v="8"/>
    <s v="nature"/>
    <s v="photography/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5E-2"/>
    <n v="60"/>
    <x v="8"/>
    <s v="nature"/>
    <s v="photography/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0.34"/>
    <n v="28.333333333333332"/>
    <x v="8"/>
    <s v="nature"/>
    <s v="photography/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0.13466666666666666"/>
    <n v="14.428571428571429"/>
    <x v="8"/>
    <s v="nature"/>
    <s v="photography/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e v="#DIV/0!"/>
    <x v="8"/>
    <s v="nature"/>
    <s v="photography/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0.49186046511627907"/>
    <n v="132.1875"/>
    <x v="8"/>
    <s v="nature"/>
    <s v="photography/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e v="#DIV/0!"/>
    <x v="8"/>
    <s v="nature"/>
    <s v="photography/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e v="#DIV/0!"/>
    <x v="8"/>
    <s v="nature"/>
    <s v="photography/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e v="#DIV/0!"/>
    <x v="8"/>
    <s v="nature"/>
    <s v="photography/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0.45133333333333331"/>
    <n v="56.416666666666664"/>
    <x v="8"/>
    <s v="nature"/>
    <s v="photography/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0.04"/>
    <n v="100"/>
    <x v="8"/>
    <s v="nature"/>
    <s v="photography/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69E-2"/>
    <n v="11.666666666666666"/>
    <x v="8"/>
    <s v="nature"/>
    <s v="photography/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3.3333333333333335E-3"/>
    <n v="50"/>
    <x v="8"/>
    <s v="nature"/>
    <s v="photography/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1E-2"/>
    <n v="23.5"/>
    <x v="8"/>
    <s v="nature"/>
    <s v="photography/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6.7000000000000002E-3"/>
    <n v="67"/>
    <x v="3"/>
    <s v="art books"/>
    <s v="publishing/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e v="#DIV/0!"/>
    <x v="3"/>
    <s v="art books"/>
    <s v="publishing/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6E-2"/>
    <n v="42.5"/>
    <x v="3"/>
    <s v="art books"/>
    <s v="publishing/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1E-3"/>
    <n v="10"/>
    <x v="3"/>
    <s v="art books"/>
    <s v="publishing/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000000000000001E-2"/>
    <n v="100"/>
    <x v="3"/>
    <s v="art books"/>
    <s v="publishing/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0.21249999999999999"/>
    <n v="108.05084745762711"/>
    <x v="3"/>
    <s v="art books"/>
    <s v="publishing/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4E-2"/>
    <n v="26.923076923076923"/>
    <x v="3"/>
    <s v="art books"/>
    <s v="publishing/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0.13639999999999999"/>
    <n v="155"/>
    <x v="3"/>
    <s v="art books"/>
    <s v="publishing/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e v="#DIV/0!"/>
    <x v="3"/>
    <s v="art books"/>
    <s v="publishing/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0.41399999999999998"/>
    <n v="47.769230769230766"/>
    <x v="3"/>
    <s v="art books"/>
    <s v="publishing/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6.6115702479338841E-3"/>
    <n v="20"/>
    <x v="3"/>
    <s v="art books"/>
    <s v="publishing/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0.05"/>
    <n v="41.666666666666664"/>
    <x v="3"/>
    <s v="art books"/>
    <s v="publishing/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7E-2"/>
    <n v="74.333333333333329"/>
    <x v="3"/>
    <s v="art books"/>
    <s v="publishing/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9E-2"/>
    <n v="84.333333333333329"/>
    <x v="3"/>
    <s v="art books"/>
    <s v="publishing/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0.2291"/>
    <n v="65.457142857142856"/>
    <x v="3"/>
    <s v="art books"/>
    <s v="publishing/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0.13"/>
    <n v="65"/>
    <x v="3"/>
    <s v="art books"/>
    <s v="publishing/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5.4999999999999997E-3"/>
    <n v="27.5"/>
    <x v="3"/>
    <s v="art books"/>
    <s v="publishing/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0.10806536636794939"/>
    <n v="51.25"/>
    <x v="3"/>
    <s v="art books"/>
    <s v="publishing/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8.4008400840084006E-3"/>
    <n v="14"/>
    <x v="3"/>
    <s v="art books"/>
    <s v="publishing/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e v="#DIV/0!"/>
    <x v="3"/>
    <s v="art books"/>
    <s v="publishing/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5.0000000000000001E-3"/>
    <n v="5"/>
    <x v="8"/>
    <s v="places"/>
    <s v="photography/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2999999999999999E-2"/>
    <n v="31"/>
    <x v="8"/>
    <s v="places"/>
    <s v="photography/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5000000000000002E-4"/>
    <n v="15"/>
    <x v="8"/>
    <s v="places"/>
    <s v="photography/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e v="#DIV/0!"/>
    <x v="8"/>
    <s v="places"/>
    <s v="photography/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0.79"/>
    <n v="131.66666666666666"/>
    <x v="8"/>
    <s v="places"/>
    <s v="photography/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e v="#DIV/0!"/>
    <x v="8"/>
    <s v="places"/>
    <s v="photography/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4"/>
    <n v="1"/>
    <x v="8"/>
    <s v="places"/>
    <s v="photography/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e v="#DIV/0!"/>
    <x v="8"/>
    <s v="places"/>
    <s v="photography/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e v="#DIV/0!"/>
    <x v="8"/>
    <s v="places"/>
    <s v="photography/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1E-2"/>
    <n v="510"/>
    <x v="8"/>
    <s v="places"/>
    <s v="photography/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0.29228571428571426"/>
    <n v="44.478260869565219"/>
    <x v="8"/>
    <s v="places"/>
    <s v="photography/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e v="#DIV/0!"/>
    <x v="8"/>
    <s v="places"/>
    <s v="photography/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4"/>
    <n v="1"/>
    <x v="8"/>
    <s v="places"/>
    <s v="photography/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0.20499999999999999"/>
    <n v="20.5"/>
    <x v="8"/>
    <s v="places"/>
    <s v="photography/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2.8E-3"/>
    <n v="40"/>
    <x v="8"/>
    <s v="places"/>
    <s v="photography/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8E-2"/>
    <n v="25"/>
    <x v="8"/>
    <s v="places"/>
    <s v="photography/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e v="#DIV/0!"/>
    <x v="8"/>
    <s v="places"/>
    <s v="photography/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1.25E-3"/>
    <n v="1"/>
    <x v="8"/>
    <s v="places"/>
    <s v="photography/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e v="#DIV/0!"/>
    <x v="8"/>
    <s v="places"/>
    <s v="photography/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E-2"/>
    <n v="40.777777777777779"/>
    <x v="8"/>
    <s v="places"/>
    <s v="photography/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.082492"/>
    <n v="48.325535714285714"/>
    <x v="4"/>
    <s v="rock"/>
    <s v="music/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.0016666666666667"/>
    <n v="46.953125"/>
    <x v="4"/>
    <s v="rock"/>
    <s v="music/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.0003299999999999"/>
    <n v="66.688666666666663"/>
    <x v="4"/>
    <s v="rock"/>
    <s v="music/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.2210714285714286"/>
    <n v="48.842857142857142"/>
    <x v="4"/>
    <s v="rock"/>
    <s v="music/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.0069333333333335"/>
    <n v="137.30909090909091"/>
    <x v="4"/>
    <s v="rock"/>
    <s v="music/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.01004125"/>
    <n v="87.829673913043479"/>
    <x v="4"/>
    <s v="rock"/>
    <s v="music/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.4511000000000001"/>
    <n v="70.785365853658533"/>
    <x v="4"/>
    <s v="rock"/>
    <s v="music/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.0125"/>
    <n v="52.826086956521742"/>
    <x v="4"/>
    <s v="rock"/>
    <s v="music/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.1833333333333333"/>
    <n v="443.75"/>
    <x v="4"/>
    <s v="rock"/>
    <s v="music/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.7185000000000001"/>
    <n v="48.544642857142854"/>
    <x v="4"/>
    <s v="rock"/>
    <s v="music/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.25125"/>
    <n v="37.074074074074076"/>
    <x v="4"/>
    <s v="rock"/>
    <s v="music/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.1000000000000001"/>
    <n v="50"/>
    <x v="4"/>
    <s v="rock"/>
    <s v="music/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.0149999999999999"/>
    <n v="39.03846153846154"/>
    <x v="4"/>
    <s v="rock"/>
    <s v="music/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.0269999999999999"/>
    <n v="66.688311688311686"/>
    <x v="4"/>
    <s v="rock"/>
    <s v="music/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.1412500000000001"/>
    <n v="67.132352941176464"/>
    <x v="4"/>
    <s v="rock"/>
    <s v="music/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.042"/>
    <n v="66.369426751592357"/>
    <x v="4"/>
    <s v="rock"/>
    <s v="music/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.4585714285714286"/>
    <n v="64.620253164556956"/>
    <x v="4"/>
    <s v="rock"/>
    <s v="music/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.0506666666666666"/>
    <n v="58.370370370370374"/>
    <x v="4"/>
    <s v="rock"/>
    <s v="music/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.3333333333333333"/>
    <n v="86.956521739130437"/>
    <x v="4"/>
    <s v="rock"/>
    <s v="music/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.1299999999999999"/>
    <n v="66.470588235294116"/>
    <x v="4"/>
    <s v="rock"/>
    <s v="music/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.212"/>
    <n v="163.78378378378378"/>
    <x v="4"/>
    <s v="rock"/>
    <s v="music/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.0172463768115942"/>
    <n v="107.98461538461538"/>
    <x v="4"/>
    <s v="rock"/>
    <s v="music/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.0106666666666666"/>
    <n v="42.111111111111114"/>
    <x v="4"/>
    <s v="rock"/>
    <s v="music/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.18"/>
    <n v="47.2"/>
    <x v="4"/>
    <s v="rock"/>
    <s v="music/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.5533333333333332"/>
    <n v="112.01923076923077"/>
    <x v="4"/>
    <s v="rock"/>
    <s v="music/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.0118750000000001"/>
    <n v="74.953703703703709"/>
    <x v="4"/>
    <s v="rock"/>
    <s v="music/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.17"/>
    <n v="61.578947368421055"/>
    <x v="4"/>
    <s v="rock"/>
    <s v="music/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.00925"/>
    <n v="45.875"/>
    <x v="4"/>
    <s v="rock"/>
    <s v="music/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.0366666666666666"/>
    <n v="75.853658536585371"/>
    <x v="4"/>
    <s v="rock"/>
    <s v="music/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.6524999999999999"/>
    <n v="84.206349206349202"/>
    <x v="4"/>
    <s v="rock"/>
    <s v="music/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.5590999999999999"/>
    <n v="117.22556390977444"/>
    <x v="4"/>
    <s v="rock"/>
    <s v="music/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.0162500000000001"/>
    <n v="86.489361702127653"/>
    <x v="4"/>
    <s v="rock"/>
    <s v="music/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"/>
    <n v="172.41379310344828"/>
    <x v="4"/>
    <s v="rock"/>
    <s v="music/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.0049999999999999"/>
    <n v="62.8125"/>
    <x v="4"/>
    <s v="rock"/>
    <s v="music/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.2529999999999999"/>
    <n v="67.729729729729726"/>
    <x v="4"/>
    <s v="rock"/>
    <s v="music/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.0355555555555556"/>
    <n v="53.5632183908046"/>
    <x v="4"/>
    <s v="rock"/>
    <s v="music/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.038"/>
    <n v="34.6"/>
    <x v="4"/>
    <s v="rock"/>
    <s v="music/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.05"/>
    <n v="38.888888888888886"/>
    <x v="4"/>
    <s v="rock"/>
    <s v="music/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"/>
    <n v="94.736842105263165"/>
    <x v="4"/>
    <s v="rock"/>
    <s v="music/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.6986000000000001"/>
    <n v="39.967058823529413"/>
    <x v="4"/>
    <s v="rock"/>
    <s v="music/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.014"/>
    <n v="97.5"/>
    <x v="4"/>
    <s v="pop"/>
    <s v="music/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"/>
    <n v="42.857142857142854"/>
    <x v="4"/>
    <s v="pop"/>
    <s v="music/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.2470000000000001"/>
    <n v="168.51351351351352"/>
    <x v="4"/>
    <s v="pop"/>
    <s v="music/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.095"/>
    <n v="85.546875"/>
    <x v="4"/>
    <s v="pop"/>
    <s v="music/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.1080000000000001"/>
    <n v="554"/>
    <x v="4"/>
    <s v="pop"/>
    <s v="music/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.1020000000000001"/>
    <n v="26.554216867469879"/>
    <x v="4"/>
    <s v="pop"/>
    <s v="music/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.0471999999999999"/>
    <n v="113.82608695652173"/>
    <x v="4"/>
    <s v="pop"/>
    <s v="music/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.2526086956521738"/>
    <n v="32.011111111111113"/>
    <x v="4"/>
    <s v="pop"/>
    <s v="music/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.0058763157894737"/>
    <n v="47.189259259259259"/>
    <x v="4"/>
    <s v="pop"/>
    <s v="music/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.4155"/>
    <n v="88.46875"/>
    <x v="4"/>
    <s v="pop"/>
    <s v="music/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.0075000000000001"/>
    <n v="100.75"/>
    <x v="4"/>
    <s v="pop"/>
    <s v="music/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.0066666666666666"/>
    <n v="64.714285714285708"/>
    <x v="4"/>
    <s v="pop"/>
    <s v="music/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.7423040000000001"/>
    <n v="51.854285714285716"/>
    <x v="4"/>
    <s v="pop"/>
    <s v="music/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.199090909090909"/>
    <n v="38.794117647058826"/>
    <x v="4"/>
    <s v="pop"/>
    <s v="music/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.4286666666666668"/>
    <n v="44.645833333333336"/>
    <x v="4"/>
    <s v="pop"/>
    <s v="music/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.0033493333333334"/>
    <n v="156.77333333333334"/>
    <x v="4"/>
    <s v="pop"/>
    <s v="music/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.0493380000000001"/>
    <n v="118.70339366515837"/>
    <x v="4"/>
    <s v="pop"/>
    <s v="music/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.3223333333333334"/>
    <n v="74.149532710280369"/>
    <x v="4"/>
    <s v="pop"/>
    <s v="music/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.1279999999999999"/>
    <n v="12.533333333333333"/>
    <x v="4"/>
    <s v="pop"/>
    <s v="music/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.5375"/>
    <n v="27.861111111111111"/>
    <x v="4"/>
    <s v="pop"/>
    <s v="music/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.0250632911392406"/>
    <n v="80.178217821782184"/>
    <x v="4"/>
    <s v="pop"/>
    <s v="music/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.026375"/>
    <n v="132.43548387096774"/>
    <x v="4"/>
    <s v="pop"/>
    <s v="music/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.08"/>
    <n v="33.75"/>
    <x v="4"/>
    <s v="pop"/>
    <s v="music/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.2240879999999998"/>
    <n v="34.384494382022467"/>
    <x v="4"/>
    <s v="pop"/>
    <s v="music/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.1945714285714286"/>
    <n v="44.956989247311824"/>
    <x v="4"/>
    <s v="pop"/>
    <s v="music/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.6088"/>
    <n v="41.04081632653061"/>
    <x v="4"/>
    <s v="pop"/>
    <s v="music/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.2685294117647059"/>
    <n v="52.597560975609753"/>
    <x v="4"/>
    <s v="pop"/>
    <s v="music/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.026375"/>
    <n v="70.784482758620683"/>
    <x v="4"/>
    <s v="pop"/>
    <s v="music/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.3975"/>
    <n v="53.75"/>
    <x v="4"/>
    <s v="pop"/>
    <s v="music/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.026"/>
    <n v="44.608695652173914"/>
    <x v="4"/>
    <s v="pop"/>
    <s v="music/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.0067349999999999"/>
    <n v="26.148961038961041"/>
    <x v="4"/>
    <s v="pop"/>
    <s v="music/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.1294117647058823"/>
    <n v="39.183673469387756"/>
    <x v="4"/>
    <s v="pop"/>
    <s v="music/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.2809523809523808"/>
    <n v="45.593220338983052"/>
    <x v="4"/>
    <s v="pop"/>
    <s v="music/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.0169999999999999"/>
    <n v="89.247787610619469"/>
    <x v="4"/>
    <s v="pop"/>
    <s v="music/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.37416"/>
    <n v="40.416470588235299"/>
    <x v="4"/>
    <s v="pop"/>
    <s v="music/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.1533333333333333"/>
    <n v="82.38095238095238"/>
    <x v="4"/>
    <s v="pop"/>
    <s v="music/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.1166666666666667"/>
    <n v="159.52380952380952"/>
    <x v="4"/>
    <s v="pop"/>
    <s v="music/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.1839999999999999"/>
    <n v="36.244897959183675"/>
    <x v="4"/>
    <s v="pop"/>
    <s v="music/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.75"/>
    <n v="62.5"/>
    <x v="4"/>
    <s v="pop"/>
    <s v="music/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.175"/>
    <n v="47"/>
    <x v="4"/>
    <s v="pop"/>
    <s v="music/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.0142212307692309"/>
    <n v="74.575090497737563"/>
    <x v="4"/>
    <s v="faith"/>
    <s v="music/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e v="#DIV/0!"/>
    <x v="4"/>
    <s v="faith"/>
    <s v="music/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0.21714285714285714"/>
    <n v="76"/>
    <x v="4"/>
    <s v="faith"/>
    <s v="music/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.0912500000000001"/>
    <n v="86.43564356435644"/>
    <x v="4"/>
    <s v="faith"/>
    <s v="music/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.0285714285714285"/>
    <n v="24"/>
    <x v="4"/>
    <s v="faith"/>
    <s v="music/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3.5999999999999999E-3"/>
    <n v="18"/>
    <x v="4"/>
    <s v="faith"/>
    <s v="music/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0.3125"/>
    <n v="80.128205128205124"/>
    <x v="4"/>
    <s v="faith"/>
    <s v="music/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0.443"/>
    <n v="253.14285714285714"/>
    <x v="4"/>
    <s v="faith"/>
    <s v="music/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"/>
    <n v="171.42857142857142"/>
    <x v="4"/>
    <s v="faith"/>
    <s v="music/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0.254"/>
    <n v="57.727272727272727"/>
    <x v="4"/>
    <s v="faith"/>
    <s v="music/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0.33473333333333333"/>
    <n v="264.26315789473682"/>
    <x v="4"/>
    <s v="faith"/>
    <s v="music/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0.47799999999999998"/>
    <n v="159.33333333333334"/>
    <x v="4"/>
    <s v="faith"/>
    <s v="music/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8E-2"/>
    <n v="35"/>
    <x v="4"/>
    <s v="faith"/>
    <s v="music/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5.0000000000000001E-4"/>
    <n v="5"/>
    <x v="4"/>
    <s v="faith"/>
    <s v="music/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0.11708333333333333"/>
    <n v="61.086956521739133"/>
    <x v="4"/>
    <s v="faith"/>
    <s v="music/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e v="#DIV/0!"/>
    <x v="4"/>
    <s v="faith"/>
    <s v="music/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0.20208000000000001"/>
    <n v="114.81818181818181"/>
    <x v="4"/>
    <s v="faith"/>
    <s v="music/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e v="#DIV/0!"/>
    <x v="4"/>
    <s v="faith"/>
    <s v="music/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9E-2"/>
    <n v="54"/>
    <x v="4"/>
    <s v="faith"/>
    <s v="music/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0.2606"/>
    <n v="65.974683544303801"/>
    <x v="4"/>
    <s v="faith"/>
    <s v="music/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1.9801980198019802E-3"/>
    <n v="5"/>
    <x v="4"/>
    <s v="faith"/>
    <s v="music/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5E-5"/>
    <n v="1"/>
    <x v="4"/>
    <s v="faith"/>
    <s v="music/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00000000000001E-2"/>
    <n v="25.5"/>
    <x v="4"/>
    <s v="faith"/>
    <s v="music/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0.65100000000000002"/>
    <n v="118.36363636363636"/>
    <x v="4"/>
    <s v="faith"/>
    <s v="music/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e v="#DIV/0!"/>
    <x v="4"/>
    <s v="faith"/>
    <s v="music/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e v="#DIV/0!"/>
    <x v="4"/>
    <s v="faith"/>
    <s v="music/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E-2"/>
    <n v="54.111111111111114"/>
    <x v="4"/>
    <s v="faith"/>
    <s v="music/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e v="#DIV/0!"/>
    <x v="4"/>
    <s v="faith"/>
    <s v="music/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71E-2"/>
    <n v="21.25"/>
    <x v="4"/>
    <s v="faith"/>
    <s v="music/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6.7999999999999996E-3"/>
    <n v="34"/>
    <x v="4"/>
    <s v="faith"/>
    <s v="music/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0.105"/>
    <n v="525"/>
    <x v="4"/>
    <s v="faith"/>
    <s v="music/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e v="#DIV/0!"/>
    <x v="4"/>
    <s v="faith"/>
    <s v="music/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6E-2"/>
    <n v="50"/>
    <x v="4"/>
    <s v="faith"/>
    <s v="music/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E-2"/>
    <n v="115.70588235294117"/>
    <x v="4"/>
    <s v="faith"/>
    <s v="music/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2.2000000000000001E-3"/>
    <n v="5.5"/>
    <x v="4"/>
    <s v="faith"/>
    <s v="music/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4999999999999997E-2"/>
    <n v="50"/>
    <x v="4"/>
    <s v="faith"/>
    <s v="music/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0.42725880551301687"/>
    <n v="34.024390243902438"/>
    <x v="4"/>
    <s v="faith"/>
    <s v="music/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2.142857142857143E-3"/>
    <n v="37.5"/>
    <x v="4"/>
    <s v="faith"/>
    <s v="music/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8.7500000000000008E-3"/>
    <n v="11.666666666666666"/>
    <x v="4"/>
    <s v="faith"/>
    <s v="music/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0000000000001E-2"/>
    <n v="28.125"/>
    <x v="4"/>
    <s v="faith"/>
    <s v="music/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e v="#DIV/0!"/>
    <x v="4"/>
    <s v="faith"/>
    <s v="music/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4"/>
    <n v="1"/>
    <x v="4"/>
    <s v="faith"/>
    <s v="music/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000000000000002E-2"/>
    <n v="216.66666666666666"/>
    <x v="4"/>
    <s v="faith"/>
    <s v="music/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5.8333333333333336E-3"/>
    <n v="8.75"/>
    <x v="4"/>
    <s v="faith"/>
    <s v="music/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0.10181818181818182"/>
    <n v="62.222222222222221"/>
    <x v="4"/>
    <s v="faith"/>
    <s v="music/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0.33784615384615385"/>
    <n v="137.25"/>
    <x v="4"/>
    <s v="faith"/>
    <s v="music/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2E-4"/>
    <n v="1"/>
    <x v="4"/>
    <s v="faith"/>
    <s v="music/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0.68400000000000005"/>
    <n v="122.14285714285714"/>
    <x v="4"/>
    <s v="faith"/>
    <s v="music/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e v="#DIV/0!"/>
    <x v="4"/>
    <s v="faith"/>
    <s v="music/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e v="#DIV/0!"/>
    <x v="4"/>
    <s v="faith"/>
    <s v="music/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e v="#DIV/0!"/>
    <x v="4"/>
    <s v="faith"/>
    <s v="music/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e v="#DIV/0!"/>
    <x v="4"/>
    <s v="faith"/>
    <s v="music/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e v="#DIV/0!"/>
    <x v="4"/>
    <s v="faith"/>
    <s v="music/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4"/>
    <n v="1"/>
    <x v="4"/>
    <s v="faith"/>
    <s v="music/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0.11"/>
    <n v="55"/>
    <x v="4"/>
    <s v="faith"/>
    <s v="music/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7.3333333333333332E-3"/>
    <n v="22"/>
    <x v="4"/>
    <s v="faith"/>
    <s v="music/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0.21249999999999999"/>
    <n v="56.666666666666664"/>
    <x v="4"/>
    <s v="faith"/>
    <s v="music/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4.0000000000000001E-3"/>
    <n v="20"/>
    <x v="4"/>
    <s v="faith"/>
    <s v="music/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1E-3"/>
    <n v="1"/>
    <x v="4"/>
    <s v="faith"/>
    <s v="music/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e v="#DIV/0!"/>
    <x v="4"/>
    <s v="faith"/>
    <s v="music/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.1083333333333334"/>
    <n v="25.576923076923077"/>
    <x v="8"/>
    <s v="photobooks"/>
    <s v="photography/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.0874999999999999"/>
    <n v="63.970588235294116"/>
    <x v="8"/>
    <s v="photobooks"/>
    <s v="photography/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.0041666666666667"/>
    <n v="89.925373134328353"/>
    <x v="8"/>
    <s v="photobooks"/>
    <s v="photography/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.1845454545454546"/>
    <n v="93.071428571428569"/>
    <x v="8"/>
    <s v="photobooks"/>
    <s v="photography/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.1401428571428571"/>
    <n v="89.674157303370791"/>
    <x v="8"/>
    <s v="photobooks"/>
    <s v="photography/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.4810000000000001"/>
    <n v="207.61682242990653"/>
    <x v="8"/>
    <s v="photobooks"/>
    <s v="photography/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.0495555555555556"/>
    <n v="59.408805031446541"/>
    <x v="8"/>
    <s v="photobooks"/>
    <s v="photography/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.29948"/>
    <n v="358.97237569060775"/>
    <x v="8"/>
    <s v="photobooks"/>
    <s v="photography/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.2348756218905472"/>
    <n v="94.736641221374043"/>
    <x v="8"/>
    <s v="photobooks"/>
    <s v="photography/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.0162"/>
    <n v="80.647999999999996"/>
    <x v="8"/>
    <s v="photobooks"/>
    <s v="photography/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.0289999999999999"/>
    <n v="168.68852459016392"/>
    <x v="8"/>
    <s v="photobooks"/>
    <s v="photography/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.6016666666666666"/>
    <n v="34.68888888888889"/>
    <x v="8"/>
    <s v="photobooks"/>
    <s v="photography/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.08"/>
    <n v="462.85714285714283"/>
    <x v="8"/>
    <s v="photobooks"/>
    <s v="photography/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.1052941176470588"/>
    <n v="104.38888888888889"/>
    <x v="8"/>
    <s v="photobooks"/>
    <s v="photography/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.2"/>
    <n v="7.5"/>
    <x v="8"/>
    <s v="photobooks"/>
    <s v="photography/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.0282909090909091"/>
    <n v="47.13"/>
    <x v="8"/>
    <s v="photobooks"/>
    <s v="photography/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.1599999999999999"/>
    <n v="414.28571428571428"/>
    <x v="8"/>
    <s v="photobooks"/>
    <s v="photography/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.147"/>
    <n v="42.481481481481481"/>
    <x v="8"/>
    <s v="photobooks"/>
    <s v="photography/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.0660000000000001"/>
    <n v="108.77551020408163"/>
    <x v="8"/>
    <s v="photobooks"/>
    <s v="photography/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.6544000000000001"/>
    <n v="81.098039215686271"/>
    <x v="8"/>
    <s v="photobooks"/>
    <s v="photography/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.55"/>
    <n v="51.666666666666664"/>
    <x v="8"/>
    <s v="photobooks"/>
    <s v="photography/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.85"/>
    <n v="35.4"/>
    <x v="8"/>
    <s v="photobooks"/>
    <s v="photography/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.0190833333333333"/>
    <n v="103.63559322033899"/>
    <x v="8"/>
    <s v="photobooks"/>
    <s v="photography/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0.19600000000000001"/>
    <n v="55.282051282051285"/>
    <x v="8"/>
    <s v="photobooks"/>
    <s v="photography/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0.59467839999999994"/>
    <n v="72.16970873786407"/>
    <x v="8"/>
    <s v="photobooks"/>
    <s v="photography/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e v="#DIV/0!"/>
    <x v="8"/>
    <s v="photobooks"/>
    <s v="photography/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0.4572"/>
    <n v="58.615384615384613"/>
    <x v="8"/>
    <s v="photobooks"/>
    <s v="photography/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00000000000003E-2"/>
    <n v="12.466666666666667"/>
    <x v="8"/>
    <s v="photobooks"/>
    <s v="photography/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E-2"/>
    <n v="49.136363636363633"/>
    <x v="8"/>
    <s v="photobooks"/>
    <s v="photography/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0.56514285714285717"/>
    <n v="150.5"/>
    <x v="8"/>
    <s v="photobooks"/>
    <s v="photography/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0.21309523809523809"/>
    <n v="35.799999999999997"/>
    <x v="8"/>
    <s v="photobooks"/>
    <s v="photography/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0.156"/>
    <n v="45.157894736842103"/>
    <x v="8"/>
    <s v="photobooks"/>
    <s v="photography/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3E-2"/>
    <n v="98.78947368421052"/>
    <x v="8"/>
    <s v="photobooks"/>
    <s v="photography/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0.4592"/>
    <n v="88.307692307692307"/>
    <x v="8"/>
    <s v="photobooks"/>
    <s v="photography/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0.65101538461538466"/>
    <n v="170.62903225806451"/>
    <x v="8"/>
    <s v="photobooks"/>
    <s v="photography/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000000000000004E-2"/>
    <n v="83.75"/>
    <x v="8"/>
    <s v="photobooks"/>
    <s v="photography/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0.135625"/>
    <n v="65.099999999999994"/>
    <x v="8"/>
    <s v="photobooks"/>
    <s v="photography/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1E-2"/>
    <n v="66.333333333333329"/>
    <x v="8"/>
    <s v="photobooks"/>
    <s v="photography/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0.36236363636363639"/>
    <n v="104.89473684210526"/>
    <x v="8"/>
    <s v="photobooks"/>
    <s v="photography/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0.39743333333333336"/>
    <n v="78.440789473684205"/>
    <x v="8"/>
    <s v="photobooks"/>
    <s v="photography/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0.25763636363636366"/>
    <n v="59.041666666666664"/>
    <x v="8"/>
    <s v="photobooks"/>
    <s v="photography/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0.15491428571428573"/>
    <n v="71.34210526315789"/>
    <x v="8"/>
    <s v="photobooks"/>
    <s v="photography/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0.236925"/>
    <n v="51.227027027027027"/>
    <x v="8"/>
    <s v="photobooks"/>
    <s v="photography/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0.39760000000000001"/>
    <n v="60.242424242424242"/>
    <x v="8"/>
    <s v="photobooks"/>
    <s v="photography/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0.20220833333333332"/>
    <n v="44.935185185185183"/>
    <x v="8"/>
    <s v="photobooks"/>
    <s v="photography/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0.47631578947368419"/>
    <n v="31.206896551724139"/>
    <x v="8"/>
    <s v="photobooks"/>
    <s v="photography/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0.15329999999999999"/>
    <n v="63.875"/>
    <x v="8"/>
    <s v="photobooks"/>
    <s v="photography/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E-2"/>
    <n v="19"/>
    <x v="8"/>
    <s v="photobooks"/>
    <s v="photography/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5.0000000000000001E-3"/>
    <n v="10"/>
    <x v="8"/>
    <s v="photobooks"/>
    <s v="photography/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79E-2"/>
    <n v="109.06666666666666"/>
    <x v="8"/>
    <s v="photobooks"/>
    <s v="photography/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6E-2"/>
    <n v="26.75"/>
    <x v="8"/>
    <s v="photobooks"/>
    <s v="photography/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0.61124000000000001"/>
    <n v="109.93525179856115"/>
    <x v="8"/>
    <s v="photobooks"/>
    <s v="photography/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4E-2"/>
    <n v="20"/>
    <x v="8"/>
    <s v="photobooks"/>
    <s v="photography/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0.11077777777777778"/>
    <n v="55.388888888888886"/>
    <x v="8"/>
    <s v="photobooks"/>
    <s v="photography/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0.38735714285714284"/>
    <n v="133.90123456790124"/>
    <x v="8"/>
    <s v="photobooks"/>
    <s v="photography/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0.22052631578947368"/>
    <n v="48.720930232558139"/>
    <x v="8"/>
    <s v="photobooks"/>
    <s v="photography/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0.67549999999999999"/>
    <n v="48.25"/>
    <x v="8"/>
    <s v="photobooks"/>
    <s v="photography/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0.136375"/>
    <n v="58.972972972972975"/>
    <x v="8"/>
    <s v="photobooks"/>
    <s v="photography/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E-2"/>
    <n v="11.638333333333334"/>
    <x v="8"/>
    <s v="photobooks"/>
    <s v="photography/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0.20449632511889321"/>
    <n v="83.716814159292042"/>
    <x v="8"/>
    <s v="photobooks"/>
    <s v="photography/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0.13852941176470587"/>
    <n v="63.648648648648646"/>
    <x v="8"/>
    <s v="photobooks"/>
    <s v="photography/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0.48485714285714288"/>
    <n v="94.277777777777771"/>
    <x v="8"/>
    <s v="photobooks"/>
    <s v="photography/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0.308"/>
    <n v="71.86666666666666"/>
    <x v="8"/>
    <s v="photobooks"/>
    <s v="photography/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0.35174193548387095"/>
    <n v="104.84615384615384"/>
    <x v="8"/>
    <s v="photobooks"/>
    <s v="photography/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0.36404444444444445"/>
    <n v="67.139344262295083"/>
    <x v="8"/>
    <s v="photobooks"/>
    <s v="photography/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E-2"/>
    <n v="73.875"/>
    <x v="8"/>
    <s v="photobooks"/>
    <s v="photography/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0.1106"/>
    <n v="69.125"/>
    <x v="8"/>
    <s v="photobooks"/>
    <s v="photography/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0.41407142857142859"/>
    <n v="120.77083333333333"/>
    <x v="8"/>
    <s v="photobooks"/>
    <s v="photography/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0.10857142857142857"/>
    <n v="42.222222222222221"/>
    <x v="8"/>
    <s v="photobooks"/>
    <s v="photography/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3E-2"/>
    <n v="7.5"/>
    <x v="8"/>
    <s v="photobooks"/>
    <s v="photography/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4"/>
    <n v="1.5384615384615385"/>
    <x v="8"/>
    <s v="photobooks"/>
    <s v="photography/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0.13307692307692306"/>
    <n v="37.608695652173914"/>
    <x v="8"/>
    <s v="photobooks"/>
    <s v="photography/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e v="#DIV/0!"/>
    <x v="8"/>
    <s v="photobooks"/>
    <s v="photography/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0.49183333333333334"/>
    <n v="42.157142857142858"/>
    <x v="8"/>
    <s v="photobooks"/>
    <s v="photography/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e v="#DIV/0!"/>
    <x v="8"/>
    <s v="photobooks"/>
    <s v="photography/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E-2"/>
    <n v="84.833333333333329"/>
    <x v="8"/>
    <s v="photobooks"/>
    <s v="photography/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0.52327777777777773"/>
    <n v="94.19"/>
    <x v="8"/>
    <s v="photobooks"/>
    <s v="photography/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e v="#DIV/0!"/>
    <x v="8"/>
    <s v="photobooks"/>
    <s v="photography/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2E-2"/>
    <n v="6.25"/>
    <x v="8"/>
    <s v="photobooks"/>
    <s v="photography/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E-2"/>
    <n v="213.375"/>
    <x v="8"/>
    <s v="photobooks"/>
    <s v="photography/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.3489"/>
    <n v="59.162280701754383"/>
    <x v="4"/>
    <s v="rock"/>
    <s v="music/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"/>
    <n v="27.272727272727273"/>
    <x v="4"/>
    <s v="rock"/>
    <s v="music/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.1585714285714286"/>
    <n v="24.575757575757574"/>
    <x v="4"/>
    <s v="rock"/>
    <s v="music/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.0006666666666666"/>
    <n v="75.05"/>
    <x v="4"/>
    <s v="rock"/>
    <s v="music/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.0505"/>
    <n v="42.02"/>
    <x v="4"/>
    <s v="rock"/>
    <s v="music/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.01"/>
    <n v="53.157894736842103"/>
    <x v="4"/>
    <s v="rock"/>
    <s v="music/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.0066250000000001"/>
    <n v="83.885416666666671"/>
    <x v="4"/>
    <s v="rock"/>
    <s v="music/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.0016"/>
    <n v="417.33333333333331"/>
    <x v="4"/>
    <s v="rock"/>
    <s v="music/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.6668333333333334"/>
    <n v="75.765151515151516"/>
    <x v="4"/>
    <s v="rock"/>
    <s v="music/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.0153333333333334"/>
    <n v="67.389380530973455"/>
    <x v="4"/>
    <s v="rock"/>
    <s v="music/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.03"/>
    <n v="73.571428571428569"/>
    <x v="4"/>
    <s v="rock"/>
    <s v="music/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.4285714285714286"/>
    <n v="25"/>
    <x v="4"/>
    <s v="rock"/>
    <s v="music/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.625"/>
    <n v="42"/>
    <x v="4"/>
    <s v="rock"/>
    <s v="music/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.1805000000000001"/>
    <n v="131.16666666666666"/>
    <x v="4"/>
    <s v="rock"/>
    <s v="music/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.04"/>
    <n v="47.272727272727273"/>
    <x v="4"/>
    <s v="rock"/>
    <s v="music/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.0034000000000001"/>
    <n v="182.12727272727273"/>
    <x v="4"/>
    <s v="rock"/>
    <s v="music/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.0683333333333334"/>
    <n v="61.366666666666667"/>
    <x v="4"/>
    <s v="rock"/>
    <s v="music/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00149"/>
    <n v="35.767499999999998"/>
    <x v="4"/>
    <s v="rock"/>
    <s v="music/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.0529999999999999"/>
    <n v="45.62222222222222"/>
    <x v="4"/>
    <s v="rock"/>
    <s v="music/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.0888888888888888"/>
    <n v="75.384615384615387"/>
    <x v="4"/>
    <s v="rock"/>
    <s v="music/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.0175000000000001"/>
    <n v="50.875"/>
    <x v="4"/>
    <s v="rock"/>
    <s v="music/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.2524999999999999"/>
    <n v="119.28571428571429"/>
    <x v="4"/>
    <s v="rock"/>
    <s v="music/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.2400610000000001"/>
    <n v="92.541865671641801"/>
    <x v="4"/>
    <s v="rock"/>
    <s v="music/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.014"/>
    <n v="76.05"/>
    <x v="4"/>
    <s v="rock"/>
    <s v="music/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"/>
    <n v="52.631578947368418"/>
    <x v="4"/>
    <s v="rock"/>
    <s v="music/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.3792666666666666"/>
    <n v="98.990430622009569"/>
    <x v="4"/>
    <s v="rock"/>
    <s v="music/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.2088000000000001"/>
    <n v="79.526315789473685"/>
    <x v="4"/>
    <s v="rock"/>
    <s v="music/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.0736666666666668"/>
    <n v="134.20833333333334"/>
    <x v="4"/>
    <s v="rock"/>
    <s v="music/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.0033333333333334"/>
    <n v="37.625"/>
    <x v="4"/>
    <s v="rock"/>
    <s v="music/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.0152222222222222"/>
    <n v="51.044692737430168"/>
    <x v="4"/>
    <s v="rock"/>
    <s v="music/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.0007692307692309"/>
    <n v="50.03846153846154"/>
    <x v="4"/>
    <s v="rock"/>
    <s v="music/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.1696666666666666"/>
    <n v="133.93129770992365"/>
    <x v="4"/>
    <s v="rock"/>
    <s v="music/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.01875"/>
    <n v="58.214285714285715"/>
    <x v="4"/>
    <s v="rock"/>
    <s v="music/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.0212366666666666"/>
    <n v="88.037643678160919"/>
    <x v="4"/>
    <s v="rock"/>
    <s v="music/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.5405897142857143"/>
    <n v="70.576753926701571"/>
    <x v="4"/>
    <s v="rock"/>
    <s v="music/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.0125"/>
    <n v="53.289473684210527"/>
    <x v="4"/>
    <s v="rock"/>
    <s v="music/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"/>
    <n v="136.36363636363637"/>
    <x v="4"/>
    <s v="rock"/>
    <s v="music/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.0874800874800874"/>
    <n v="40.547315436241611"/>
    <x v="4"/>
    <s v="rock"/>
    <s v="music/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.3183333333333334"/>
    <n v="70.625"/>
    <x v="4"/>
    <s v="rock"/>
    <s v="music/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.3346666666666667"/>
    <n v="52.684210526315788"/>
    <x v="4"/>
    <s v="rock"/>
    <s v="music/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e v="#DIV/0!"/>
    <x v="6"/>
    <s v="mobile games"/>
    <s v="games/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6E-2"/>
    <n v="90.9375"/>
    <x v="6"/>
    <s v="mobile games"/>
    <s v="games/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4.0000000000000001E-3"/>
    <n v="5"/>
    <x v="6"/>
    <s v="mobile games"/>
    <s v="games/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0.42892307692307691"/>
    <n v="58.083333333333336"/>
    <x v="6"/>
    <s v="mobile games"/>
    <s v="games/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5"/>
    <n v="2"/>
    <x v="6"/>
    <s v="mobile games"/>
    <s v="games/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5.0000000000000001E-3"/>
    <n v="62.5"/>
    <x v="6"/>
    <s v="mobile games"/>
    <s v="games/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5.0000000000000001E-4"/>
    <n v="10"/>
    <x v="6"/>
    <s v="mobile games"/>
    <s v="games/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1E-2"/>
    <n v="71.588235294117652"/>
    <x v="6"/>
    <s v="mobile games"/>
    <s v="games/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e v="#DIV/0!"/>
    <x v="6"/>
    <s v="mobile games"/>
    <s v="games/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0.10314285714285715"/>
    <n v="32.81818181818182"/>
    <x v="6"/>
    <s v="mobile games"/>
    <s v="games/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0.7178461538461538"/>
    <n v="49.11578947368421"/>
    <x v="6"/>
    <s v="mobile games"/>
    <s v="games/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E-2"/>
    <n v="16.307692307692307"/>
    <x v="6"/>
    <s v="mobile games"/>
    <s v="games/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4.4999999999999997E-3"/>
    <n v="18"/>
    <x v="6"/>
    <s v="mobile games"/>
    <s v="games/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49999999999999E-4"/>
    <n v="13"/>
    <x v="6"/>
    <s v="mobile games"/>
    <s v="games/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5.1000000000000004E-3"/>
    <n v="17"/>
    <x v="6"/>
    <s v="mobile games"/>
    <s v="games/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e v="#DIV/0!"/>
    <x v="6"/>
    <s v="mobile games"/>
    <s v="games/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e v="#DIV/0!"/>
    <x v="6"/>
    <s v="mobile games"/>
    <s v="games/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e v="#DIV/0!"/>
    <x v="6"/>
    <s v="mobile games"/>
    <s v="games/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1.1999999999999999E-3"/>
    <n v="3"/>
    <x v="6"/>
    <s v="mobile games"/>
    <s v="games/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0.20080000000000001"/>
    <n v="41.833333333333336"/>
    <x v="6"/>
    <s v="mobile games"/>
    <s v="games/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.726845"/>
    <n v="49.338428571428572"/>
    <x v="4"/>
    <s v="indie rock"/>
    <s v="music/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.008955223880597"/>
    <n v="41.728395061728392"/>
    <x v="4"/>
    <s v="indie rock"/>
    <s v="music/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.0480480480480481"/>
    <n v="32.71875"/>
    <x v="4"/>
    <s v="indie rock"/>
    <s v="music/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.351"/>
    <n v="51.96153846153846"/>
    <x v="4"/>
    <s v="indie rock"/>
    <s v="music/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.1632786885245903"/>
    <n v="50.685714285714283"/>
    <x v="4"/>
    <s v="indie rock"/>
    <s v="music/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.0208333333333333"/>
    <n v="42.241379310344826"/>
    <x v="4"/>
    <s v="indie rock"/>
    <s v="music/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.1116666666666666"/>
    <n v="416.875"/>
    <x v="4"/>
    <s v="indie rock"/>
    <s v="music/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.6608000000000001"/>
    <n v="46.651685393258425"/>
    <x v="4"/>
    <s v="indie rock"/>
    <s v="music/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.0660000000000001"/>
    <n v="48.454545454545453"/>
    <x v="4"/>
    <s v="indie rock"/>
    <s v="music/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.4458441666666668"/>
    <n v="70.5289837398374"/>
    <x v="4"/>
    <s v="indie rock"/>
    <s v="music/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.0555000000000001"/>
    <n v="87.958333333333329"/>
    <x v="4"/>
    <s v="indie rock"/>
    <s v="music/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.3660000000000001"/>
    <n v="26.26923076923077"/>
    <x v="4"/>
    <s v="indie rock"/>
    <s v="music/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.04"/>
    <n v="57.777777777777779"/>
    <x v="4"/>
    <s v="indie rock"/>
    <s v="music/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.145"/>
    <n v="57.25"/>
    <x v="4"/>
    <s v="indie rock"/>
    <s v="music/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.0171957671957672"/>
    <n v="196.34042553191489"/>
    <x v="4"/>
    <s v="indie rock"/>
    <s v="music/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.2394678492239468"/>
    <n v="43"/>
    <x v="4"/>
    <s v="indie rock"/>
    <s v="music/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.0245669291338582"/>
    <n v="35.551912568306008"/>
    <x v="4"/>
    <s v="indie rock"/>
    <s v="music/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.4450000000000001"/>
    <n v="68.80952380952381"/>
    <x v="4"/>
    <s v="indie rock"/>
    <s v="music/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.3333333333333333"/>
    <n v="28.571428571428573"/>
    <x v="4"/>
    <s v="indie rock"/>
    <s v="music/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.0936440000000001"/>
    <n v="50.631666666666668"/>
    <x v="4"/>
    <s v="indie rock"/>
    <s v="music/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7E-2"/>
    <n v="106.8"/>
    <x v="2"/>
    <s v="gadgets"/>
    <s v="technology/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E-2"/>
    <n v="4"/>
    <x v="2"/>
    <s v="gadgets"/>
    <s v="technology/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0.46600000000000003"/>
    <n v="34.097560975609753"/>
    <x v="2"/>
    <s v="gadgets"/>
    <s v="technology/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1E-3"/>
    <n v="25"/>
    <x v="2"/>
    <s v="gadgets"/>
    <s v="technology/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1.6800000000000001E-3"/>
    <n v="10.5"/>
    <x v="2"/>
    <s v="gadgets"/>
    <s v="technology/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0.42759999999999998"/>
    <n v="215.95959595959596"/>
    <x v="2"/>
    <s v="gadgets"/>
    <s v="technology/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2.8333333333333335E-3"/>
    <n v="21.25"/>
    <x v="2"/>
    <s v="gadgets"/>
    <s v="technology/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9E-2"/>
    <n v="108.25"/>
    <x v="2"/>
    <s v="gadgets"/>
    <s v="technology/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0.14111428571428572"/>
    <n v="129.97368421052633"/>
    <x v="2"/>
    <s v="gadgets"/>
    <s v="technology/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0.39395294117647056"/>
    <n v="117.49473684210527"/>
    <x v="2"/>
    <s v="gadgets"/>
    <s v="technology/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3E-4"/>
    <n v="10"/>
    <x v="2"/>
    <s v="gadgets"/>
    <s v="technology/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0.59299999999999997"/>
    <n v="70.595238095238102"/>
    <x v="2"/>
    <s v="gadgets"/>
    <s v="technology/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E-2"/>
    <n v="24.5"/>
    <x v="2"/>
    <s v="gadgets"/>
    <s v="technology/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86E-2"/>
    <n v="30"/>
    <x v="2"/>
    <s v="gadgets"/>
    <s v="technology/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E-2"/>
    <n v="2"/>
    <x v="2"/>
    <s v="gadgets"/>
    <s v="technology/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5.1000000000000004E-3"/>
    <n v="17"/>
    <x v="2"/>
    <s v="gadgets"/>
    <s v="technology/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0.52570512820512816"/>
    <n v="2928.9285714285716"/>
    <x v="2"/>
    <s v="gadgets"/>
    <s v="technology/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E-2"/>
    <n v="28.888888888888889"/>
    <x v="2"/>
    <s v="gadgets"/>
    <s v="technology/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0.47399999999999998"/>
    <n v="29.625"/>
    <x v="2"/>
    <s v="gadgets"/>
    <s v="technology/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0.43030000000000002"/>
    <n v="40.980952380952381"/>
    <x v="2"/>
    <s v="gadgets"/>
    <s v="technology/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.3680000000000001"/>
    <n v="54"/>
    <x v="4"/>
    <s v="indie rock"/>
    <s v="music/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.1555"/>
    <n v="36.109375"/>
    <x v="4"/>
    <s v="indie rock"/>
    <s v="music/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.4079999999999999"/>
    <n v="23.153846153846153"/>
    <x v="4"/>
    <s v="indie rock"/>
    <s v="music/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.1439999999999999"/>
    <n v="104"/>
    <x v="4"/>
    <s v="indie rock"/>
    <s v="music/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.1033333333333333"/>
    <n v="31.826923076923077"/>
    <x v="4"/>
    <s v="indie rock"/>
    <s v="music/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.9537933333333333"/>
    <n v="27.3896261682243"/>
    <x v="4"/>
    <s v="indie rock"/>
    <s v="music/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.0333333333333334"/>
    <n v="56.363636363636367"/>
    <x v="4"/>
    <s v="indie rock"/>
    <s v="music/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.031372549019608"/>
    <n v="77.352941176470594"/>
    <x v="4"/>
    <s v="indie rock"/>
    <s v="music/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.003125"/>
    <n v="42.8"/>
    <x v="4"/>
    <s v="indie rock"/>
    <s v="music/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.27"/>
    <n v="48.846153846153847"/>
    <x v="4"/>
    <s v="indie rock"/>
    <s v="music/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.20601"/>
    <n v="48.240400000000001"/>
    <x v="4"/>
    <s v="indie rock"/>
    <s v="music/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.0699047619047619"/>
    <n v="70.212500000000006"/>
    <x v="4"/>
    <s v="indie rock"/>
    <s v="music/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.7243333333333333"/>
    <n v="94.054545454545448"/>
    <x v="4"/>
    <s v="indie rock"/>
    <s v="music/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.2362"/>
    <n v="80.272727272727266"/>
    <x v="4"/>
    <s v="indie rock"/>
    <s v="music/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.0840000000000001"/>
    <n v="54.2"/>
    <x v="4"/>
    <s v="indie rock"/>
    <s v="music/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.1652013333333333"/>
    <n v="60.26903448275862"/>
    <x v="4"/>
    <s v="indie rock"/>
    <s v="music/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.8724499999999999"/>
    <n v="38.740344827586206"/>
    <x v="4"/>
    <s v="indie rock"/>
    <s v="music/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.1593333333333333"/>
    <n v="152.54385964912279"/>
    <x v="4"/>
    <s v="indie rock"/>
    <s v="music/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.107"/>
    <n v="115.3125"/>
    <x v="4"/>
    <s v="indie rock"/>
    <s v="music/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.7092307692307693"/>
    <n v="35.838709677419352"/>
    <x v="4"/>
    <s v="indie rock"/>
    <s v="music/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.2611835600000001"/>
    <n v="64.570118779438872"/>
    <x v="2"/>
    <s v="hardware"/>
    <s v="technology/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.3844033333333334"/>
    <n v="87.436000000000007"/>
    <x v="2"/>
    <s v="hardware"/>
    <s v="technology/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.052499999999998"/>
    <n v="68.815577078288939"/>
    <x v="2"/>
    <s v="hardware"/>
    <s v="technology/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.8805550000000002"/>
    <n v="176.200223588597"/>
    <x v="2"/>
    <s v="hardware"/>
    <s v="technology/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.4801799999999998"/>
    <n v="511.79117647058825"/>
    <x v="2"/>
    <s v="hardware"/>
    <s v="technology/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.4974666666666667"/>
    <n v="160.44285714285715"/>
    <x v="2"/>
    <s v="hardware"/>
    <s v="technology/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.0063375000000001"/>
    <n v="35.003043478260871"/>
    <x v="2"/>
    <s v="hardware"/>
    <s v="technology/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.0021100000000001"/>
    <n v="188.50671378091872"/>
    <x v="2"/>
    <s v="hardware"/>
    <s v="technology/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.0600260000000001"/>
    <n v="56.204984093319197"/>
    <x v="2"/>
    <s v="hardware"/>
    <s v="technology/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.0051866666666669"/>
    <n v="51.3054157782516"/>
    <x v="2"/>
    <s v="hardware"/>
    <s v="technology/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.1244399999999999"/>
    <n v="127.36450839328538"/>
    <x v="2"/>
    <s v="hardware"/>
    <s v="technology/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.9847237142857144"/>
    <n v="101.85532258064516"/>
    <x v="2"/>
    <s v="hardware"/>
    <s v="technology/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.2594666666666665"/>
    <n v="230.55782312925169"/>
    <x v="2"/>
    <s v="hardware"/>
    <s v="technology/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.9894800000000004"/>
    <n v="842.10602409638557"/>
    <x v="2"/>
    <s v="hardware"/>
    <s v="technology/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.9859528571428569"/>
    <n v="577.27593103448271"/>
    <x v="2"/>
    <s v="hardware"/>
    <s v="technology/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.9403333333333332"/>
    <n v="483.34246575342468"/>
    <x v="2"/>
    <s v="hardware"/>
    <s v="technology/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.6750470000000002"/>
    <n v="76.138500000000008"/>
    <x v="2"/>
    <s v="hardware"/>
    <s v="technology/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.355717142857143"/>
    <n v="74.107684365781708"/>
    <x v="2"/>
    <s v="hardware"/>
    <s v="technology/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.5673440000000001"/>
    <n v="36.965660377358489"/>
    <x v="2"/>
    <s v="hardware"/>
    <s v="technology/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.1790285714285715"/>
    <n v="2500.969696969697"/>
    <x v="2"/>
    <s v="hardware"/>
    <s v="technology/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.053811999999999"/>
    <n v="67.690214329454989"/>
    <x v="2"/>
    <s v="hardware"/>
    <s v="technology/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.9292499999999999"/>
    <n v="63.04738562091503"/>
    <x v="2"/>
    <s v="hardware"/>
    <s v="technology/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.268842105263158"/>
    <n v="117.6"/>
    <x v="2"/>
    <s v="hardware"/>
    <s v="technology/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.5957748878923765"/>
    <n v="180.75185011709601"/>
    <x v="2"/>
    <s v="hardware"/>
    <s v="technology/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.6227999999999998"/>
    <n v="127.32038834951456"/>
    <x v="2"/>
    <s v="hardware"/>
    <s v="technology/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.0674309000000002"/>
    <n v="136.6444745538665"/>
    <x v="2"/>
    <s v="hardware"/>
    <s v="technology/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.7012999999999998"/>
    <n v="182.78024691358024"/>
    <x v="2"/>
    <s v="hardware"/>
    <s v="technology/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.8496600000000001"/>
    <n v="279.37843137254902"/>
    <x v="2"/>
    <s v="hardware"/>
    <s v="technology/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.7907999999999999"/>
    <n v="61.375728669846318"/>
    <x v="2"/>
    <s v="hardware"/>
    <s v="technology/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.318"/>
    <n v="80.727532097004286"/>
    <x v="2"/>
    <s v="hardware"/>
    <s v="technology/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.6302771750000002"/>
    <n v="272.35590732591254"/>
    <x v="2"/>
    <s v="hardware"/>
    <s v="technology/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.7447999999999997"/>
    <n v="70.848739495798313"/>
    <x v="2"/>
    <s v="hardware"/>
    <s v="technology/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.5683081313131315"/>
    <n v="247.94003412969283"/>
    <x v="2"/>
    <s v="hardware"/>
    <s v="technology/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.7549600000000001"/>
    <n v="186.81393034825871"/>
    <x v="2"/>
    <s v="hardware"/>
    <s v="technology/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.0870837499999997"/>
    <n v="131.98948616600788"/>
    <x v="2"/>
    <s v="hardware"/>
    <s v="technology/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.4660000000000002"/>
    <n v="29.310782241014799"/>
    <x v="2"/>
    <s v="hardware"/>
    <s v="technology/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.0232999999999999"/>
    <n v="245.02436053593178"/>
    <x v="2"/>
    <s v="hardware"/>
    <s v="technology/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.2684514"/>
    <n v="1323.2540463917526"/>
    <x v="2"/>
    <s v="hardware"/>
    <s v="technology/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.14901155"/>
    <n v="282.65966789667897"/>
    <x v="2"/>
    <s v="hardware"/>
    <s v="technology/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.5482402000000004"/>
    <n v="91.214401028277635"/>
    <x v="2"/>
    <s v="hardware"/>
    <s v="technology/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799999999999998E-2"/>
    <n v="31.75"/>
    <x v="8"/>
    <s v="people"/>
    <s v="photography/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e v="#DIV/0!"/>
    <x v="8"/>
    <s v="people"/>
    <s v="photography/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2999999999999997E-2"/>
    <n v="88.6875"/>
    <x v="8"/>
    <s v="people"/>
    <s v="photography/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0.21146666666666666"/>
    <n v="453.14285714285717"/>
    <x v="8"/>
    <s v="people"/>
    <s v="photography/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000000000001E-2"/>
    <n v="12.75"/>
    <x v="8"/>
    <s v="people"/>
    <s v="photography/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5.0000000000000001E-4"/>
    <n v="1"/>
    <x v="8"/>
    <s v="people"/>
    <s v="photography/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0.42472727272727273"/>
    <n v="83.428571428571431"/>
    <x v="8"/>
    <s v="people"/>
    <s v="photography/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4.1666666666666666E-3"/>
    <n v="25"/>
    <x v="8"/>
    <s v="people"/>
    <s v="photography/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0.01"/>
    <n v="50"/>
    <x v="8"/>
    <s v="people"/>
    <s v="photography/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0.16966666666666666"/>
    <n v="101.8"/>
    <x v="8"/>
    <s v="people"/>
    <s v="photography/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7E-2"/>
    <n v="46.666666666666664"/>
    <x v="8"/>
    <s v="people"/>
    <s v="photography/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1.3333333333333333E-3"/>
    <n v="1"/>
    <x v="8"/>
    <s v="people"/>
    <s v="photography/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e v="#DIV/0!"/>
    <x v="8"/>
    <s v="people"/>
    <s v="photography/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e v="#DIV/0!"/>
    <x v="8"/>
    <s v="people"/>
    <s v="photography/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E-2"/>
    <n v="26"/>
    <x v="8"/>
    <s v="people"/>
    <s v="photography/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e v="#DIV/0!"/>
    <x v="8"/>
    <s v="people"/>
    <s v="photography/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e v="#DIV/0!"/>
    <x v="8"/>
    <s v="people"/>
    <s v="photography/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0.26200000000000001"/>
    <n v="218.33333333333334"/>
    <x v="8"/>
    <s v="people"/>
    <s v="photography/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7.6129032258064515E-3"/>
    <n v="33.714285714285715"/>
    <x v="8"/>
    <s v="people"/>
    <s v="photography/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0.125"/>
    <n v="25"/>
    <x v="8"/>
    <s v="people"/>
    <s v="photography/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.8212909090909091"/>
    <n v="128.38790470372632"/>
    <x v="2"/>
    <s v="hardware"/>
    <s v="technology/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.1679422000000002"/>
    <n v="78.834261818181815"/>
    <x v="2"/>
    <s v="hardware"/>
    <s v="technology/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.12"/>
    <n v="91.764705882352942"/>
    <x v="2"/>
    <s v="hardware"/>
    <s v="technology/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.3442048"/>
    <n v="331.10237288135596"/>
    <x v="2"/>
    <s v="hardware"/>
    <s v="technology/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.236801"/>
    <n v="194.26193717277485"/>
    <x v="2"/>
    <s v="hardware"/>
    <s v="technology/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.4784000000000002"/>
    <n v="408.97689768976898"/>
    <x v="2"/>
    <s v="hardware"/>
    <s v="technology/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.157092"/>
    <n v="84.459270072992695"/>
    <x v="2"/>
    <s v="hardware"/>
    <s v="technology/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.1707484768810599"/>
    <n v="44.853658536585364"/>
    <x v="2"/>
    <s v="hardware"/>
    <s v="technology/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.05158"/>
    <n v="383.3643216080402"/>
    <x v="2"/>
    <s v="hardware"/>
    <s v="technology/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.2005299999999997"/>
    <n v="55.276856649395505"/>
    <x v="2"/>
    <s v="hardware"/>
    <s v="technology/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.1956399999999991"/>
    <n v="422.02059732234807"/>
    <x v="2"/>
    <s v="hardware"/>
    <s v="technology/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.3490000000000002"/>
    <n v="64.180327868852459"/>
    <x v="2"/>
    <s v="hardware"/>
    <s v="technology/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.9491375"/>
    <n v="173.57781674704077"/>
    <x v="2"/>
    <s v="hardware"/>
    <s v="technology/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.137822333333332"/>
    <n v="88.601680840609291"/>
    <x v="2"/>
    <s v="hardware"/>
    <s v="technology/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.1300013888888889"/>
    <n v="50.222283950617282"/>
    <x v="2"/>
    <s v="hardware"/>
    <s v="technology/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.2154220000000002"/>
    <n v="192.38876826722338"/>
    <x v="2"/>
    <s v="hardware"/>
    <s v="technology/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.2510239999999999"/>
    <n v="73.416901408450698"/>
    <x v="2"/>
    <s v="hardware"/>
    <s v="technology/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.0224343076923077"/>
    <n v="147.68495555555555"/>
    <x v="2"/>
    <s v="hardware"/>
    <s v="technology/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.8490975000000001"/>
    <n v="108.96848314606741"/>
    <x v="2"/>
    <s v="hardware"/>
    <s v="technology/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.9233333333333333"/>
    <n v="23.647540983606557"/>
    <x v="2"/>
    <s v="hardware"/>
    <s v="technology/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.8109999999999999"/>
    <n v="147.94736842105263"/>
    <x v="2"/>
    <s v="hardware"/>
    <s v="technology/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.2513700000000001"/>
    <n v="385.03692307692307"/>
    <x v="2"/>
    <s v="hardware"/>
    <s v="technology/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.61459"/>
    <n v="457.39093484419266"/>
    <x v="2"/>
    <s v="hardware"/>
    <s v="technology/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.8535000000000004"/>
    <n v="222.99047619047619"/>
    <x v="2"/>
    <s v="hardware"/>
    <s v="technology/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.0114999999999998"/>
    <n v="220.74074074074073"/>
    <x v="2"/>
    <s v="hardware"/>
    <s v="technology/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.3348307999999998"/>
    <n v="73.503898678414089"/>
    <x v="2"/>
    <s v="hardware"/>
    <s v="technology/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.2024900000000001"/>
    <n v="223.09647495361781"/>
    <x v="2"/>
    <s v="hardware"/>
    <s v="technology/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.2616666666666667"/>
    <n v="47.911392405063289"/>
    <x v="2"/>
    <s v="hardware"/>
    <s v="technology/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.6120000000000001"/>
    <n v="96.063829787234042"/>
    <x v="2"/>
    <s v="hardware"/>
    <s v="technology/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.26239013671875"/>
    <n v="118.6144"/>
    <x v="2"/>
    <s v="hardware"/>
    <s v="technology/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.2035"/>
    <n v="118.45472440944881"/>
    <x v="2"/>
    <s v="hardware"/>
    <s v="technology/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.0418799999999999"/>
    <n v="143.21468926553672"/>
    <x v="2"/>
    <s v="hardware"/>
    <s v="technology/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.7867599999999999"/>
    <n v="282.71518987341773"/>
    <x v="2"/>
    <s v="hardware"/>
    <s v="technology/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.868199871794872"/>
    <n v="593.93620078740162"/>
    <x v="2"/>
    <s v="hardware"/>
    <s v="technology/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.1103642500000004"/>
    <n v="262.15704968944101"/>
    <x v="2"/>
    <s v="hardware"/>
    <s v="technology/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.3166833333333334"/>
    <n v="46.580778301886795"/>
    <x v="2"/>
    <s v="hardware"/>
    <s v="technology/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.0047639999999998"/>
    <n v="70.041118881118877"/>
    <x v="2"/>
    <s v="hardware"/>
    <s v="technology/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.2051249999999998"/>
    <n v="164.90686274509804"/>
    <x v="2"/>
    <s v="hardware"/>
    <s v="technology/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.362168"/>
    <n v="449.26385224274406"/>
    <x v="2"/>
    <s v="hardware"/>
    <s v="technology/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.4817133333333334"/>
    <n v="27.472841328413285"/>
    <x v="2"/>
    <s v="hardware"/>
    <s v="technology/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.8186315789473684"/>
    <n v="143.97499999999999"/>
    <x v="2"/>
    <s v="hardware"/>
    <s v="technology/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.2353000000000001"/>
    <n v="88.23571428571428"/>
    <x v="2"/>
    <s v="hardware"/>
    <s v="technology/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.0620938628158845"/>
    <n v="36.326424870466319"/>
    <x v="2"/>
    <s v="hardware"/>
    <s v="technology/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.0821333333333334"/>
    <n v="90.177777777777777"/>
    <x v="2"/>
    <s v="hardware"/>
    <s v="technology/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.1918387755102042"/>
    <n v="152.62361216730039"/>
    <x v="2"/>
    <s v="hardware"/>
    <s v="technology/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.2110000000000001"/>
    <n v="55.806451612903224"/>
    <x v="2"/>
    <s v="hardware"/>
    <s v="technology/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.0299897959183673"/>
    <n v="227.85327313769753"/>
    <x v="2"/>
    <s v="hardware"/>
    <s v="technology/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.4833229411764706"/>
    <n v="91.82989803350327"/>
    <x v="2"/>
    <s v="hardware"/>
    <s v="technology/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.2019070000000001"/>
    <n v="80.991037735849048"/>
    <x v="2"/>
    <s v="hardware"/>
    <s v="technology/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.7327000000000004"/>
    <n v="278.39411764705881"/>
    <x v="2"/>
    <s v="hardware"/>
    <s v="technology/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.303625"/>
    <n v="43.095041322314053"/>
    <x v="2"/>
    <s v="hardware"/>
    <s v="technology/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.5304799999999998"/>
    <n v="326.29205175600737"/>
    <x v="2"/>
    <s v="hardware"/>
    <s v="technology/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.0102"/>
    <n v="41.743801652892564"/>
    <x v="2"/>
    <s v="hardware"/>
    <s v="technology/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.1359142857142857"/>
    <n v="64.020933977455712"/>
    <x v="2"/>
    <s v="hardware"/>
    <s v="technology/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.6741666666666666"/>
    <n v="99.455445544554451"/>
    <x v="2"/>
    <s v="hardware"/>
    <s v="technology/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.5345200000000001"/>
    <n v="138.49458483754512"/>
    <x v="2"/>
    <s v="hardware"/>
    <s v="technology/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.022322"/>
    <n v="45.547792792792798"/>
    <x v="2"/>
    <s v="hardware"/>
    <s v="technology/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.6828125"/>
    <n v="10.507317073170732"/>
    <x v="2"/>
    <s v="hardware"/>
    <s v="technology/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.4345666666666668"/>
    <n v="114.76533333333333"/>
    <x v="2"/>
    <s v="hardware"/>
    <s v="technology/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.964"/>
    <n v="35.997067448680355"/>
    <x v="2"/>
    <s v="hardware"/>
    <s v="technology/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.0791999999999999"/>
    <n v="154.17142857142858"/>
    <x v="2"/>
    <s v="hardware"/>
    <s v="technology/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.14977"/>
    <n v="566.38916256157631"/>
    <x v="2"/>
    <s v="hardware"/>
    <s v="technology/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.4804999999999999"/>
    <n v="120.85714285714286"/>
    <x v="2"/>
    <s v="hardware"/>
    <s v="technology/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.9116676082790633"/>
    <n v="86.163845492085343"/>
    <x v="2"/>
    <s v="hardware"/>
    <s v="technology/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.99215125"/>
    <n v="51.212114395886893"/>
    <x v="2"/>
    <s v="hardware"/>
    <s v="technology/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.1859999999999999"/>
    <n v="67.261538461538464"/>
    <x v="2"/>
    <s v="hardware"/>
    <s v="technology/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.2686868686868686"/>
    <n v="62.8"/>
    <x v="2"/>
    <s v="hardware"/>
    <s v="technology/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.0522388"/>
    <n v="346.13118421052633"/>
    <x v="2"/>
    <s v="hardware"/>
    <s v="technology/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.2840666000000001"/>
    <n v="244.11912547528519"/>
    <x v="2"/>
    <s v="hardware"/>
    <s v="technology/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.1732719999999999"/>
    <n v="259.25424836601309"/>
    <x v="2"/>
    <s v="hardware"/>
    <s v="technology/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.8073000000000001"/>
    <n v="201.96402877697841"/>
    <x v="2"/>
    <s v="hardware"/>
    <s v="technology/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.1073146853146854"/>
    <n v="226.20857142857142"/>
    <x v="2"/>
    <s v="hardware"/>
    <s v="technology/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.5260429999999998"/>
    <n v="324.69"/>
    <x v="2"/>
    <s v="hardware"/>
    <s v="technology/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.0249999999999999"/>
    <n v="205"/>
    <x v="2"/>
    <s v="hardware"/>
    <s v="technology/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.783738373837384"/>
    <n v="20.465926829268295"/>
    <x v="2"/>
    <s v="hardware"/>
    <s v="technology/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.4334915642458101"/>
    <n v="116.35303146309367"/>
    <x v="2"/>
    <s v="hardware"/>
    <s v="technology/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.1550800000000001"/>
    <n v="307.20212765957444"/>
    <x v="2"/>
    <s v="hardware"/>
    <s v="technology/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.3120499999999999"/>
    <n v="546.6875"/>
    <x v="2"/>
    <s v="hardware"/>
    <s v="technology/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.8816999999999999"/>
    <n v="47.474464579901152"/>
    <x v="2"/>
    <s v="hardware"/>
    <s v="technology/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.0780000000000003"/>
    <n v="101.56"/>
    <x v="2"/>
    <s v="hardware"/>
    <s v="technology/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.1457142857142857"/>
    <n v="72.909090909090907"/>
    <x v="4"/>
    <s v="indie rock"/>
    <s v="music/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.1073333333333333"/>
    <n v="43.710526315789473"/>
    <x v="4"/>
    <s v="indie rock"/>
    <s v="music/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.1333333333333333"/>
    <n v="34"/>
    <x v="4"/>
    <s v="indie rock"/>
    <s v="music/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.0833333333333333"/>
    <n v="70.652173913043484"/>
    <x v="4"/>
    <s v="indie rock"/>
    <s v="music/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.2353333333333334"/>
    <n v="89.301204819277103"/>
    <x v="4"/>
    <s v="indie rock"/>
    <s v="music/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.0069999999999999"/>
    <n v="115.08571428571429"/>
    <x v="4"/>
    <s v="indie rock"/>
    <s v="music/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.0353333333333334"/>
    <n v="62.12"/>
    <x v="4"/>
    <s v="indie rock"/>
    <s v="music/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.1551066666666667"/>
    <n v="46.204266666666669"/>
    <x v="4"/>
    <s v="indie rock"/>
    <s v="music/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.2040040000000001"/>
    <n v="48.54854838709678"/>
    <x v="4"/>
    <s v="indie rock"/>
    <s v="music/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.1504037499999999"/>
    <n v="57.520187499999999"/>
    <x v="4"/>
    <s v="indie rock"/>
    <s v="music/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.2046777777777777"/>
    <n v="88.147154471544724"/>
    <x v="4"/>
    <s v="indie rock"/>
    <s v="music/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.0128333333333333"/>
    <n v="110.49090909090908"/>
    <x v="4"/>
    <s v="indie rock"/>
    <s v="music/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.0246666666666666"/>
    <n v="66.826086956521735"/>
    <x v="4"/>
    <s v="indie rock"/>
    <s v="music/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.2054285714285715"/>
    <n v="58.597222222222221"/>
    <x v="4"/>
    <s v="indie rock"/>
    <s v="music/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"/>
    <n v="113.63636363636364"/>
    <x v="4"/>
    <s v="indie rock"/>
    <s v="music/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.0166666666666666"/>
    <n v="43.571428571428569"/>
    <x v="4"/>
    <s v="indie rock"/>
    <s v="music/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"/>
    <n v="78.94736842105263"/>
    <x v="4"/>
    <s v="indie rock"/>
    <s v="music/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.0033333333333334"/>
    <n v="188.125"/>
    <x v="4"/>
    <s v="indie rock"/>
    <s v="music/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.3236666666666668"/>
    <n v="63.031746031746032"/>
    <x v="4"/>
    <s v="indie rock"/>
    <s v="music/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.3666666666666667"/>
    <n v="30.37037037037037"/>
    <x v="4"/>
    <s v="indie rock"/>
    <s v="music/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.1325000000000001"/>
    <n v="51.477272727272727"/>
    <x v="4"/>
    <s v="indie rock"/>
    <s v="music/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.36"/>
    <n v="35.789473684210527"/>
    <x v="4"/>
    <s v="indie rock"/>
    <s v="music/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.4612318374694613"/>
    <n v="98.817391304347822"/>
    <x v="4"/>
    <s v="indie rock"/>
    <s v="music/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.2949999999999999"/>
    <n v="28"/>
    <x v="4"/>
    <s v="indie rock"/>
    <s v="music/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.54"/>
    <n v="51.313131313131315"/>
    <x v="4"/>
    <s v="indie rock"/>
    <s v="music/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.0704545454545455"/>
    <n v="53.522727272727273"/>
    <x v="4"/>
    <s v="indie rock"/>
    <s v="music/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.0773299999999999"/>
    <n v="37.149310344827583"/>
    <x v="4"/>
    <s v="indie rock"/>
    <s v="music/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.0731250000000001"/>
    <n v="89.895287958115176"/>
    <x v="4"/>
    <s v="indie rock"/>
    <s v="music/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.06525"/>
    <n v="106.52500000000001"/>
    <x v="4"/>
    <s v="indie rock"/>
    <s v="music/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.0035000000000001"/>
    <n v="52.815789473684212"/>
    <x v="4"/>
    <s v="indie rock"/>
    <s v="music/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.0649999999999999"/>
    <n v="54.615384615384613"/>
    <x v="4"/>
    <s v="indie rock"/>
    <s v="music/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"/>
    <n v="27.272727272727273"/>
    <x v="4"/>
    <s v="indie rock"/>
    <s v="music/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.0485714285714285"/>
    <n v="68.598130841121488"/>
    <x v="4"/>
    <s v="indie rock"/>
    <s v="music/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.0469999999999999"/>
    <n v="35.612244897959187"/>
    <x v="4"/>
    <s v="indie rock"/>
    <s v="music/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.2566666666666668"/>
    <n v="94.027777777777771"/>
    <x v="4"/>
    <s v="indie rock"/>
    <s v="music/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.0090416666666666"/>
    <n v="526.45652173913038"/>
    <x v="4"/>
    <s v="indie rock"/>
    <s v="music/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.4775"/>
    <n v="50.657142857142858"/>
    <x v="4"/>
    <s v="indie rock"/>
    <s v="music/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.3461099999999999"/>
    <n v="79.182941176470578"/>
    <x v="4"/>
    <s v="indie rock"/>
    <s v="music/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.0075000000000001"/>
    <n v="91.590909090909093"/>
    <x v="4"/>
    <s v="indie rock"/>
    <s v="music/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.00880375"/>
    <n v="116.96275362318841"/>
    <x v="4"/>
    <s v="indie rock"/>
    <s v="music/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5.6800000000000002E-3"/>
    <n v="28.4"/>
    <x v="6"/>
    <s v="video games"/>
    <s v="games/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3.875E-3"/>
    <n v="103.33333333333333"/>
    <x v="6"/>
    <s v="video games"/>
    <s v="games/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0.1"/>
    <n v="10"/>
    <x v="6"/>
    <s v="video games"/>
    <s v="games/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0.10454545454545454"/>
    <n v="23"/>
    <x v="6"/>
    <s v="video games"/>
    <s v="games/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1E-2"/>
    <n v="31.555555555555557"/>
    <x v="6"/>
    <s v="video games"/>
    <s v="games/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5.0000000000000001E-4"/>
    <n v="5"/>
    <x v="6"/>
    <s v="video games"/>
    <s v="games/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0.28842857142857142"/>
    <n v="34.220338983050844"/>
    <x v="6"/>
    <s v="video games"/>
    <s v="games/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1.6666666666666668E-3"/>
    <n v="25"/>
    <x v="6"/>
    <s v="video games"/>
    <s v="games/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0.11799999999999999"/>
    <n v="19.666666666666668"/>
    <x v="6"/>
    <s v="video games"/>
    <s v="games/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2.0238095238095236E-3"/>
    <n v="21.25"/>
    <x v="6"/>
    <s v="video games"/>
    <s v="games/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0.05"/>
    <n v="8.3333333333333339"/>
    <x v="6"/>
    <s v="video games"/>
    <s v="games/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7E-2"/>
    <n v="21.34333333333333"/>
    <x v="6"/>
    <s v="video games"/>
    <s v="games/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E-2"/>
    <n v="5.333333333333333"/>
    <x v="6"/>
    <s v="video games"/>
    <s v="games/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3E-2"/>
    <n v="34.666666666666664"/>
    <x v="6"/>
    <s v="video games"/>
    <s v="games/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00000000000004E-2"/>
    <n v="21.727272727272727"/>
    <x v="6"/>
    <s v="video games"/>
    <s v="games/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8E-4"/>
    <n v="11.922499999999999"/>
    <x v="6"/>
    <s v="video games"/>
    <s v="games/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0.28405999999999998"/>
    <n v="26.59737827715356"/>
    <x v="6"/>
    <s v="video games"/>
    <s v="games/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0.128"/>
    <n v="10.666666666666666"/>
    <x v="6"/>
    <s v="video games"/>
    <s v="games/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199999999999998E-2"/>
    <n v="29.035714285714285"/>
    <x v="6"/>
    <s v="video games"/>
    <s v="games/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1.1199999999999999E-3"/>
    <n v="50.909090909090907"/>
    <x v="6"/>
    <s v="video games"/>
    <s v="games/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e v="#DIV/0!"/>
    <x v="6"/>
    <s v="video games"/>
    <s v="games/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41E-2"/>
    <n v="50.083333333333336"/>
    <x v="6"/>
    <s v="video games"/>
    <s v="games/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0.1125"/>
    <n v="45"/>
    <x v="6"/>
    <s v="video games"/>
    <s v="games/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5E-2"/>
    <n v="25.291666666666668"/>
    <x v="6"/>
    <s v="video games"/>
    <s v="games/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0.30433333333333334"/>
    <n v="51.292134831460672"/>
    <x v="6"/>
    <s v="video games"/>
    <s v="games/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2.0000000000000001E-4"/>
    <n v="1"/>
    <x v="6"/>
    <s v="video games"/>
    <s v="games/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6.9641025641025639E-3"/>
    <n v="49.381818181818183"/>
    <x v="6"/>
    <s v="video games"/>
    <s v="games/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0.02"/>
    <n v="1"/>
    <x v="6"/>
    <s v="video games"/>
    <s v="games/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e v="#DIV/0!"/>
    <x v="6"/>
    <s v="video games"/>
    <s v="games/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8.0999999999999996E-3"/>
    <n v="101.25"/>
    <x v="6"/>
    <s v="video games"/>
    <s v="games/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2.6222222222222224E-3"/>
    <n v="19.666666666666668"/>
    <x v="6"/>
    <s v="video games"/>
    <s v="games/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1.6666666666666668E-3"/>
    <n v="12.5"/>
    <x v="6"/>
    <s v="video games"/>
    <s v="games/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57E-5"/>
    <n v="8.5"/>
    <x v="6"/>
    <s v="video games"/>
    <s v="games/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8.0000000000000002E-3"/>
    <n v="1"/>
    <x v="6"/>
    <s v="video games"/>
    <s v="games/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3E-2"/>
    <n v="23"/>
    <x v="6"/>
    <s v="video games"/>
    <s v="games/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4E-2"/>
    <n v="17.987951807228917"/>
    <x v="6"/>
    <s v="video games"/>
    <s v="games/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0.28192"/>
    <n v="370.94736842105266"/>
    <x v="6"/>
    <s v="video games"/>
    <s v="games/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68E-2"/>
    <n v="63.569485530546629"/>
    <x v="6"/>
    <s v="video games"/>
    <s v="games/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7.2222222222222219E-3"/>
    <n v="13"/>
    <x v="6"/>
    <s v="video games"/>
    <s v="games/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8.5000000000000006E-3"/>
    <n v="5.3125"/>
    <x v="6"/>
    <s v="video games"/>
    <s v="games/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.1575"/>
    <n v="35.615384615384613"/>
    <x v="4"/>
    <s v="rock"/>
    <s v="music/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.1226666666666667"/>
    <n v="87.103448275862064"/>
    <x v="4"/>
    <s v="rock"/>
    <s v="music/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.3220000000000001"/>
    <n v="75.11363636363636"/>
    <x v="4"/>
    <s v="rock"/>
    <s v="music/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.0263636363636364"/>
    <n v="68.01204819277109"/>
    <x v="4"/>
    <s v="rock"/>
    <s v="music/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.3864000000000001"/>
    <n v="29.623931623931625"/>
    <x v="4"/>
    <s v="rock"/>
    <s v="music/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.466"/>
    <n v="91.625"/>
    <x v="4"/>
    <s v="rock"/>
    <s v="music/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.2"/>
    <n v="22.5"/>
    <x v="4"/>
    <s v="rock"/>
    <s v="music/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.215816111111111"/>
    <n v="64.366735294117646"/>
    <x v="4"/>
    <s v="rock"/>
    <s v="music/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"/>
    <n v="21.857142857142858"/>
    <x v="4"/>
    <s v="rock"/>
    <s v="music/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.8085714285714285"/>
    <n v="33.315789473684212"/>
    <x v="4"/>
    <s v="rock"/>
    <s v="music/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.0607500000000001"/>
    <n v="90.276595744680847"/>
    <x v="4"/>
    <s v="rock"/>
    <s v="music/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"/>
    <n v="76.92307692307692"/>
    <x v="4"/>
    <s v="rock"/>
    <s v="music/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.2692857142857144"/>
    <n v="59.233333333333334"/>
    <x v="4"/>
    <s v="rock"/>
    <s v="music/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.0297499999999999"/>
    <n v="65.38095238095238"/>
    <x v="4"/>
    <s v="rock"/>
    <s v="music/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.5"/>
    <n v="67.307692307692307"/>
    <x v="4"/>
    <s v="rock"/>
    <s v="music/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.2602"/>
    <n v="88.74647887323944"/>
    <x v="4"/>
    <s v="rock"/>
    <s v="music/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.0012000000000001"/>
    <n v="65.868421052631575"/>
    <x v="4"/>
    <s v="rock"/>
    <s v="music/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.3864000000000001"/>
    <n v="40.349243306169967"/>
    <x v="4"/>
    <s v="rock"/>
    <s v="music/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.6140000000000001"/>
    <n v="76.857142857142861"/>
    <x v="4"/>
    <s v="rock"/>
    <s v="music/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.071842"/>
    <n v="68.707820512820518"/>
    <x v="4"/>
    <s v="rock"/>
    <s v="music/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.5309999999999999"/>
    <n v="57.773584905660378"/>
    <x v="6"/>
    <s v="tabletop games"/>
    <s v="games/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.2416666666666663"/>
    <n v="44.171348314606739"/>
    <x v="6"/>
    <s v="tabletop games"/>
    <s v="games/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.8927777777777779"/>
    <n v="31.566308243727597"/>
    <x v="6"/>
    <s v="tabletop games"/>
    <s v="games/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.8473999999999999"/>
    <n v="107.04511278195488"/>
    <x v="6"/>
    <s v="tabletop games"/>
    <s v="games/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.569700000000001"/>
    <n v="149.03451043338683"/>
    <x v="6"/>
    <s v="tabletop games"/>
    <s v="games/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.0967499999999999"/>
    <n v="55.956632653061227"/>
    <x v="6"/>
    <s v="tabletop games"/>
    <s v="games/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.146425000000001"/>
    <n v="56.970381807973048"/>
    <x v="6"/>
    <s v="tabletop games"/>
    <s v="games/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.1217692027666546"/>
    <n v="44.056420233463037"/>
    <x v="6"/>
    <s v="tabletop games"/>
    <s v="games/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.0324999999999998"/>
    <n v="68.625"/>
    <x v="6"/>
    <s v="tabletop games"/>
    <s v="games/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.8461052631578947"/>
    <n v="65.318435754189949"/>
    <x v="6"/>
    <s v="tabletop games"/>
    <s v="games/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.1973333333333334"/>
    <n v="35.92"/>
    <x v="6"/>
    <s v="tabletop games"/>
    <s v="games/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.812401666666668"/>
    <n v="40.070667078443485"/>
    <x v="6"/>
    <s v="tabletop games"/>
    <s v="games/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.5237333333333334"/>
    <n v="75.647714604236342"/>
    <x v="6"/>
    <s v="tabletop games"/>
    <s v="games/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.3737000000000004"/>
    <n v="61.203872437357631"/>
    <x v="6"/>
    <s v="tabletop games"/>
    <s v="games/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.2032608695652174"/>
    <n v="48.130434782608695"/>
    <x v="6"/>
    <s v="tabletop games"/>
    <s v="games/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.1383571428571428"/>
    <n v="68.106837606837601"/>
    <x v="6"/>
    <s v="tabletop games"/>
    <s v="games/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.5103109999999997"/>
    <n v="65.891300230946882"/>
    <x v="6"/>
    <s v="tabletop games"/>
    <s v="games/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.3289249999999999"/>
    <n v="81.654377880184327"/>
    <x v="6"/>
    <s v="tabletop games"/>
    <s v="games/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.4697777777777778"/>
    <n v="52.701195219123505"/>
    <x v="6"/>
    <s v="tabletop games"/>
    <s v="games/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.4215"/>
    <n v="41.228136882129277"/>
    <x v="6"/>
    <s v="tabletop games"/>
    <s v="games/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.8271818181818182"/>
    <n v="15.035357142857142"/>
    <x v="4"/>
    <s v="electronic music"/>
    <s v="music/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.0418124999999998"/>
    <n v="39.066920943134534"/>
    <x v="4"/>
    <s v="electronic music"/>
    <s v="music/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.0954999999999999"/>
    <n v="43.82"/>
    <x v="4"/>
    <s v="electronic music"/>
    <s v="music/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.3286666666666667"/>
    <n v="27.301369863013697"/>
    <x v="4"/>
    <s v="electronic music"/>
    <s v="music/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.52"/>
    <n v="42.222222222222221"/>
    <x v="4"/>
    <s v="electronic music"/>
    <s v="music/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.0272727272727273"/>
    <n v="33.235294117647058"/>
    <x v="4"/>
    <s v="electronic music"/>
    <s v="music/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"/>
    <n v="285.71428571428572"/>
    <x v="4"/>
    <s v="electronic music"/>
    <s v="music/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.016"/>
    <n v="42.333333333333336"/>
    <x v="4"/>
    <s v="electronic music"/>
    <s v="music/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.508"/>
    <n v="50.266666666666666"/>
    <x v="4"/>
    <s v="electronic music"/>
    <s v="music/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.11425"/>
    <n v="61.902777777777779"/>
    <x v="4"/>
    <s v="electronic music"/>
    <s v="music/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.956"/>
    <n v="40.75"/>
    <x v="4"/>
    <s v="electronic music"/>
    <s v="music/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.1438333333333333"/>
    <n v="55.796747967479675"/>
    <x v="4"/>
    <s v="electronic music"/>
    <s v="music/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"/>
    <n v="10"/>
    <x v="4"/>
    <s v="electronic music"/>
    <s v="music/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.9250166666666666"/>
    <n v="73.125416666666666"/>
    <x v="4"/>
    <s v="electronic music"/>
    <s v="music/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.5636363636363637"/>
    <n v="26.060606060606062"/>
    <x v="4"/>
    <s v="electronic music"/>
    <s v="music/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.0566666666666666"/>
    <n v="22.642857142857142"/>
    <x v="4"/>
    <s v="electronic music"/>
    <s v="music/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.0119047619047619"/>
    <n v="47.222222222222221"/>
    <x v="4"/>
    <s v="electronic music"/>
    <s v="music/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.2283299999999999"/>
    <n v="32.324473684210524"/>
    <x v="4"/>
    <s v="electronic music"/>
    <s v="music/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.0149999999999999"/>
    <n v="53.421052631578945"/>
    <x v="4"/>
    <s v="electronic music"/>
    <s v="music/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.0114285714285713"/>
    <n v="51.304347826086953"/>
    <x v="4"/>
    <s v="electronic music"/>
    <s v="music/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.0811999999999999"/>
    <n v="37.197247706422019"/>
    <x v="6"/>
    <s v="tabletop games"/>
    <s v="games/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.6259999999999999"/>
    <n v="27.1"/>
    <x v="6"/>
    <s v="tabletop games"/>
    <s v="games/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.0580000000000001"/>
    <n v="206.31"/>
    <x v="6"/>
    <s v="tabletop games"/>
    <s v="games/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.4315000000000002"/>
    <n v="82.145270270270274"/>
    <x v="6"/>
    <s v="tabletop games"/>
    <s v="games/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.4483338095238096"/>
    <n v="164.79651993355483"/>
    <x v="6"/>
    <s v="tabletop games"/>
    <s v="games/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.0846283333333333"/>
    <n v="60.820280373831778"/>
    <x v="6"/>
    <s v="tabletop games"/>
    <s v="games/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.5737692307692308"/>
    <n v="67.970099667774093"/>
    <x v="6"/>
    <s v="tabletop games"/>
    <s v="games/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.744899999999999"/>
    <n v="81.561805555555551"/>
    <x v="6"/>
    <s v="tabletop games"/>
    <s v="games/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.7104755366949576"/>
    <n v="25.42547309833024"/>
    <x v="6"/>
    <s v="tabletop games"/>
    <s v="games/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.2595294117647058"/>
    <n v="21.497991967871485"/>
    <x v="6"/>
    <s v="tabletop games"/>
    <s v="games/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.121296000000001"/>
    <n v="27.226630727762803"/>
    <x v="6"/>
    <s v="tabletop games"/>
    <s v="games/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.9580000000000002"/>
    <n v="25.091093117408906"/>
    <x v="6"/>
    <s v="tabletop games"/>
    <s v="games/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.3203999999999998"/>
    <n v="21.230179028132991"/>
    <x v="6"/>
    <s v="tabletop games"/>
    <s v="games/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.65"/>
    <n v="41.607142857142854"/>
    <x v="6"/>
    <s v="tabletop games"/>
    <s v="games/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.5331538461538461"/>
    <n v="135.58503401360545"/>
    <x v="6"/>
    <s v="tabletop games"/>
    <s v="games/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.3710714285714287"/>
    <n v="22.116176470588236"/>
    <x v="6"/>
    <s v="tabletop games"/>
    <s v="games/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.5292777777777777"/>
    <n v="64.625635808748726"/>
    <x v="6"/>
    <s v="tabletop games"/>
    <s v="games/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.3740000000000001"/>
    <n v="69.569620253164558"/>
    <x v="6"/>
    <s v="tabletop games"/>
    <s v="games/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.2802667999999999"/>
    <n v="75.133028169014082"/>
    <x v="6"/>
    <s v="tabletop games"/>
    <s v="games/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.7067999999999999"/>
    <n v="140.97916666666666"/>
    <x v="6"/>
    <s v="tabletop games"/>
    <s v="games/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.0640000000000001"/>
    <n v="49.472392638036808"/>
    <x v="6"/>
    <s v="tabletop games"/>
    <s v="games/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.600976000000001"/>
    <n v="53.865251485148519"/>
    <x v="6"/>
    <s v="tabletop games"/>
    <s v="games/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.5"/>
    <n v="4.5712530712530715"/>
    <x v="6"/>
    <s v="tabletop games"/>
    <s v="games/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.7702"/>
    <n v="65.00344827586207"/>
    <x v="6"/>
    <s v="tabletop games"/>
    <s v="games/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.47025"/>
    <n v="53.475252525252522"/>
    <x v="6"/>
    <s v="tabletop games"/>
    <s v="games/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.0012000000000001"/>
    <n v="43.912280701754383"/>
    <x v="6"/>
    <s v="tabletop games"/>
    <s v="games/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.0445405405405406"/>
    <n v="50.852631578947367"/>
    <x v="6"/>
    <s v="tabletop games"/>
    <s v="games/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.0721428571428571"/>
    <n v="58.6328125"/>
    <x v="6"/>
    <s v="tabletop games"/>
    <s v="games/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.6877142857142857"/>
    <n v="32.81666666666667"/>
    <x v="6"/>
    <s v="tabletop games"/>
    <s v="games/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.7511200000000002"/>
    <n v="426.93169877408059"/>
    <x v="6"/>
    <s v="tabletop games"/>
    <s v="games/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.3444929411764706"/>
    <n v="23.808729166666669"/>
    <x v="6"/>
    <s v="tabletop games"/>
    <s v="games/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.722777777777778"/>
    <n v="98.413654618473899"/>
    <x v="6"/>
    <s v="tabletop games"/>
    <s v="games/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.1268750000000001"/>
    <n v="107.32142857142857"/>
    <x v="6"/>
    <s v="tabletop games"/>
    <s v="games/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.5979999999999999"/>
    <n v="11.67005076142132"/>
    <x v="6"/>
    <s v="tabletop games"/>
    <s v="games/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.8665822784810127"/>
    <n v="41.782287822878232"/>
    <x v="6"/>
    <s v="tabletop games"/>
    <s v="games/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.2270833333333333"/>
    <n v="21.38"/>
    <x v="6"/>
    <s v="tabletop games"/>
    <s v="games/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.3613999999999997"/>
    <n v="94.103550295857985"/>
    <x v="6"/>
    <s v="tabletop games"/>
    <s v="games/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.4650000000000001"/>
    <n v="15.721951219512196"/>
    <x v="6"/>
    <s v="tabletop games"/>
    <s v="games/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.670999999999999"/>
    <n v="90.635922330097088"/>
    <x v="6"/>
    <s v="tabletop games"/>
    <s v="games/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.2692000000000001"/>
    <n v="97.297619047619051"/>
    <x v="6"/>
    <s v="tabletop games"/>
    <s v="games/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.7949999999999999"/>
    <n v="37.11904761904762"/>
    <x v="6"/>
    <s v="tabletop games"/>
    <s v="games/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.5415151515151515"/>
    <n v="28.104972375690608"/>
    <x v="6"/>
    <s v="tabletop games"/>
    <s v="games/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.1554666666666666"/>
    <n v="144.43333333333334"/>
    <x v="6"/>
    <s v="tabletop games"/>
    <s v="games/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.8003333333333333"/>
    <n v="24.274157303370785"/>
    <x v="6"/>
    <s v="tabletop games"/>
    <s v="games/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.9849999999999999"/>
    <n v="35.117647058823529"/>
    <x v="6"/>
    <s v="tabletop games"/>
    <s v="games/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.2026666666666666"/>
    <n v="24.762886597938145"/>
    <x v="6"/>
    <s v="tabletop games"/>
    <s v="games/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.80525"/>
    <n v="188.37871287128712"/>
    <x v="6"/>
    <s v="tabletop games"/>
    <s v="games/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.026"/>
    <n v="148.08247422680412"/>
    <x v="6"/>
    <s v="tabletop games"/>
    <s v="games/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.016400000000001"/>
    <n v="49.934589800443462"/>
    <x v="6"/>
    <s v="tabletop games"/>
    <s v="games/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.2024800000000004"/>
    <n v="107.82155688622754"/>
    <x v="6"/>
    <s v="tabletop games"/>
    <s v="games/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.8309000000000002"/>
    <n v="42.63403614457831"/>
    <x v="6"/>
    <s v="tabletop games"/>
    <s v="games/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.566000000000001"/>
    <n v="14.370762711864407"/>
    <x v="6"/>
    <s v="tabletop games"/>
    <s v="games/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.2035999999999998"/>
    <n v="37.476190476190474"/>
    <x v="6"/>
    <s v="tabletop games"/>
    <s v="games/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.196"/>
    <n v="30.202020202020201"/>
    <x v="6"/>
    <s v="tabletop games"/>
    <s v="games/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.0776923076923079"/>
    <n v="33.550632911392405"/>
    <x v="6"/>
    <s v="tabletop games"/>
    <s v="games/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.0581826105905425"/>
    <n v="64.74666666666667"/>
    <x v="6"/>
    <s v="tabletop games"/>
    <s v="games/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.4108235294117648"/>
    <n v="57.932367149758456"/>
    <x v="6"/>
    <s v="tabletop games"/>
    <s v="games/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.7069999999999999"/>
    <n v="53.078431372549019"/>
    <x v="6"/>
    <s v="tabletop games"/>
    <s v="games/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.538"/>
    <n v="48.0625"/>
    <x v="6"/>
    <s v="tabletop games"/>
    <s v="games/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.0357653061224488"/>
    <n v="82.396874999999994"/>
    <x v="6"/>
    <s v="tabletop games"/>
    <s v="games/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.85"/>
    <n v="50.454545454545453"/>
    <x v="4"/>
    <s v="rock"/>
    <s v="music/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.8533333333333333"/>
    <n v="115.83333333333333"/>
    <x v="4"/>
    <s v="rock"/>
    <s v="music/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.0085533333333332"/>
    <n v="63.03458333333333"/>
    <x v="4"/>
    <s v="rock"/>
    <s v="music/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.0622116666666668"/>
    <n v="108.02152542372882"/>
    <x v="4"/>
    <s v="rock"/>
    <s v="music/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.2136666666666667"/>
    <n v="46.088607594936711"/>
    <x v="4"/>
    <s v="rock"/>
    <s v="music/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.0006666666666666"/>
    <n v="107.21428571428571"/>
    <x v="4"/>
    <s v="rock"/>
    <s v="music/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.1997755555555556"/>
    <n v="50.9338679245283"/>
    <x v="4"/>
    <s v="rock"/>
    <s v="music/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.0009999999999999"/>
    <n v="40.04"/>
    <x v="4"/>
    <s v="rock"/>
    <s v="music/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.0740000000000001"/>
    <n v="64.44"/>
    <x v="4"/>
    <s v="rock"/>
    <s v="music/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.0406666666666666"/>
    <n v="53.827586206896555"/>
    <x v="4"/>
    <s v="rock"/>
    <s v="music/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.728"/>
    <n v="100.46511627906976"/>
    <x v="4"/>
    <s v="rock"/>
    <s v="music/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.072505"/>
    <n v="46.630652173913049"/>
    <x v="4"/>
    <s v="rock"/>
    <s v="music/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.0823529411764705"/>
    <n v="34.074074074074076"/>
    <x v="4"/>
    <s v="rock"/>
    <s v="music/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.4608079999999999"/>
    <n v="65.214642857142863"/>
    <x v="4"/>
    <s v="rock"/>
    <s v="music/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.2524999999999999"/>
    <n v="44.205882352941174"/>
    <x v="4"/>
    <s v="rock"/>
    <s v="music/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.4907142857142857"/>
    <n v="71.965517241379317"/>
    <x v="4"/>
    <s v="rock"/>
    <s v="music/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.006"/>
    <n v="52.94736842105263"/>
    <x v="4"/>
    <s v="rock"/>
    <s v="music/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.0507333333333333"/>
    <n v="109.45138888888889"/>
    <x v="4"/>
    <s v="rock"/>
    <s v="music/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.5016666666666665"/>
    <n v="75.035714285714292"/>
    <x v="4"/>
    <s v="rock"/>
    <s v="music/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.0125"/>
    <n v="115.71428571428571"/>
    <x v="4"/>
    <s v="rock"/>
    <s v="music/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.336044"/>
    <n v="31.659810426540286"/>
    <x v="4"/>
    <s v="indie rock"/>
    <s v="music/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.7065217391304348"/>
    <n v="46.176470588235297"/>
    <x v="4"/>
    <s v="indie rock"/>
    <s v="music/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.0935829457364341"/>
    <n v="68.481650485436887"/>
    <x v="4"/>
    <s v="indie rock"/>
    <s v="music/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.0070033333333335"/>
    <n v="53.469203539823013"/>
    <x v="4"/>
    <s v="indie rock"/>
    <s v="music/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.0122777777777778"/>
    <n v="109.10778443113773"/>
    <x v="4"/>
    <s v="indie rock"/>
    <s v="music/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.0675857142857144"/>
    <n v="51.185616438356163"/>
    <x v="4"/>
    <s v="indie rock"/>
    <s v="music/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.0665777537961894"/>
    <n v="27.936800000000002"/>
    <x v="4"/>
    <s v="indie rock"/>
    <s v="music/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.0130622"/>
    <n v="82.496921824104234"/>
    <x v="4"/>
    <s v="indie rock"/>
    <s v="music/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.0667450000000001"/>
    <n v="59.817476635514019"/>
    <x v="4"/>
    <s v="indie rock"/>
    <s v="music/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.288397837837838"/>
    <n v="64.816470588235291"/>
    <x v="4"/>
    <s v="indie rock"/>
    <s v="music/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.0411111111111111"/>
    <n v="90.09615384615384"/>
    <x v="4"/>
    <s v="indie rock"/>
    <s v="music/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.0786666666666667"/>
    <n v="40.962025316455694"/>
    <x v="4"/>
    <s v="indie rock"/>
    <s v="music/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.7584040000000001"/>
    <n v="56.000127388535034"/>
    <x v="4"/>
    <s v="indie rock"/>
    <s v="music/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.5697000000000001"/>
    <n v="37.672800000000002"/>
    <x v="4"/>
    <s v="indie rock"/>
    <s v="music/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.026"/>
    <n v="40.078125"/>
    <x v="4"/>
    <s v="indie rock"/>
    <s v="music/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.0404266666666666"/>
    <n v="78.031999999999996"/>
    <x v="4"/>
    <s v="indie rock"/>
    <s v="music/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.04"/>
    <n v="18.90909090909091"/>
    <x v="4"/>
    <s v="indie rock"/>
    <s v="music/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.2105999999999999"/>
    <n v="37.134969325153371"/>
    <x v="4"/>
    <s v="indie rock"/>
    <s v="music/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.077"/>
    <n v="41.961038961038959"/>
    <x v="4"/>
    <s v="indie rock"/>
    <s v="music/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.0866"/>
    <n v="61.044943820224717"/>
    <x v="4"/>
    <s v="indie rock"/>
    <s v="music/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0.39120962394619685"/>
    <n v="64.53125"/>
    <x v="7"/>
    <s v="small batch"/>
    <s v="food/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8E-2"/>
    <n v="21.25"/>
    <x v="7"/>
    <s v="small batch"/>
    <s v="food/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0.48"/>
    <n v="30"/>
    <x v="7"/>
    <s v="small batch"/>
    <s v="food/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0.20733333333333334"/>
    <n v="25.491803278688526"/>
    <x v="7"/>
    <s v="small batch"/>
    <s v="food/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0.08"/>
    <n v="11.428571428571429"/>
    <x v="7"/>
    <s v="small batch"/>
    <s v="food/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7.1999999999999998E-3"/>
    <n v="108"/>
    <x v="7"/>
    <s v="small batch"/>
    <s v="food/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.2609431428571432"/>
    <n v="54.883162444113267"/>
    <x v="7"/>
    <s v="small batch"/>
    <s v="food/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.5445000000000002"/>
    <n v="47.383612662942269"/>
    <x v="7"/>
    <s v="small batch"/>
    <s v="food/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.0591999999999999"/>
    <n v="211.84"/>
    <x v="7"/>
    <s v="small batch"/>
    <s v="food/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.0242285714285715"/>
    <n v="219.92638036809817"/>
    <x v="7"/>
    <s v="small batch"/>
    <s v="food/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.4431375"/>
    <n v="40.795406360424032"/>
    <x v="7"/>
    <s v="small batch"/>
    <s v="food/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.06308"/>
    <n v="75.502840909090907"/>
    <x v="7"/>
    <s v="small batch"/>
    <s v="food/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.1216666666666666"/>
    <n v="13.542553191489361"/>
    <x v="7"/>
    <s v="small batch"/>
    <s v="food/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.0195000000000001"/>
    <n v="60.865671641791046"/>
    <x v="7"/>
    <s v="small batch"/>
    <s v="food/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.0227200000000001"/>
    <n v="115.69230769230769"/>
    <x v="7"/>
    <s v="small batch"/>
    <s v="food/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.2073254999999996"/>
    <n v="48.104623556581984"/>
    <x v="7"/>
    <s v="small batch"/>
    <s v="food/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.1065833333333333"/>
    <n v="74.184357541899445"/>
    <x v="7"/>
    <s v="small batch"/>
    <s v="food/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.0114333333333334"/>
    <n v="123.34552845528455"/>
    <x v="7"/>
    <s v="small batch"/>
    <s v="food/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.9420799999999998"/>
    <n v="66.623188405797094"/>
    <x v="7"/>
    <s v="small batch"/>
    <s v="food/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.0577749999999999"/>
    <n v="104.99007444168734"/>
    <x v="7"/>
    <s v="small batch"/>
    <s v="food/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e v="#DIV/0!"/>
    <x v="2"/>
    <s v="web"/>
    <s v="technology/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e v="#DIV/0!"/>
    <x v="2"/>
    <s v="web"/>
    <s v="technology/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0.03"/>
    <n v="300"/>
    <x v="2"/>
    <s v="web"/>
    <s v="technology/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1E-3"/>
    <n v="1"/>
    <x v="2"/>
    <s v="web"/>
    <s v="technology/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e v="#DIV/0!"/>
    <x v="2"/>
    <s v="web"/>
    <s v="technology/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4999999999999997E-4"/>
    <n v="13"/>
    <x v="2"/>
    <s v="web"/>
    <s v="technology/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4999999999999999E-2"/>
    <n v="15"/>
    <x v="2"/>
    <s v="web"/>
    <s v="technology/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3.8571428571428572E-3"/>
    <n v="54"/>
    <x v="2"/>
    <s v="web"/>
    <s v="technology/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e v="#DIV/0!"/>
    <x v="2"/>
    <s v="web"/>
    <s v="technology/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e v="#DIV/0!"/>
    <x v="2"/>
    <s v="web"/>
    <s v="technology/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5.7142857142857143E-3"/>
    <n v="15.428571428571429"/>
    <x v="2"/>
    <s v="web"/>
    <s v="technology/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e v="#DIV/0!"/>
    <x v="2"/>
    <s v="web"/>
    <s v="technology/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e v="#DIV/0!"/>
    <x v="2"/>
    <s v="web"/>
    <s v="technology/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9E-4"/>
    <n v="25"/>
    <x v="2"/>
    <s v="web"/>
    <s v="technology/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6.875E-3"/>
    <n v="27.5"/>
    <x v="2"/>
    <s v="web"/>
    <s v="technology/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e v="#DIV/0!"/>
    <x v="2"/>
    <s v="web"/>
    <s v="technology/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e v="#DIV/0!"/>
    <x v="2"/>
    <s v="web"/>
    <s v="technology/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e v="#DIV/0!"/>
    <x v="2"/>
    <s v="web"/>
    <s v="technology/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0.14680000000000001"/>
    <n v="367"/>
    <x v="2"/>
    <s v="web"/>
    <s v="technology/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4.0000000000000002E-4"/>
    <n v="2"/>
    <x v="2"/>
    <s v="web"/>
    <s v="technology/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e v="#DIV/0!"/>
    <x v="2"/>
    <s v="web"/>
    <s v="technology/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0.2857142857142857"/>
    <n v="60"/>
    <x v="2"/>
    <s v="web"/>
    <s v="technology/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e v="#DIV/0!"/>
    <x v="2"/>
    <s v="web"/>
    <s v="technology/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e v="#DIV/0!"/>
    <x v="2"/>
    <s v="web"/>
    <s v="technology/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e v="#DIV/0!"/>
    <x v="2"/>
    <s v="web"/>
    <s v="technology/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0.1052"/>
    <n v="97.407407407407405"/>
    <x v="2"/>
    <s v="web"/>
    <s v="technology/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E-2"/>
    <n v="47.857142857142854"/>
    <x v="2"/>
    <s v="web"/>
    <s v="technology/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2.5000000000000001E-3"/>
    <n v="50"/>
    <x v="2"/>
    <s v="web"/>
    <s v="technology/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e v="#DIV/0!"/>
    <x v="2"/>
    <s v="web"/>
    <s v="technology/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3.2799999999999999E-3"/>
    <n v="20.5"/>
    <x v="2"/>
    <s v="web"/>
    <s v="technology/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e v="#DIV/0!"/>
    <x v="2"/>
    <s v="web"/>
    <s v="technology/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3E-2"/>
    <n v="30"/>
    <x v="2"/>
    <s v="web"/>
    <s v="technology/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8E-5"/>
    <n v="50"/>
    <x v="2"/>
    <s v="web"/>
    <s v="technology/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5E-4"/>
    <n v="10"/>
    <x v="2"/>
    <s v="web"/>
    <s v="technology/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e v="#DIV/0!"/>
    <x v="2"/>
    <s v="web"/>
    <s v="technology/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0.10877666666666666"/>
    <n v="81.582499999999996"/>
    <x v="2"/>
    <s v="web"/>
    <s v="technology/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e v="#DIV/0!"/>
    <x v="2"/>
    <s v="web"/>
    <s v="technology/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e v="#DIV/0!"/>
    <x v="2"/>
    <s v="web"/>
    <s v="technology/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e v="#DIV/0!"/>
    <x v="2"/>
    <s v="web"/>
    <s v="technology/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3.6666666666666666E-3"/>
    <n v="18.333333333333332"/>
    <x v="2"/>
    <s v="web"/>
    <s v="technology/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E-2"/>
    <n v="224.42857142857142"/>
    <x v="2"/>
    <s v="web"/>
    <s v="technology/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000000000000001E-2"/>
    <n v="37.5"/>
    <x v="2"/>
    <s v="web"/>
    <s v="technology/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7E-2"/>
    <n v="145"/>
    <x v="2"/>
    <s v="web"/>
    <s v="technology/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8.0000000000000002E-3"/>
    <n v="1"/>
    <x v="2"/>
    <s v="web"/>
    <s v="technology/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4E-2"/>
    <n v="112.57142857142857"/>
    <x v="2"/>
    <s v="web"/>
    <s v="technology/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e v="#DIV/0!"/>
    <x v="2"/>
    <s v="web"/>
    <s v="technology/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6.8399999999999997E-3"/>
    <n v="342"/>
    <x v="2"/>
    <s v="web"/>
    <s v="technology/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3E-2"/>
    <n v="57.875"/>
    <x v="2"/>
    <s v="web"/>
    <s v="technology/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1.8749999999999999E-3"/>
    <n v="30"/>
    <x v="2"/>
    <s v="web"/>
    <s v="technology/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e v="#DIV/0!"/>
    <x v="2"/>
    <s v="web"/>
    <s v="technology/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1.25E-3"/>
    <n v="25"/>
    <x v="2"/>
    <s v="web"/>
    <s v="technology/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e v="#DIV/0!"/>
    <x v="2"/>
    <s v="web"/>
    <s v="technology/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5.0000000000000001E-4"/>
    <n v="50"/>
    <x v="2"/>
    <s v="web"/>
    <s v="technology/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5.9999999999999995E-4"/>
    <n v="1.5"/>
    <x v="2"/>
    <s v="web"/>
    <s v="technology/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e v="#DIV/0!"/>
    <x v="2"/>
    <s v="web"/>
    <s v="technology/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2E-3"/>
    <n v="10"/>
    <x v="2"/>
    <s v="web"/>
    <s v="technology/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e v="#DIV/0!"/>
    <x v="2"/>
    <s v="web"/>
    <s v="technology/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e v="#DIV/0!"/>
    <x v="2"/>
    <s v="web"/>
    <s v="technology/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e v="#DIV/0!"/>
    <x v="2"/>
    <s v="web"/>
    <s v="technology/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e v="#DIV/0!"/>
    <x v="2"/>
    <s v="web"/>
    <s v="technology/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7.1785714285714283E-3"/>
    <n v="22.333333333333332"/>
    <x v="7"/>
    <s v="food trucks"/>
    <s v="food/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4.3333333333333331E-3"/>
    <n v="52"/>
    <x v="7"/>
    <s v="food trucks"/>
    <s v="food/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0.16833333333333333"/>
    <n v="16.833333333333332"/>
    <x v="7"/>
    <s v="food trucks"/>
    <s v="food/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e v="#DIV/0!"/>
    <x v="7"/>
    <s v="food trucks"/>
    <s v="food/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0.22520000000000001"/>
    <n v="56.3"/>
    <x v="7"/>
    <s v="food trucks"/>
    <s v="food/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0.41384615384615386"/>
    <n v="84.0625"/>
    <x v="7"/>
    <s v="food trucks"/>
    <s v="food/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0.25259090909090909"/>
    <n v="168.39393939393941"/>
    <x v="7"/>
    <s v="food trucks"/>
    <s v="food/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2E-3"/>
    <n v="15"/>
    <x v="7"/>
    <s v="food trucks"/>
    <s v="food/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4E-2"/>
    <n v="76.666666666666671"/>
    <x v="7"/>
    <s v="food trucks"/>
    <s v="food/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e v="#DIV/0!"/>
    <x v="7"/>
    <s v="food trucks"/>
    <s v="food/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6.0400000000000002E-3"/>
    <n v="50.333333333333336"/>
    <x v="7"/>
    <s v="food trucks"/>
    <s v="food/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e v="#DIV/0!"/>
    <x v="7"/>
    <s v="food trucks"/>
    <s v="food/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8.3333333333333332E-3"/>
    <n v="8.3333333333333339"/>
    <x v="7"/>
    <s v="food trucks"/>
    <s v="food/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5E-2"/>
    <n v="35.384615384615387"/>
    <x v="7"/>
    <s v="food trucks"/>
    <s v="food/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5.5833333333333334E-3"/>
    <n v="55.833333333333336"/>
    <x v="7"/>
    <s v="food trucks"/>
    <s v="food/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4"/>
    <n v="5"/>
    <x v="7"/>
    <s v="food trucks"/>
    <s v="food/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e v="#DIV/0!"/>
    <x v="7"/>
    <s v="food trucks"/>
    <s v="food/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2.0000000000000001E-4"/>
    <n v="1"/>
    <x v="7"/>
    <s v="food trucks"/>
    <s v="food/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e v="#DIV/0!"/>
    <x v="7"/>
    <s v="food trucks"/>
    <s v="food/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0.14825133372851215"/>
    <n v="69.472222222222229"/>
    <x v="7"/>
    <s v="food trucks"/>
    <s v="food/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4"/>
    <n v="1"/>
    <x v="7"/>
    <s v="food trucks"/>
    <s v="food/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2E-3"/>
    <n v="1"/>
    <x v="7"/>
    <s v="food trucks"/>
    <s v="food/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4"/>
    <n v="8"/>
    <x v="7"/>
    <s v="food trucks"/>
    <s v="food/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E-2"/>
    <n v="34.444444444444443"/>
    <x v="7"/>
    <s v="food trucks"/>
    <s v="food/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4"/>
    <n v="1"/>
    <x v="7"/>
    <s v="food trucks"/>
    <s v="food/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e v="#DIV/0!"/>
    <x v="7"/>
    <s v="food trucks"/>
    <s v="food/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.0000000000000002E-5"/>
    <n v="1"/>
    <x v="7"/>
    <s v="food trucks"/>
    <s v="food/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5"/>
    <n v="1"/>
    <x v="7"/>
    <s v="food trucks"/>
    <s v="food/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E-2"/>
    <n v="501.25"/>
    <x v="7"/>
    <s v="food trucks"/>
    <s v="food/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7.0000000000000001E-3"/>
    <n v="10.5"/>
    <x v="7"/>
    <s v="food trucks"/>
    <s v="food/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.0000000000000002E-5"/>
    <n v="1"/>
    <x v="7"/>
    <s v="food trucks"/>
    <s v="food/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4"/>
    <n v="1"/>
    <x v="7"/>
    <s v="food trucks"/>
    <s v="food/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e v="#DIV/0!"/>
    <x v="7"/>
    <s v="food trucks"/>
    <s v="food/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1.2999999999999999E-3"/>
    <n v="13"/>
    <x v="7"/>
    <s v="food trucks"/>
    <s v="food/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4.8960000000000002E-3"/>
    <n v="306"/>
    <x v="7"/>
    <s v="food trucks"/>
    <s v="food/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2E-4"/>
    <n v="22.5"/>
    <x v="7"/>
    <s v="food trucks"/>
    <s v="food/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e v="#DIV/0!"/>
    <x v="7"/>
    <s v="food trucks"/>
    <s v="food/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3.3333333333333335E-3"/>
    <n v="50"/>
    <x v="7"/>
    <s v="food trucks"/>
    <s v="food/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e v="#DIV/0!"/>
    <x v="7"/>
    <s v="food trucks"/>
    <s v="food/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2E-3"/>
    <n v="5"/>
    <x v="7"/>
    <s v="food trucks"/>
    <s v="food/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.0788"/>
    <n v="74.22935779816514"/>
    <x v="7"/>
    <s v="small batch"/>
    <s v="food/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.2594166666666666"/>
    <n v="81.252688172043008"/>
    <x v="7"/>
    <s v="small batch"/>
    <s v="food/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.0251494999999999"/>
    <n v="130.23469453376205"/>
    <x v="7"/>
    <s v="small batch"/>
    <s v="food/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.0860000000000001"/>
    <n v="53.409836065573771"/>
    <x v="7"/>
    <s v="small batch"/>
    <s v="food/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.728"/>
    <n v="75.130434782608702"/>
    <x v="7"/>
    <s v="small batch"/>
    <s v="food/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.6798"/>
    <n v="75.666666666666671"/>
    <x v="7"/>
    <s v="small batch"/>
    <s v="food/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.2720000000000002"/>
    <n v="31.691394658753708"/>
    <x v="7"/>
    <s v="small batch"/>
    <s v="food/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.075"/>
    <n v="47.777777777777779"/>
    <x v="7"/>
    <s v="small batch"/>
    <s v="food/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.08"/>
    <n v="90"/>
    <x v="7"/>
    <s v="small batch"/>
    <s v="food/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.0153353333333335"/>
    <n v="149.31401960784314"/>
    <x v="7"/>
    <s v="small batch"/>
    <s v="food/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.1545000000000001"/>
    <n v="62.06989247311828"/>
    <x v="7"/>
    <s v="small batch"/>
    <s v="food/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.335"/>
    <n v="53.4"/>
    <x v="7"/>
    <s v="small batch"/>
    <s v="food/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.5469999999999999"/>
    <n v="69.268656716417908"/>
    <x v="7"/>
    <s v="small batch"/>
    <s v="food/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.0084571428571429"/>
    <n v="271.50769230769231"/>
    <x v="7"/>
    <s v="small batch"/>
    <s v="food/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.82"/>
    <n v="34.125"/>
    <x v="7"/>
    <s v="small batch"/>
    <s v="food/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.8086666666666666"/>
    <n v="40.492537313432834"/>
    <x v="7"/>
    <s v="small batch"/>
    <s v="food/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.0230434782608695"/>
    <n v="189.75806451612902"/>
    <x v="7"/>
    <s v="small batch"/>
    <s v="food/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.1017999999999999"/>
    <n v="68.862499999999997"/>
    <x v="7"/>
    <s v="small batch"/>
    <s v="food/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.0225"/>
    <n v="108.77659574468085"/>
    <x v="7"/>
    <s v="small batch"/>
    <s v="food/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.0078823529411765"/>
    <n v="125.98529411764706"/>
    <x v="7"/>
    <s v="small batch"/>
    <s v="food/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.038"/>
    <n v="90.523255813953483"/>
    <x v="4"/>
    <s v="indie rock"/>
    <s v="music/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.1070833333333334"/>
    <n v="28.880434782608695"/>
    <x v="4"/>
    <s v="indie rock"/>
    <s v="music/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.1625000000000001"/>
    <n v="31"/>
    <x v="4"/>
    <s v="indie rock"/>
    <s v="music/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.111"/>
    <n v="51.674418604651166"/>
    <x v="4"/>
    <s v="indie rock"/>
    <s v="music/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.8014285714285714"/>
    <n v="26.270833333333332"/>
    <x v="4"/>
    <s v="indie rock"/>
    <s v="music/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"/>
    <n v="48.07692307692308"/>
    <x v="4"/>
    <s v="indie rock"/>
    <s v="music/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.1850000000000001"/>
    <n v="27.558139534883722"/>
    <x v="4"/>
    <s v="indie rock"/>
    <s v="music/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.0721700000000001"/>
    <n v="36.97137931034483"/>
    <x v="4"/>
    <s v="indie rock"/>
    <s v="music/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.1366666666666667"/>
    <n v="29.021276595744681"/>
    <x v="4"/>
    <s v="indie rock"/>
    <s v="music/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.0316400000000001"/>
    <n v="28.65666666666667"/>
    <x v="4"/>
    <s v="indie rock"/>
    <s v="music/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.28"/>
    <n v="37.647058823529413"/>
    <x v="4"/>
    <s v="indie rock"/>
    <s v="music/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.3576026666666667"/>
    <n v="97.904038461538462"/>
    <x v="4"/>
    <s v="indie rock"/>
    <s v="music/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"/>
    <n v="42.553191489361701"/>
    <x v="4"/>
    <s v="indie rock"/>
    <s v="music/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.0000360000000001"/>
    <n v="131.58368421052631"/>
    <x v="4"/>
    <s v="indie rock"/>
    <s v="music/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.0471999999999999"/>
    <n v="32.320987654320987"/>
    <x v="4"/>
    <s v="indie rock"/>
    <s v="music/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.050225"/>
    <n v="61.103999999999999"/>
    <x v="4"/>
    <s v="indie rock"/>
    <s v="music/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.7133333333333334"/>
    <n v="31.341463414634145"/>
    <x v="4"/>
    <s v="indie rock"/>
    <s v="music/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.2749999999999999"/>
    <n v="129.1139240506329"/>
    <x v="4"/>
    <s v="indie rock"/>
    <s v="music/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.3344333333333334"/>
    <n v="25.020624999999999"/>
    <x v="4"/>
    <s v="indie rock"/>
    <s v="music/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"/>
    <n v="250"/>
    <x v="4"/>
    <s v="indie rock"/>
    <s v="music/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.1291099999999998"/>
    <n v="47.541473684210523"/>
    <x v="4"/>
    <s v="indie rock"/>
    <s v="music/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.0009999999999999"/>
    <n v="40.04"/>
    <x v="4"/>
    <s v="indie rock"/>
    <s v="music/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.1372727272727272"/>
    <n v="65.84210526315789"/>
    <x v="4"/>
    <s v="indie rock"/>
    <s v="music/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.1931742857142855"/>
    <n v="46.401222222222216"/>
    <x v="4"/>
    <s v="indie rock"/>
    <s v="music/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.0325"/>
    <n v="50.365853658536587"/>
    <x v="4"/>
    <s v="indie rock"/>
    <s v="music/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.6566666666666667"/>
    <n v="26.566666666666666"/>
    <x v="4"/>
    <s v="indie rock"/>
    <s v="music/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.0005066666666667"/>
    <n v="39.493684210526318"/>
    <x v="4"/>
    <s v="indie rock"/>
    <s v="music/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.0669999999999999"/>
    <n v="49.246153846153845"/>
    <x v="4"/>
    <s v="indie rock"/>
    <s v="music/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.3367142857142857"/>
    <n v="62.38"/>
    <x v="4"/>
    <s v="indie rock"/>
    <s v="music/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.214"/>
    <n v="37.9375"/>
    <x v="4"/>
    <s v="indie rock"/>
    <s v="music/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.032"/>
    <n v="51.6"/>
    <x v="4"/>
    <s v="indie rock"/>
    <s v="music/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.25"/>
    <n v="27.777777777777779"/>
    <x v="4"/>
    <s v="indie rock"/>
    <s v="music/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.2869999999999999"/>
    <n v="99.382239382239376"/>
    <x v="4"/>
    <s v="indie rock"/>
    <s v="music/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.0100533333333332"/>
    <n v="38.848205128205123"/>
    <x v="4"/>
    <s v="indie rock"/>
    <s v="music/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.2753666666666665"/>
    <n v="45.548809523809524"/>
    <x v="4"/>
    <s v="indie rock"/>
    <s v="music/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"/>
    <n v="600"/>
    <x v="4"/>
    <s v="indie rock"/>
    <s v="music/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.127715"/>
    <n v="80.551071428571419"/>
    <x v="4"/>
    <s v="indie rock"/>
    <s v="music/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.056"/>
    <n v="52.8"/>
    <x v="4"/>
    <s v="indie rock"/>
    <s v="music/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.0262500000000001"/>
    <n v="47.676470588235297"/>
    <x v="4"/>
    <s v="indie rock"/>
    <s v="music/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.1333333333333333"/>
    <n v="23.448275862068964"/>
    <x v="4"/>
    <s v="indie rock"/>
    <s v="music/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5E-2"/>
    <n v="40.142857142857146"/>
    <x v="7"/>
    <s v="restaurants"/>
    <s v="food/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1E-4"/>
    <n v="17.2"/>
    <x v="7"/>
    <s v="restaurants"/>
    <s v="food/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e v="#DIV/0!"/>
    <x v="7"/>
    <s v="restaurants"/>
    <s v="food/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e v="#DIV/0!"/>
    <x v="7"/>
    <s v="restaurants"/>
    <s v="food/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e v="#DIV/0!"/>
    <x v="7"/>
    <s v="restaurants"/>
    <s v="food/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6.0000000000000001E-3"/>
    <n v="15"/>
    <x v="7"/>
    <s v="restaurants"/>
    <s v="food/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e v="#DIV/0!"/>
    <x v="7"/>
    <s v="restaurants"/>
    <s v="food/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e v="#DIV/0!"/>
    <x v="7"/>
    <s v="restaurants"/>
    <s v="food/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E-2"/>
    <n v="35.714285714285715"/>
    <x v="7"/>
    <s v="restaurants"/>
    <s v="food/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1.5E-3"/>
    <n v="37.5"/>
    <x v="7"/>
    <s v="restaurants"/>
    <s v="food/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e v="#DIV/0!"/>
    <x v="7"/>
    <s v="restaurants"/>
    <s v="food/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e v="#DIV/0!"/>
    <x v="7"/>
    <s v="restaurants"/>
    <s v="food/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e v="#DIV/0!"/>
    <x v="7"/>
    <s v="restaurants"/>
    <s v="food/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E-2"/>
    <n v="52.5"/>
    <x v="7"/>
    <s v="restaurants"/>
    <s v="food/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0.186"/>
    <n v="77.5"/>
    <x v="7"/>
    <s v="restaurants"/>
    <s v="food/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e v="#DIV/0!"/>
    <x v="7"/>
    <s v="restaurants"/>
    <s v="food/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6E-2"/>
    <n v="53.545454545454547"/>
    <x v="7"/>
    <s v="restaurants"/>
    <s v="food/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e v="#DIV/0!"/>
    <x v="7"/>
    <s v="restaurants"/>
    <s v="food/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1E-4"/>
    <n v="16.25"/>
    <x v="7"/>
    <s v="restaurants"/>
    <s v="food/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e v="#DIV/0!"/>
    <x v="7"/>
    <s v="restaurants"/>
    <s v="food/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.0948792000000001"/>
    <n v="103.68174242424243"/>
    <x v="4"/>
    <s v="classical music"/>
    <s v="music/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"/>
    <n v="185.18518518518519"/>
    <x v="4"/>
    <s v="classical music"/>
    <s v="music/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.5644444444444445"/>
    <n v="54.153846153846153"/>
    <x v="4"/>
    <s v="classical music"/>
    <s v="music/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.016"/>
    <n v="177.2093023255814"/>
    <x v="4"/>
    <s v="classical music"/>
    <s v="music/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.00325"/>
    <n v="100.325"/>
    <x v="4"/>
    <s v="classical music"/>
    <s v="music/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.1294999999999999"/>
    <n v="136.90909090909091"/>
    <x v="4"/>
    <s v="classical music"/>
    <s v="music/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.02125"/>
    <n v="57.535211267605632"/>
    <x v="4"/>
    <s v="classical music"/>
    <s v="music/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.0724974999999999"/>
    <n v="52.962839506172834"/>
    <x v="4"/>
    <s v="classical music"/>
    <s v="music/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.0428333333333333"/>
    <n v="82.328947368421055"/>
    <x v="4"/>
    <s v="classical music"/>
    <s v="music/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"/>
    <n v="135.41666666666666"/>
    <x v="4"/>
    <s v="classical music"/>
    <s v="music/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.004"/>
    <n v="74.06557377049181"/>
    <x v="4"/>
    <s v="classical music"/>
    <s v="music/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.26125"/>
    <n v="84.083333333333329"/>
    <x v="4"/>
    <s v="classical music"/>
    <s v="music/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.1066666666666667"/>
    <n v="61.029411764705884"/>
    <x v="4"/>
    <s v="classical music"/>
    <s v="music/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.05"/>
    <n v="150"/>
    <x v="4"/>
    <s v="classical music"/>
    <s v="music/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.03775"/>
    <n v="266.08974358974359"/>
    <x v="4"/>
    <s v="classical music"/>
    <s v="music/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.1599999999999999"/>
    <n v="7.25"/>
    <x v="4"/>
    <s v="classical music"/>
    <s v="music/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.1000000000000001"/>
    <n v="100"/>
    <x v="4"/>
    <s v="classical music"/>
    <s v="music/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.130176111111111"/>
    <n v="109.96308108108107"/>
    <x v="4"/>
    <s v="classical music"/>
    <s v="music/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.0024999999999999"/>
    <n v="169.91525423728814"/>
    <x v="4"/>
    <s v="classical music"/>
    <s v="music/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.034"/>
    <n v="95.740740740740748"/>
    <x v="4"/>
    <s v="classical music"/>
    <s v="music/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.0702857142857143"/>
    <n v="59.460317460317462"/>
    <x v="4"/>
    <s v="classical music"/>
    <s v="music/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.0357142857142858"/>
    <n v="55.769230769230766"/>
    <x v="4"/>
    <s v="classical music"/>
    <s v="music/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.5640000000000001"/>
    <n v="30.076923076923077"/>
    <x v="4"/>
    <s v="classical music"/>
    <s v="music/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.0082"/>
    <n v="88.438596491228068"/>
    <x v="4"/>
    <s v="classical music"/>
    <s v="music/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.9530000000000001"/>
    <n v="64.032786885245898"/>
    <x v="4"/>
    <s v="classical music"/>
    <s v="music/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.1171428571428572"/>
    <n v="60.153846153846153"/>
    <x v="4"/>
    <s v="classical music"/>
    <s v="music/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.1985454545454546"/>
    <n v="49.194029850746269"/>
    <x v="4"/>
    <s v="classical music"/>
    <s v="music/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.0185"/>
    <n v="165.16216216216216"/>
    <x v="4"/>
    <s v="classical music"/>
    <s v="music/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.0280254777070064"/>
    <n v="43.621621621621621"/>
    <x v="4"/>
    <s v="classical music"/>
    <s v="music/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.0084615384615385"/>
    <n v="43.7"/>
    <x v="4"/>
    <s v="classical music"/>
    <s v="music/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.0273469387755103"/>
    <n v="67.419642857142861"/>
    <x v="4"/>
    <s v="classical music"/>
    <s v="music/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.0649999999999999"/>
    <n v="177.5"/>
    <x v="4"/>
    <s v="classical music"/>
    <s v="music/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.5553333333333332"/>
    <n v="38.883333333333333"/>
    <x v="4"/>
    <s v="classical music"/>
    <s v="music/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.228"/>
    <n v="54.985074626865675"/>
    <x v="4"/>
    <s v="classical music"/>
    <s v="music/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.0734999999999999"/>
    <n v="61.342857142857142"/>
    <x v="4"/>
    <s v="classical music"/>
    <s v="music/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.0550335570469798"/>
    <n v="23.117647058823529"/>
    <x v="4"/>
    <s v="classical music"/>
    <s v="music/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.1844444444444444"/>
    <n v="29.611111111111111"/>
    <x v="4"/>
    <s v="classical music"/>
    <s v="music/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.0888"/>
    <n v="75.611111111111114"/>
    <x v="4"/>
    <s v="classical music"/>
    <s v="music/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.1125"/>
    <n v="35.6"/>
    <x v="4"/>
    <s v="classical music"/>
    <s v="music/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.0009999999999999"/>
    <n v="143"/>
    <x v="4"/>
    <s v="classical music"/>
    <s v="music/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e v="#DIV/0!"/>
    <x v="7"/>
    <s v="food trucks"/>
    <s v="food/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7.4999999999999997E-3"/>
    <n v="25"/>
    <x v="7"/>
    <s v="food trucks"/>
    <s v="food/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e v="#DIV/0!"/>
    <x v="7"/>
    <s v="food trucks"/>
    <s v="food/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e v="#DIV/0!"/>
    <x v="7"/>
    <s v="food trucks"/>
    <s v="food/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0.01"/>
    <n v="100"/>
    <x v="7"/>
    <s v="food trucks"/>
    <s v="food/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e v="#DIV/0!"/>
    <x v="7"/>
    <s v="food trucks"/>
    <s v="food/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2.6666666666666666E-3"/>
    <n v="60"/>
    <x v="7"/>
    <s v="food trucks"/>
    <s v="food/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5.0000000000000001E-3"/>
    <n v="50"/>
    <x v="7"/>
    <s v="food trucks"/>
    <s v="food/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6E-2"/>
    <n v="72.5"/>
    <x v="7"/>
    <s v="food trucks"/>
    <s v="food/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8.4285714285714294E-3"/>
    <n v="29.5"/>
    <x v="7"/>
    <s v="food trucks"/>
    <s v="food/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2.5000000000000001E-3"/>
    <n v="62.5"/>
    <x v="7"/>
    <s v="food trucks"/>
    <s v="food/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e v="#DIV/0!"/>
    <x v="7"/>
    <s v="food trucks"/>
    <s v="food/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e v="#DIV/0!"/>
    <x v="7"/>
    <s v="food trucks"/>
    <s v="food/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e v="#DIV/0!"/>
    <x v="7"/>
    <s v="food trucks"/>
    <s v="food/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e v="#DIV/0!"/>
    <x v="7"/>
    <s v="food trucks"/>
    <s v="food/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e v="#DIV/0!"/>
    <x v="7"/>
    <s v="food trucks"/>
    <s v="food/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e v="#DIV/0!"/>
    <x v="7"/>
    <s v="food trucks"/>
    <s v="food/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e v="#DIV/0!"/>
    <x v="7"/>
    <s v="food trucks"/>
    <s v="food/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1.3849999999999999E-3"/>
    <n v="23.083333333333332"/>
    <x v="7"/>
    <s v="food trucks"/>
    <s v="food/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6.0000000000000001E-3"/>
    <n v="25.5"/>
    <x v="7"/>
    <s v="food trucks"/>
    <s v="food/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0.106"/>
    <n v="48.18181818181818"/>
    <x v="7"/>
    <s v="food trucks"/>
    <s v="food/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2E-5"/>
    <n v="1"/>
    <x v="7"/>
    <s v="food trucks"/>
    <s v="food/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5.0000000000000001E-3"/>
    <n v="1"/>
    <x v="7"/>
    <s v="food trucks"/>
    <s v="food/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e v="#DIV/0!"/>
    <x v="7"/>
    <s v="food trucks"/>
    <s v="food/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1.6666666666666668E-3"/>
    <n v="50"/>
    <x v="7"/>
    <s v="food trucks"/>
    <s v="food/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1.6666666666666668E-3"/>
    <n v="5"/>
    <x v="7"/>
    <s v="food trucks"/>
    <s v="food/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1E-2"/>
    <n v="202.83333333333334"/>
    <x v="7"/>
    <s v="food trucks"/>
    <s v="food/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31E-2"/>
    <n v="29.125"/>
    <x v="7"/>
    <s v="food trucks"/>
    <s v="food/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1E-4"/>
    <n v="5"/>
    <x v="7"/>
    <s v="food trucks"/>
    <s v="food/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e v="#DIV/0!"/>
    <x v="7"/>
    <s v="food trucks"/>
    <s v="food/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3E-2"/>
    <n v="13"/>
    <x v="7"/>
    <s v="food trucks"/>
    <s v="food/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1.6666666666666668E-3"/>
    <n v="50"/>
    <x v="7"/>
    <s v="food trucks"/>
    <s v="food/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e v="#DIV/0!"/>
    <x v="7"/>
    <s v="food trucks"/>
    <s v="food/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00000000000001E-5"/>
    <n v="1"/>
    <x v="7"/>
    <s v="food trucks"/>
    <s v="food/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0.12166666666666667"/>
    <n v="96.05263157894737"/>
    <x v="7"/>
    <s v="food trucks"/>
    <s v="food/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0.23588571428571428"/>
    <n v="305.77777777777777"/>
    <x v="7"/>
    <s v="food trucks"/>
    <s v="food/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4E-2"/>
    <n v="12.142857142857142"/>
    <x v="7"/>
    <s v="food trucks"/>
    <s v="food/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0.39"/>
    <n v="83.571428571428569"/>
    <x v="7"/>
    <s v="food trucks"/>
    <s v="food/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9.9546510341776348E-3"/>
    <n v="18"/>
    <x v="7"/>
    <s v="food trucks"/>
    <s v="food/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7E-2"/>
    <n v="115.53333333333333"/>
    <x v="7"/>
    <s v="food trucks"/>
    <s v="food/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.6139999999999999"/>
    <n v="21.900662251655628"/>
    <x v="2"/>
    <s v="space exploration"/>
    <s v="technology/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.2609166666666667"/>
    <n v="80.022494887525568"/>
    <x v="2"/>
    <s v="space exploration"/>
    <s v="technology/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.0148571428571429"/>
    <n v="35.520000000000003"/>
    <x v="2"/>
    <s v="space exploration"/>
    <s v="technology/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.0421799999999999"/>
    <n v="64.933333333333323"/>
    <x v="2"/>
    <s v="space exploration"/>
    <s v="technology/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.0742157000000001"/>
    <n v="60.965703745743475"/>
    <x v="2"/>
    <s v="space exploration"/>
    <s v="technology/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.1005454545454545"/>
    <n v="31.444155844155844"/>
    <x v="2"/>
    <s v="space exploration"/>
    <s v="technology/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.077"/>
    <n v="81.949748743718587"/>
    <x v="2"/>
    <s v="space exploration"/>
    <s v="technology/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.2392500000000002"/>
    <n v="58.92763157894737"/>
    <x v="2"/>
    <s v="space exploration"/>
    <s v="technology/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.038011142857143"/>
    <n v="157.29347633136095"/>
    <x v="2"/>
    <s v="space exploration"/>
    <s v="technology/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.4132510432681749"/>
    <n v="55.758509532062391"/>
    <x v="2"/>
    <s v="space exploration"/>
    <s v="technology/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.906363636363636"/>
    <n v="83.802893802893806"/>
    <x v="2"/>
    <s v="space exploration"/>
    <s v="technology/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.7176130000000001"/>
    <n v="58.422210884353746"/>
    <x v="2"/>
    <s v="space exploration"/>
    <s v="technology/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.0101333333333333"/>
    <n v="270.57142857142856"/>
    <x v="2"/>
    <s v="space exploration"/>
    <s v="technology/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.02"/>
    <n v="107.1"/>
    <x v="2"/>
    <s v="space exploration"/>
    <s v="technology/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.6976511744127936"/>
    <n v="47.180555555555557"/>
    <x v="2"/>
    <s v="space exploration"/>
    <s v="technology/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.14534"/>
    <n v="120.30882352941177"/>
    <x v="2"/>
    <s v="space exploration"/>
    <s v="technology/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.7759999999999998"/>
    <n v="27.59748427672956"/>
    <x v="2"/>
    <s v="space exploration"/>
    <s v="technology/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.0538666666666667"/>
    <n v="205.2987012987013"/>
    <x v="2"/>
    <s v="space exploration"/>
    <s v="technology/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.8839999999999999"/>
    <n v="35.547169811320757"/>
    <x v="2"/>
    <s v="space exploration"/>
    <s v="technology/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.436523076923077"/>
    <n v="74.639488409272587"/>
    <x v="2"/>
    <s v="space exploration"/>
    <s v="technology/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.4588000000000001"/>
    <n v="47.058064516129029"/>
    <x v="2"/>
    <s v="space exploration"/>
    <s v="technology/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.3118399999999999"/>
    <n v="26.591351351351353"/>
    <x v="2"/>
    <s v="space exploration"/>
    <s v="technology/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.1399999999999999"/>
    <n v="36.774193548387096"/>
    <x v="2"/>
    <s v="space exploration"/>
    <s v="technology/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.794206249999998"/>
    <n v="31.820544982698959"/>
    <x v="2"/>
    <s v="space exploration"/>
    <s v="technology/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.56"/>
    <n v="27.576923076923077"/>
    <x v="2"/>
    <s v="space exploration"/>
    <s v="technology/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.1200000000000001"/>
    <n v="56"/>
    <x v="2"/>
    <s v="space exploration"/>
    <s v="technology/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.4666666666666668"/>
    <n v="21.555555555555557"/>
    <x v="2"/>
    <s v="space exploration"/>
    <s v="technology/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.1036948748510131"/>
    <n v="44.095238095238095"/>
    <x v="2"/>
    <s v="space exploration"/>
    <s v="technology/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.2774000000000001"/>
    <n v="63.87"/>
    <x v="2"/>
    <s v="space exploration"/>
    <s v="technology/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.579"/>
    <n v="38.987654320987652"/>
    <x v="2"/>
    <s v="space exploration"/>
    <s v="technology/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.1466525000000001"/>
    <n v="80.185489510489504"/>
    <x v="2"/>
    <s v="space exploration"/>
    <s v="technology/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.3700934579439252"/>
    <n v="34.904761904761905"/>
    <x v="2"/>
    <s v="space exploration"/>
    <s v="technology/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.5461999999999998"/>
    <n v="89.100502512562812"/>
    <x v="2"/>
    <s v="space exploration"/>
    <s v="technology/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.0602150537634409"/>
    <n v="39.44"/>
    <x v="2"/>
    <s v="space exploration"/>
    <s v="technology/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"/>
    <n v="136.9047619047619"/>
    <x v="2"/>
    <s v="space exploration"/>
    <s v="technology/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.873"/>
    <n v="37.46"/>
    <x v="2"/>
    <s v="space exploration"/>
    <s v="technology/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.6619999999999999"/>
    <n v="31.96153846153846"/>
    <x v="2"/>
    <s v="space exploration"/>
    <s v="technology/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.0172910662824208"/>
    <n v="25.214285714285715"/>
    <x v="2"/>
    <s v="space exploration"/>
    <s v="technology/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.64"/>
    <n v="10.040816326530612"/>
    <x v="2"/>
    <s v="space exploration"/>
    <s v="technology/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.0566666666666666"/>
    <n v="45.94202898550725"/>
    <x v="2"/>
    <s v="space exploration"/>
    <s v="technology/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0.01"/>
    <n v="15"/>
    <x v="2"/>
    <s v="space exploration"/>
    <s v="technology/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e v="#DIV/0!"/>
    <x v="2"/>
    <s v="space exploration"/>
    <s v="technology/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0.33559730999999998"/>
    <n v="223.58248500999335"/>
    <x v="2"/>
    <s v="space exploration"/>
    <s v="technology/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3E-2"/>
    <n v="39.480769230769234"/>
    <x v="2"/>
    <s v="space exploration"/>
    <s v="technology/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0.105"/>
    <n v="91.304347826086953"/>
    <x v="2"/>
    <s v="space exploration"/>
    <s v="technology/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39999999999E-2"/>
    <n v="78.666205607476627"/>
    <x v="2"/>
    <s v="space exploration"/>
    <s v="technology/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E-2"/>
    <n v="12"/>
    <x v="2"/>
    <s v="space exploration"/>
    <s v="technology/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8.8333333333333337E-3"/>
    <n v="17.666666666666668"/>
    <x v="2"/>
    <s v="space exploration"/>
    <s v="technology/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04E-4"/>
    <n v="41.333333333333336"/>
    <x v="2"/>
    <s v="space exploration"/>
    <s v="technology/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5.966666666666667E-3"/>
    <n v="71.599999999999994"/>
    <x v="2"/>
    <s v="space exploration"/>
    <s v="technology/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4E-2"/>
    <n v="307.8235294117647"/>
    <x v="2"/>
    <s v="space exploration"/>
    <s v="technology/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8.8500000000000002E-3"/>
    <n v="80.454545454545453"/>
    <x v="2"/>
    <s v="space exploration"/>
    <s v="technology/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0.1152156862745098"/>
    <n v="83.942857142857136"/>
    <x v="2"/>
    <s v="space exploration"/>
    <s v="technology/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4"/>
    <n v="8.5"/>
    <x v="2"/>
    <s v="space exploration"/>
    <s v="technology/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0.21033333333333334"/>
    <n v="73.372093023255815"/>
    <x v="2"/>
    <s v="space exploration"/>
    <s v="technology/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0.11436666666666667"/>
    <n v="112.86184210526316"/>
    <x v="2"/>
    <s v="space exploration"/>
    <s v="technology/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0.18737933333333334"/>
    <n v="95.277627118644077"/>
    <x v="2"/>
    <s v="space exploration"/>
    <s v="technology/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56E-4"/>
    <n v="22.75"/>
    <x v="2"/>
    <s v="space exploration"/>
    <s v="technology/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E-2"/>
    <n v="133.30000000000001"/>
    <x v="2"/>
    <s v="space exploration"/>
    <s v="technology/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E-4"/>
    <n v="3.8"/>
    <x v="2"/>
    <s v="space exploration"/>
    <s v="technology/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.0289999999999999"/>
    <n v="85.75"/>
    <x v="2"/>
    <s v="makerspaces"/>
    <s v="technology/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.0680000000000001"/>
    <n v="267"/>
    <x v="2"/>
    <s v="makerspaces"/>
    <s v="technology/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.0459624999999999"/>
    <n v="373.55803571428572"/>
    <x v="2"/>
    <s v="makerspaces"/>
    <s v="technology/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.0342857142857143"/>
    <n v="174.03846153846155"/>
    <x v="2"/>
    <s v="makerspaces"/>
    <s v="technology/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.2314285714285715"/>
    <n v="93.695652173913047"/>
    <x v="2"/>
    <s v="makerspaces"/>
    <s v="technology/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.592951"/>
    <n v="77.327718446601949"/>
    <x v="2"/>
    <s v="makerspaces"/>
    <s v="technology/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.1066666666666667"/>
    <n v="92.222222222222229"/>
    <x v="2"/>
    <s v="makerspaces"/>
    <s v="technology/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.7070000000000001"/>
    <n v="60.964285714285715"/>
    <x v="2"/>
    <s v="makerspaces"/>
    <s v="technology/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.25125"/>
    <n v="91"/>
    <x v="2"/>
    <s v="makerspaces"/>
    <s v="technology/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2E-2"/>
    <n v="41.583333333333336"/>
    <x v="2"/>
    <s v="makerspaces"/>
    <s v="technology/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0.11344"/>
    <n v="33.761904761904759"/>
    <x v="2"/>
    <s v="makerspaces"/>
    <s v="technology/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0.33189999999999997"/>
    <n v="70.61702127659575"/>
    <x v="2"/>
    <s v="makerspaces"/>
    <s v="technology/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0.27579999999999999"/>
    <n v="167.15151515151516"/>
    <x v="2"/>
    <s v="makerspaces"/>
    <s v="technology/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0.62839999999999996"/>
    <n v="128.61988304093566"/>
    <x v="2"/>
    <s v="makerspaces"/>
    <s v="technology/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3E-2"/>
    <n v="65.41379310344827"/>
    <x v="2"/>
    <s v="makerspaces"/>
    <s v="technology/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0.50380952380952382"/>
    <n v="117.55555555555556"/>
    <x v="2"/>
    <s v="makerspaces"/>
    <s v="technology/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0.17512820512820512"/>
    <n v="126.48148148148148"/>
    <x v="2"/>
    <s v="makerspaces"/>
    <s v="technology/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0000000000001E-4"/>
    <n v="550"/>
    <x v="2"/>
    <s v="makerspaces"/>
    <s v="technology/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3.3E-3"/>
    <n v="44"/>
    <x v="2"/>
    <s v="makerspaces"/>
    <s v="technology/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8.6250000000000007E-3"/>
    <n v="69"/>
    <x v="2"/>
    <s v="makerspaces"/>
    <s v="technology/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6.875E-3"/>
    <n v="27.5"/>
    <x v="7"/>
    <s v="food trucks"/>
    <s v="food/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0.28299999999999997"/>
    <n v="84.9"/>
    <x v="7"/>
    <s v="food trucks"/>
    <s v="food/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2.3999999999999998E-3"/>
    <n v="12"/>
    <x v="7"/>
    <s v="food trucks"/>
    <s v="food/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9E-2"/>
    <n v="200"/>
    <x v="7"/>
    <s v="food trucks"/>
    <s v="food/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2.0000000000000001E-4"/>
    <n v="10"/>
    <x v="7"/>
    <s v="food trucks"/>
    <s v="food/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e v="#DIV/0!"/>
    <x v="7"/>
    <s v="food trucks"/>
    <s v="food/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e v="#DIV/0!"/>
    <x v="7"/>
    <s v="food trucks"/>
    <s v="food/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1.48E-3"/>
    <n v="5.2857142857142856"/>
    <x v="7"/>
    <s v="food trucks"/>
    <s v="food/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5"/>
    <n v="1"/>
    <x v="7"/>
    <s v="food trucks"/>
    <s v="food/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0.107325"/>
    <n v="72.762711864406782"/>
    <x v="7"/>
    <s v="food trucks"/>
    <s v="food/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4E-4"/>
    <n v="17.5"/>
    <x v="7"/>
    <s v="food trucks"/>
    <s v="food/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7.1428571428571426E-3"/>
    <n v="25"/>
    <x v="7"/>
    <s v="food trucks"/>
    <s v="food/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8.0000000000000002E-3"/>
    <n v="13.333333333333334"/>
    <x v="7"/>
    <s v="food trucks"/>
    <s v="food/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5"/>
    <n v="1"/>
    <x v="7"/>
    <s v="food trucks"/>
    <s v="food/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4.7333333333333333E-3"/>
    <n v="23.666666666666668"/>
    <x v="7"/>
    <s v="food trucks"/>
    <s v="food/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00000000000002E-2"/>
    <n v="89.21052631578948"/>
    <x v="7"/>
    <s v="food trucks"/>
    <s v="food/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0.26352173913043481"/>
    <n v="116.55769230769231"/>
    <x v="7"/>
    <s v="food trucks"/>
    <s v="food/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3.2512500000000002E-3"/>
    <n v="13.005000000000001"/>
    <x v="7"/>
    <s v="food trucks"/>
    <s v="food/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e v="#DIV/0!"/>
    <x v="7"/>
    <s v="food trucks"/>
    <s v="food/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7.0007000700070005E-3"/>
    <n v="17.5"/>
    <x v="7"/>
    <s v="food trucks"/>
    <s v="food/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0.46176470588235297"/>
    <n v="34.130434782608695"/>
    <x v="1"/>
    <s v="spaces"/>
    <s v="theater/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0.34410000000000002"/>
    <n v="132.34615384615384"/>
    <x v="1"/>
    <s v="spaces"/>
    <s v="theater/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.0375000000000001"/>
    <n v="922.22222222222217"/>
    <x v="1"/>
    <s v="spaces"/>
    <s v="theater/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5E-2"/>
    <n v="163.57142857142858"/>
    <x v="1"/>
    <s v="spaces"/>
    <s v="theater/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0.10539393939393939"/>
    <n v="217.375"/>
    <x v="1"/>
    <s v="spaces"/>
    <s v="theater/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.1229714285714285"/>
    <n v="149.44486692015209"/>
    <x v="1"/>
    <s v="spaces"/>
    <s v="theater/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.50844625"/>
    <n v="71.237487309644663"/>
    <x v="1"/>
    <s v="spaces"/>
    <s v="theater/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.3321535"/>
    <n v="44.464318398474738"/>
    <x v="1"/>
    <s v="spaces"/>
    <s v="theater/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.01606"/>
    <n v="164.94480519480518"/>
    <x v="1"/>
    <s v="spaces"/>
    <s v="theater/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.5390035000000002"/>
    <n v="84.871516544117654"/>
    <x v="1"/>
    <s v="spaces"/>
    <s v="theater/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.007161125319693"/>
    <n v="53.945205479452056"/>
    <x v="1"/>
    <s v="spaces"/>
    <s v="theater/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.3138181818181818"/>
    <n v="50.531468531468533"/>
    <x v="1"/>
    <s v="spaces"/>
    <s v="theater/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.0224133333333334"/>
    <n v="108.00140845070422"/>
    <x v="1"/>
    <s v="spaces"/>
    <s v="theater/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.1635599999999999"/>
    <n v="95.373770491803285"/>
    <x v="1"/>
    <s v="spaces"/>
    <s v="theater/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.6462241666666664"/>
    <n v="57.631016333938291"/>
    <x v="1"/>
    <s v="spaces"/>
    <s v="theater/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.1998010000000001"/>
    <n v="64.160481283422456"/>
    <x v="1"/>
    <s v="spaces"/>
    <s v="theater/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.2010400000000001"/>
    <n v="92.387692307692305"/>
    <x v="1"/>
    <s v="spaces"/>
    <s v="theater/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.0358333333333334"/>
    <n v="125.97972972972973"/>
    <x v="1"/>
    <s v="spaces"/>
    <s v="theater/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.0883333333333334"/>
    <n v="94.637681159420296"/>
    <x v="1"/>
    <s v="spaces"/>
    <s v="theater/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.1812400000000001"/>
    <n v="170.69942196531792"/>
    <x v="1"/>
    <s v="spaces"/>
    <s v="theater/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.62"/>
    <n v="40.762081784386616"/>
    <x v="2"/>
    <s v="hardware"/>
    <s v="technology/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.5253999999999999"/>
    <n v="68.254054054054052"/>
    <x v="2"/>
    <s v="hardware"/>
    <s v="technology/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.4005000000000001"/>
    <n v="95.48863636363636"/>
    <x v="2"/>
    <s v="hardware"/>
    <s v="technology/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.9687520259319289"/>
    <n v="7.1902649656526005"/>
    <x v="2"/>
    <s v="hardware"/>
    <s v="technology/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.445425"/>
    <n v="511.65486725663715"/>
    <x v="2"/>
    <s v="hardware"/>
    <s v="technology/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.05745"/>
    <n v="261.74504950495049"/>
    <x v="2"/>
    <s v="hardware"/>
    <s v="technology/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.9321000000000002"/>
    <n v="69.760961810466767"/>
    <x v="2"/>
    <s v="hardware"/>
    <s v="technology/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.0182666666666669"/>
    <n v="77.229591836734699"/>
    <x v="2"/>
    <s v="hardware"/>
    <s v="technology/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.0444"/>
    <n v="340.56521739130437"/>
    <x v="2"/>
    <s v="hardware"/>
    <s v="technology/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.7029262962962963"/>
    <n v="67.417903225806455"/>
    <x v="2"/>
    <s v="hardware"/>
    <s v="technology/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.0430333333333333"/>
    <n v="845.70270270270271"/>
    <x v="2"/>
    <s v="hardware"/>
    <s v="technology/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.1825000000000001"/>
    <n v="97.191780821917803"/>
    <x v="2"/>
    <s v="hardware"/>
    <s v="technology/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.07538"/>
    <n v="451.84033613445376"/>
    <x v="2"/>
    <s v="hardware"/>
    <s v="technology/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"/>
    <n v="138.66871165644173"/>
    <x v="2"/>
    <s v="hardware"/>
    <s v="technology/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.7813466666666677"/>
    <n v="21.640147492625371"/>
    <x v="2"/>
    <s v="hardware"/>
    <s v="technology/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.2290000000000001"/>
    <n v="169.51724137931035"/>
    <x v="2"/>
    <s v="hardware"/>
    <s v="technology/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.4606080000000001"/>
    <n v="161.88210526315791"/>
    <x v="2"/>
    <s v="hardware"/>
    <s v="technology/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.4794"/>
    <n v="493.13333333333333"/>
    <x v="2"/>
    <s v="hardware"/>
    <s v="technology/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.8409090909090908"/>
    <n v="22.120418848167539"/>
    <x v="2"/>
    <s v="hardware"/>
    <s v="technology/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.0333333333333334"/>
    <n v="18.235294117647058"/>
    <x v="2"/>
    <s v="hardware"/>
    <s v="technology/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4.3750000000000004E-3"/>
    <n v="8.75"/>
    <x v="3"/>
    <s v="children's books"/>
    <s v="publishing/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0.29239999999999999"/>
    <n v="40.611111111111114"/>
    <x v="3"/>
    <s v="children's books"/>
    <s v="publishing/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e v="#DIV/0!"/>
    <x v="3"/>
    <s v="children's books"/>
    <s v="publishing/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499999999998E-2"/>
    <n v="37.954545454545453"/>
    <x v="3"/>
    <s v="children's books"/>
    <s v="publishing/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0.21887499999999999"/>
    <n v="35.734693877551024"/>
    <x v="3"/>
    <s v="children's books"/>
    <s v="publishing/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0.26700000000000002"/>
    <n v="42.157894736842103"/>
    <x v="3"/>
    <s v="children's books"/>
    <s v="publishing/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0.28000000000000003"/>
    <n v="35"/>
    <x v="3"/>
    <s v="children's books"/>
    <s v="publishing/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E-2"/>
    <n v="13.25"/>
    <x v="3"/>
    <s v="children's books"/>
    <s v="publishing/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E-2"/>
    <n v="55"/>
    <x v="3"/>
    <s v="children's books"/>
    <s v="publishing/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e v="#DIV/0!"/>
    <x v="3"/>
    <s v="children's books"/>
    <s v="publishing/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e v="#DIV/0!"/>
    <x v="3"/>
    <s v="children's books"/>
    <s v="publishing/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0.11458333333333333"/>
    <n v="39.285714285714285"/>
    <x v="3"/>
    <s v="children's books"/>
    <s v="publishing/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0.19"/>
    <n v="47.5"/>
    <x v="3"/>
    <s v="children's books"/>
    <s v="publishing/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e v="#DIV/0!"/>
    <x v="3"/>
    <s v="children's books"/>
    <s v="publishing/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0.52"/>
    <n v="17.333333333333332"/>
    <x v="3"/>
    <s v="children's books"/>
    <s v="publishing/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0.1048"/>
    <n v="31.757575757575758"/>
    <x v="3"/>
    <s v="children's books"/>
    <s v="publishing/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6.6666666666666671E-3"/>
    <n v="5"/>
    <x v="3"/>
    <s v="children's books"/>
    <s v="publishing/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0.11700000000000001"/>
    <n v="39"/>
    <x v="3"/>
    <s v="children's books"/>
    <s v="publishing/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0.105"/>
    <n v="52.5"/>
    <x v="3"/>
    <s v="children's books"/>
    <s v="publishing/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e v="#DIV/0!"/>
    <x v="3"/>
    <s v="children's books"/>
    <s v="publishing/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7.1999999999999998E-3"/>
    <n v="9"/>
    <x v="3"/>
    <s v="children's books"/>
    <s v="publishing/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7.6923076923076927E-3"/>
    <n v="25"/>
    <x v="3"/>
    <s v="children's books"/>
    <s v="publishing/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2.2842639593908631E-3"/>
    <n v="30"/>
    <x v="3"/>
    <s v="children's books"/>
    <s v="publishing/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E-2"/>
    <n v="11.25"/>
    <x v="3"/>
    <s v="children's books"/>
    <s v="publishing/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e v="#DIV/0!"/>
    <x v="3"/>
    <s v="children's books"/>
    <s v="publishing/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0.02"/>
    <n v="25"/>
    <x v="3"/>
    <s v="children's books"/>
    <s v="publishing/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8.5000000000000006E-3"/>
    <n v="11.333333333333334"/>
    <x v="3"/>
    <s v="children's books"/>
    <s v="publishing/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0.14314285714285716"/>
    <n v="29.470588235294116"/>
    <x v="3"/>
    <s v="children's books"/>
    <s v="publishing/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2.5000000000000001E-3"/>
    <n v="1"/>
    <x v="3"/>
    <s v="children's books"/>
    <s v="publishing/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0.1041125"/>
    <n v="63.098484848484851"/>
    <x v="3"/>
    <s v="children's books"/>
    <s v="publishing/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e v="#DIV/0!"/>
    <x v="3"/>
    <s v="children's books"/>
    <s v="publishing/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e v="#DIV/0!"/>
    <x v="3"/>
    <s v="children's books"/>
    <s v="publishing/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1.8867924528301887E-3"/>
    <n v="1"/>
    <x v="3"/>
    <s v="children's books"/>
    <s v="publishing/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0.14249999999999999"/>
    <n v="43.846153846153847"/>
    <x v="3"/>
    <s v="children's books"/>
    <s v="publishing/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0.03"/>
    <n v="75"/>
    <x v="3"/>
    <s v="children's books"/>
    <s v="publishing/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5E-2"/>
    <n v="45.972222222222221"/>
    <x v="3"/>
    <s v="children's books"/>
    <s v="publishing/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3.3333333333333335E-3"/>
    <n v="10"/>
    <x v="3"/>
    <s v="children's books"/>
    <s v="publishing/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0.25545454545454543"/>
    <n v="93.666666666666671"/>
    <x v="3"/>
    <s v="children's books"/>
    <s v="publishing/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E-2"/>
    <n v="53"/>
    <x v="3"/>
    <s v="children's books"/>
    <s v="publishing/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e v="#DIV/0!"/>
    <x v="3"/>
    <s v="children's books"/>
    <s v="publishing/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.0528"/>
    <n v="47"/>
    <x v="1"/>
    <s v="plays"/>
    <s v="theater/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.2"/>
    <n v="66.666666666666671"/>
    <x v="1"/>
    <s v="plays"/>
    <s v="theater/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.145"/>
    <n v="18.770491803278688"/>
    <x v="1"/>
    <s v="plays"/>
    <s v="theater/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.19"/>
    <n v="66.111111111111114"/>
    <x v="1"/>
    <s v="plays"/>
    <s v="theater/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.0468"/>
    <n v="36.859154929577464"/>
    <x v="1"/>
    <s v="plays"/>
    <s v="theater/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.1783999999999999"/>
    <n v="39.810810810810814"/>
    <x v="1"/>
    <s v="plays"/>
    <s v="theater/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.1970000000000001"/>
    <n v="31.5"/>
    <x v="1"/>
    <s v="plays"/>
    <s v="theater/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.0249999999999999"/>
    <n v="102.5"/>
    <x v="1"/>
    <s v="plays"/>
    <s v="theater/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.0116666666666667"/>
    <n v="126.45833333333333"/>
    <x v="1"/>
    <s v="plays"/>
    <s v="theater/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.0533333333333332"/>
    <n v="47.878787878787875"/>
    <x v="1"/>
    <s v="plays"/>
    <s v="theater/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.0249999999999999"/>
    <n v="73.214285714285708"/>
    <x v="1"/>
    <s v="plays"/>
    <s v="theater/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.0760000000000001"/>
    <n v="89.666666666666671"/>
    <x v="1"/>
    <s v="plays"/>
    <s v="theater/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.105675"/>
    <n v="151.4623287671233"/>
    <x v="1"/>
    <s v="plays"/>
    <s v="theater/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.5"/>
    <n v="25"/>
    <x v="1"/>
    <s v="plays"/>
    <s v="theater/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.0428571428571429"/>
    <n v="36.5"/>
    <x v="1"/>
    <s v="plays"/>
    <s v="theater/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.155"/>
    <n v="44"/>
    <x v="1"/>
    <s v="plays"/>
    <s v="theater/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.02645125"/>
    <n v="87.357553191489373"/>
    <x v="1"/>
    <s v="plays"/>
    <s v="theater/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.014"/>
    <n v="36.474820143884891"/>
    <x v="1"/>
    <s v="plays"/>
    <s v="theater/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.1663479999999999"/>
    <n v="44.859538461538463"/>
    <x v="1"/>
    <s v="plays"/>
    <s v="theater/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.33"/>
    <n v="42.903225806451616"/>
    <x v="1"/>
    <s v="plays"/>
    <s v="theater/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.3320000000000001"/>
    <n v="51.230769230769234"/>
    <x v="1"/>
    <s v="plays"/>
    <s v="theater/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.0183333333333333"/>
    <n v="33.944444444444443"/>
    <x v="1"/>
    <s v="plays"/>
    <s v="theater/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.2795000000000001"/>
    <n v="90.744680851063833"/>
    <x v="1"/>
    <s v="plays"/>
    <s v="theater/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.1499999999999999"/>
    <n v="50"/>
    <x v="1"/>
    <s v="plays"/>
    <s v="theater/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.1000000000000001"/>
    <n v="24.444444444444443"/>
    <x v="1"/>
    <s v="plays"/>
    <s v="theater/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.121"/>
    <n v="44.25"/>
    <x v="1"/>
    <s v="plays"/>
    <s v="theater/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.26"/>
    <n v="67.741935483870961"/>
    <x v="1"/>
    <s v="plays"/>
    <s v="theater/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.0024444444444445"/>
    <n v="65.376811594202906"/>
    <x v="1"/>
    <s v="plays"/>
    <s v="theater/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.024"/>
    <n v="121.9047619047619"/>
    <x v="1"/>
    <s v="plays"/>
    <s v="theater/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.0820000000000001"/>
    <n v="47.456140350877192"/>
    <x v="1"/>
    <s v="plays"/>
    <s v="theater/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.0026999999999999"/>
    <n v="92.842592592592595"/>
    <x v="1"/>
    <s v="plays"/>
    <s v="theater/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.133"/>
    <n v="68.253012048192772"/>
    <x v="1"/>
    <s v="plays"/>
    <s v="theater/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.2757571428571428"/>
    <n v="37.209583333333335"/>
    <x v="1"/>
    <s v="plays"/>
    <s v="theater/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.0773333333333333"/>
    <n v="25.25"/>
    <x v="1"/>
    <s v="plays"/>
    <s v="theater/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.42"/>
    <n v="43.214285714285715"/>
    <x v="1"/>
    <s v="plays"/>
    <s v="theater/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.4156666666666666"/>
    <n v="25.130177514792898"/>
    <x v="1"/>
    <s v="plays"/>
    <s v="theater/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.3"/>
    <n v="23.636363636363637"/>
    <x v="1"/>
    <s v="plays"/>
    <s v="theater/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.0603"/>
    <n v="103.95098039215686"/>
    <x v="1"/>
    <s v="plays"/>
    <s v="theater/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.048"/>
    <n v="50.384615384615387"/>
    <x v="1"/>
    <s v="plays"/>
    <s v="theater/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.36"/>
    <n v="13.6"/>
    <x v="1"/>
    <s v="plays"/>
    <s v="theater/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"/>
    <n v="28.571428571428573"/>
    <x v="1"/>
    <s v="plays"/>
    <s v="theater/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"/>
    <n v="63.829787234042556"/>
    <x v="1"/>
    <s v="plays"/>
    <s v="theater/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.24"/>
    <n v="8.8571428571428577"/>
    <x v="1"/>
    <s v="plays"/>
    <s v="theater/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.1692307692307693"/>
    <n v="50.666666666666664"/>
    <x v="1"/>
    <s v="plays"/>
    <s v="theater/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.0333333333333334"/>
    <n v="60.784313725490193"/>
    <x v="1"/>
    <s v="plays"/>
    <s v="theater/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.0774999999999999"/>
    <n v="113.42105263157895"/>
    <x v="1"/>
    <s v="plays"/>
    <s v="theater/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.2024999999999999"/>
    <n v="104.56521739130434"/>
    <x v="1"/>
    <s v="plays"/>
    <s v="theater/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.0037894736842106"/>
    <n v="98.30927835051547"/>
    <x v="1"/>
    <s v="plays"/>
    <s v="theater/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.0651999999999999"/>
    <n v="35.039473684210527"/>
    <x v="1"/>
    <s v="plays"/>
    <s v="theater/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"/>
    <n v="272.72727272727275"/>
    <x v="1"/>
    <s v="plays"/>
    <s v="theater/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.1066666666666667"/>
    <n v="63.846153846153847"/>
    <x v="1"/>
    <s v="plays"/>
    <s v="theater/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.1471959999999999"/>
    <n v="30.189368421052631"/>
    <x v="1"/>
    <s v="plays"/>
    <s v="theater/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.0825925925925926"/>
    <n v="83.51428571428572"/>
    <x v="1"/>
    <s v="plays"/>
    <s v="theater/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.7"/>
    <n v="64.761904761904759"/>
    <x v="1"/>
    <s v="plays"/>
    <s v="theater/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.8709899999999999"/>
    <n v="20.118172043010752"/>
    <x v="1"/>
    <s v="plays"/>
    <s v="theater/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.0777777777777777"/>
    <n v="44.090909090909093"/>
    <x v="1"/>
    <s v="plays"/>
    <s v="theater/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"/>
    <n v="40.476190476190474"/>
    <x v="1"/>
    <s v="plays"/>
    <s v="theater/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.2024999999999999"/>
    <n v="44.537037037037038"/>
    <x v="1"/>
    <s v="plays"/>
    <s v="theater/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.1142857142857143"/>
    <n v="125.80645161290323"/>
    <x v="1"/>
    <s v="plays"/>
    <s v="theater/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.04"/>
    <n v="19.696969696969695"/>
    <x v="1"/>
    <s v="plays"/>
    <s v="theater/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0.01"/>
    <n v="10"/>
    <x v="1"/>
    <s v="plays"/>
    <s v="theater/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e v="#DIV/0!"/>
    <x v="1"/>
    <s v="plays"/>
    <s v="theater/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e v="#DIV/0!"/>
    <x v="1"/>
    <s v="plays"/>
    <s v="theater/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3E-2"/>
    <n v="30"/>
    <x v="1"/>
    <s v="plays"/>
    <s v="theater/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0.31546666666666667"/>
    <n v="60.666666666666664"/>
    <x v="1"/>
    <s v="plays"/>
    <s v="theater/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e v="#DIV/0!"/>
    <x v="1"/>
    <s v="plays"/>
    <s v="theater/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e v="#DIV/0!"/>
    <x v="1"/>
    <s v="plays"/>
    <s v="theater/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2E-3"/>
    <n v="23.333333333333332"/>
    <x v="1"/>
    <s v="plays"/>
    <s v="theater/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0.01"/>
    <n v="5"/>
    <x v="1"/>
    <s v="plays"/>
    <s v="theater/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E-2"/>
    <n v="23.923076923076923"/>
    <x v="1"/>
    <s v="plays"/>
    <s v="theater/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e v="#DIV/0!"/>
    <x v="1"/>
    <s v="plays"/>
    <s v="theater/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E-2"/>
    <n v="15.833333333333334"/>
    <x v="1"/>
    <s v="plays"/>
    <s v="theater/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e v="#DIV/0!"/>
    <x v="1"/>
    <s v="plays"/>
    <s v="theater/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0.41699999999999998"/>
    <n v="29.785714285714285"/>
    <x v="1"/>
    <s v="plays"/>
    <s v="theater/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0.5"/>
    <n v="60"/>
    <x v="1"/>
    <s v="plays"/>
    <s v="theater/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4E-2"/>
    <n v="24.333333333333332"/>
    <x v="1"/>
    <s v="plays"/>
    <s v="theater/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0.19736842105263158"/>
    <n v="500"/>
    <x v="1"/>
    <s v="plays"/>
    <s v="theater/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e v="#DIV/0!"/>
    <x v="1"/>
    <s v="plays"/>
    <s v="theater/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E-2"/>
    <n v="35"/>
    <x v="1"/>
    <s v="plays"/>
    <s v="theater/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00000000000004E-2"/>
    <n v="29.555555555555557"/>
    <x v="1"/>
    <s v="plays"/>
    <s v="theater/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0.32"/>
    <n v="26.666666666666668"/>
    <x v="1"/>
    <s v="plays"/>
    <s v="theater/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4.3307086614173228E-3"/>
    <n v="18.333333333333332"/>
    <x v="1"/>
    <s v="plays"/>
    <s v="theater/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4.0000000000000002E-4"/>
    <n v="20"/>
    <x v="1"/>
    <s v="plays"/>
    <s v="theater/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E-2"/>
    <n v="13.333333333333334"/>
    <x v="1"/>
    <s v="plays"/>
    <s v="theater/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e v="#DIV/0!"/>
    <x v="1"/>
    <s v="plays"/>
    <s v="theater/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8.9999999999999993E-3"/>
    <n v="22.5"/>
    <x v="1"/>
    <s v="plays"/>
    <s v="theater/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0.2016"/>
    <n v="50.4"/>
    <x v="1"/>
    <s v="plays"/>
    <s v="theater/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0.42011733333333334"/>
    <n v="105.02933333333334"/>
    <x v="1"/>
    <s v="plays"/>
    <s v="theater/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8.8500000000000002E-3"/>
    <n v="35.4"/>
    <x v="1"/>
    <s v="plays"/>
    <s v="theater/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0.15"/>
    <n v="83.333333333333329"/>
    <x v="1"/>
    <s v="plays"/>
    <s v="theater/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699999999999998E-2"/>
    <n v="35.92307692307692"/>
    <x v="1"/>
    <s v="plays"/>
    <s v="theater/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e v="#DIV/0!"/>
    <x v="1"/>
    <s v="plays"/>
    <s v="theater/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0.38119999999999998"/>
    <n v="119.125"/>
    <x v="1"/>
    <s v="plays"/>
    <s v="theater/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199999999999998E-2"/>
    <n v="90.333333333333329"/>
    <x v="1"/>
    <s v="plays"/>
    <s v="theater/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5E-4"/>
    <n v="2.3333333333333335"/>
    <x v="1"/>
    <s v="plays"/>
    <s v="theater/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e v="#DIV/0!"/>
    <x v="1"/>
    <s v="plays"/>
    <s v="theater/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0.10833333333333334"/>
    <n v="108.33333333333333"/>
    <x v="1"/>
    <s v="plays"/>
    <s v="theater/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000000000000001E-2"/>
    <n v="15.75"/>
    <x v="1"/>
    <s v="plays"/>
    <s v="theater/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2.5892857142857141E-3"/>
    <n v="29"/>
    <x v="1"/>
    <s v="plays"/>
    <s v="theater/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0.23333333333333334"/>
    <n v="96.551724137931032"/>
    <x v="1"/>
    <s v="plays"/>
    <s v="theater/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e v="#DIV/0!"/>
    <x v="1"/>
    <s v="plays"/>
    <s v="theater/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0.33600000000000002"/>
    <n v="63"/>
    <x v="1"/>
    <s v="plays"/>
    <s v="theater/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0.1908"/>
    <n v="381.6"/>
    <x v="1"/>
    <s v="plays"/>
    <s v="theater/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4.1111111111111114E-3"/>
    <n v="46.25"/>
    <x v="1"/>
    <s v="plays"/>
    <s v="theater/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0.32500000000000001"/>
    <n v="26"/>
    <x v="1"/>
    <s v="plays"/>
    <s v="theater/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0.05"/>
    <n v="10"/>
    <x v="1"/>
    <s v="plays"/>
    <s v="theater/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1.6666666666666668E-3"/>
    <n v="5"/>
    <x v="1"/>
    <s v="plays"/>
    <s v="theater/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e v="#DIV/0!"/>
    <x v="1"/>
    <s v="plays"/>
    <s v="theater/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0.38066666666666665"/>
    <n v="81.571428571428569"/>
    <x v="1"/>
    <s v="plays"/>
    <s v="theater/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00000000000001E-2"/>
    <n v="7"/>
    <x v="1"/>
    <s v="plays"/>
    <s v="theater/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00000000000001E-2"/>
    <n v="27.3"/>
    <x v="1"/>
    <s v="plays"/>
    <s v="theater/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2E-2"/>
    <n v="29.411764705882351"/>
    <x v="1"/>
    <s v="plays"/>
    <s v="theater/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5.0000000000000001E-3"/>
    <n v="12.5"/>
    <x v="1"/>
    <s v="plays"/>
    <s v="theater/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e v="#DIV/0!"/>
    <x v="1"/>
    <s v="plays"/>
    <s v="theater/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9E-2"/>
    <n v="5.75"/>
    <x v="1"/>
    <s v="plays"/>
    <s v="theater/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0.20833333333333334"/>
    <n v="52.083333333333336"/>
    <x v="1"/>
    <s v="plays"/>
    <s v="theater/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E-2"/>
    <n v="183.33333333333334"/>
    <x v="1"/>
    <s v="plays"/>
    <s v="theater/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5E-2"/>
    <n v="26.333333333333332"/>
    <x v="1"/>
    <s v="plays"/>
    <s v="theater/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e v="#DIV/0!"/>
    <x v="1"/>
    <s v="plays"/>
    <s v="theater/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0.61909090909090914"/>
    <n v="486.42857142857144"/>
    <x v="1"/>
    <s v="plays"/>
    <s v="theater/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8.0000000000000002E-3"/>
    <n v="3"/>
    <x v="1"/>
    <s v="plays"/>
    <s v="theater/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4"/>
    <n v="25"/>
    <x v="1"/>
    <s v="plays"/>
    <s v="theater/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7.7999999999999996E-3"/>
    <n v="9.75"/>
    <x v="1"/>
    <s v="plays"/>
    <s v="theater/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0.05"/>
    <n v="18.75"/>
    <x v="1"/>
    <s v="plays"/>
    <s v="theater/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0.17771428571428571"/>
    <n v="36.588235294117645"/>
    <x v="1"/>
    <s v="plays"/>
    <s v="theater/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2E-2"/>
    <n v="80.714285714285708"/>
    <x v="1"/>
    <s v="plays"/>
    <s v="theater/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8.0000000000000004E-4"/>
    <n v="1"/>
    <x v="1"/>
    <s v="plays"/>
    <s v="theater/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E-2"/>
    <n v="52.8"/>
    <x v="1"/>
    <s v="plays"/>
    <s v="theater/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4"/>
    <n v="20"/>
    <x v="1"/>
    <s v="plays"/>
    <s v="theater/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5"/>
    <n v="1"/>
    <x v="1"/>
    <s v="plays"/>
    <s v="theater/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0.36499999999999999"/>
    <n v="46.928571428571431"/>
    <x v="1"/>
    <s v="plays"/>
    <s v="theater/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0.14058171745152354"/>
    <n v="78.07692307692308"/>
    <x v="1"/>
    <s v="plays"/>
    <s v="theater/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2.0000000000000001E-4"/>
    <n v="1"/>
    <x v="1"/>
    <s v="plays"/>
    <s v="theater/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3E-5"/>
    <n v="1"/>
    <x v="1"/>
    <s v="plays"/>
    <s v="theater/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0.61099999999999999"/>
    <n v="203.66666666666666"/>
    <x v="1"/>
    <s v="plays"/>
    <s v="theater/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3E-2"/>
    <n v="20.714285714285715"/>
    <x v="1"/>
    <s v="plays"/>
    <s v="theater/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0.2185"/>
    <n v="48.555555555555557"/>
    <x v="1"/>
    <s v="plays"/>
    <s v="theater/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0.27239999999999998"/>
    <n v="68.099999999999994"/>
    <x v="1"/>
    <s v="plays"/>
    <s v="theater/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000000000000006E-2"/>
    <n v="8.5"/>
    <x v="1"/>
    <s v="plays"/>
    <s v="theater/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0.26840000000000003"/>
    <n v="51.615384615384613"/>
    <x v="1"/>
    <s v="plays"/>
    <s v="theater/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.29"/>
    <n v="43"/>
    <x v="1"/>
    <s v="musical"/>
    <s v="theater/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"/>
    <n v="83.333333333333329"/>
    <x v="1"/>
    <s v="musical"/>
    <s v="theater/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"/>
    <n v="30"/>
    <x v="1"/>
    <s v="musical"/>
    <s v="theater/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.032"/>
    <n v="175.51020408163265"/>
    <x v="1"/>
    <s v="musical"/>
    <s v="theater/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.0244597777777777"/>
    <n v="231.66175879396985"/>
    <x v="1"/>
    <s v="musical"/>
    <s v="theater/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.25"/>
    <n v="75"/>
    <x v="1"/>
    <s v="musical"/>
    <s v="theater/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.3083333333333333"/>
    <n v="112.14285714285714"/>
    <x v="1"/>
    <s v="musical"/>
    <s v="theater/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"/>
    <n v="41.666666666666664"/>
    <x v="1"/>
    <s v="musical"/>
    <s v="theater/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.02069375"/>
    <n v="255.17343750000001"/>
    <x v="1"/>
    <s v="musical"/>
    <s v="theater/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.0092000000000001"/>
    <n v="162.7741935483871"/>
    <x v="1"/>
    <s v="musical"/>
    <s v="theater/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.06"/>
    <n v="88.333333333333329"/>
    <x v="1"/>
    <s v="musical"/>
    <s v="theater/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.0509677419354839"/>
    <n v="85.736842105263165"/>
    <x v="1"/>
    <s v="musical"/>
    <s v="theater/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.0276000000000001"/>
    <n v="47.574074074074076"/>
    <x v="1"/>
    <s v="musical"/>
    <s v="theater/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.08"/>
    <n v="72.972972972972968"/>
    <x v="1"/>
    <s v="musical"/>
    <s v="theater/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.0088571428571429"/>
    <n v="90.538461538461533"/>
    <x v="1"/>
    <s v="musical"/>
    <s v="theater/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.28"/>
    <n v="37.647058823529413"/>
    <x v="1"/>
    <s v="musical"/>
    <s v="theater/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.3333333333333333"/>
    <n v="36.363636363636367"/>
    <x v="1"/>
    <s v="musical"/>
    <s v="theater/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.0137499999999999"/>
    <n v="126.71875"/>
    <x v="1"/>
    <s v="musical"/>
    <s v="theater/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.0287500000000001"/>
    <n v="329.2"/>
    <x v="1"/>
    <s v="musical"/>
    <s v="theater/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.0724"/>
    <n v="81.242424242424249"/>
    <x v="1"/>
    <s v="musical"/>
    <s v="theater/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3E-5"/>
    <n v="1"/>
    <x v="1"/>
    <s v="spaces"/>
    <s v="theater/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0.20424999999999999"/>
    <n v="202.22772277227722"/>
    <x v="1"/>
    <s v="spaces"/>
    <s v="theater/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e v="#DIV/0!"/>
    <x v="1"/>
    <s v="spaces"/>
    <s v="theater/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0.01"/>
    <n v="100"/>
    <x v="1"/>
    <s v="spaces"/>
    <s v="theater/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e v="#DIV/0!"/>
    <x v="1"/>
    <s v="spaces"/>
    <s v="theater/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1E-3"/>
    <n v="1"/>
    <x v="1"/>
    <s v="spaces"/>
    <s v="theater/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1E-2"/>
    <n v="82.461538461538467"/>
    <x v="1"/>
    <s v="spaces"/>
    <s v="theater/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1E-5"/>
    <n v="2.6666666666666665"/>
    <x v="1"/>
    <s v="spaces"/>
    <s v="theater/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000000000000001E-2"/>
    <n v="12.5"/>
    <x v="1"/>
    <s v="spaces"/>
    <s v="theater/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e v="#DIV/0!"/>
    <x v="1"/>
    <s v="spaces"/>
    <s v="theater/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9E-2"/>
    <n v="18.896551724137932"/>
    <x v="1"/>
    <s v="spaces"/>
    <s v="theater/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2E-2"/>
    <n v="200.625"/>
    <x v="1"/>
    <s v="spaces"/>
    <s v="theater/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1.5125E-3"/>
    <n v="201.66666666666666"/>
    <x v="1"/>
    <s v="spaces"/>
    <s v="theater/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e v="#DIV/0!"/>
    <x v="1"/>
    <s v="spaces"/>
    <s v="theater/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0.59583333333333333"/>
    <n v="65"/>
    <x v="1"/>
    <s v="spaces"/>
    <s v="theater/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0.16734177215189874"/>
    <n v="66.099999999999994"/>
    <x v="1"/>
    <s v="spaces"/>
    <s v="theater/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8E-2"/>
    <n v="93.333333333333329"/>
    <x v="1"/>
    <s v="spaces"/>
    <s v="theater/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e v="#DIV/0!"/>
    <x v="1"/>
    <s v="spaces"/>
    <s v="theater/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e v="#DIV/0!"/>
    <x v="1"/>
    <s v="spaces"/>
    <s v="theater/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e v="#DIV/0!"/>
    <x v="1"/>
    <s v="spaces"/>
    <s v="theater/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.0962000000000001"/>
    <n v="50.75"/>
    <x v="1"/>
    <s v="plays"/>
    <s v="theater/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.218"/>
    <n v="60.9"/>
    <x v="1"/>
    <s v="plays"/>
    <s v="theater/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.0685"/>
    <n v="109.03061224489795"/>
    <x v="1"/>
    <s v="plays"/>
    <s v="theater/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.0071379999999999"/>
    <n v="25.692295918367346"/>
    <x v="1"/>
    <s v="plays"/>
    <s v="theater/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.0900000000000001"/>
    <n v="41.92307692307692"/>
    <x v="1"/>
    <s v="plays"/>
    <s v="theater/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.1363000000000001"/>
    <n v="88.7734375"/>
    <x v="1"/>
    <s v="plays"/>
    <s v="theater/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.1392"/>
    <n v="80.225352112676063"/>
    <x v="1"/>
    <s v="plays"/>
    <s v="theater/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.06"/>
    <n v="78.936170212765958"/>
    <x v="1"/>
    <s v="plays"/>
    <s v="theater/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.625"/>
    <n v="95.588235294117652"/>
    <x v="1"/>
    <s v="plays"/>
    <s v="theater/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.06"/>
    <n v="69.890109890109883"/>
    <x v="1"/>
    <s v="plays"/>
    <s v="theater/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.0015624999999999"/>
    <n v="74.534883720930239"/>
    <x v="1"/>
    <s v="plays"/>
    <s v="theater/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.0535000000000001"/>
    <n v="123.94117647058823"/>
    <x v="1"/>
    <s v="plays"/>
    <s v="theater/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.748"/>
    <n v="264.84848484848487"/>
    <x v="1"/>
    <s v="plays"/>
    <s v="theater/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.02"/>
    <n v="58.620689655172413"/>
    <x v="1"/>
    <s v="plays"/>
    <s v="theater/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.00125"/>
    <n v="70.884955752212392"/>
    <x v="1"/>
    <s v="plays"/>
    <s v="theater/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.7142857142857142"/>
    <n v="8.5714285714285712"/>
    <x v="1"/>
    <s v="plays"/>
    <s v="theater/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.1356666666666666"/>
    <n v="113.56666666666666"/>
    <x v="1"/>
    <s v="plays"/>
    <s v="theater/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.2946666666666666"/>
    <n v="60.6875"/>
    <x v="1"/>
    <s v="plays"/>
    <s v="theater/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.014"/>
    <n v="110.21739130434783"/>
    <x v="1"/>
    <s v="plays"/>
    <s v="theater/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.0916666666666666"/>
    <n v="136.45833333333334"/>
    <x v="1"/>
    <s v="plays"/>
    <s v="theater/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.28925"/>
    <n v="53.164948453608247"/>
    <x v="1"/>
    <s v="spaces"/>
    <s v="theater/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.0206"/>
    <n v="86.491525423728817"/>
    <x v="1"/>
    <s v="spaces"/>
    <s v="theater/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.465395775862069"/>
    <n v="155.23827397260274"/>
    <x v="1"/>
    <s v="spaces"/>
    <s v="theater/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.00352"/>
    <n v="115.08256880733946"/>
    <x v="1"/>
    <s v="spaces"/>
    <s v="theater/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.2164999999999999"/>
    <n v="109.5945945945946"/>
    <x v="1"/>
    <s v="spaces"/>
    <s v="theater/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.0549999999999999"/>
    <n v="45.214285714285715"/>
    <x v="1"/>
    <s v="spaces"/>
    <s v="theater/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.1040080000000001"/>
    <n v="104.15169811320754"/>
    <x v="1"/>
    <s v="spaces"/>
    <s v="theater/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"/>
    <n v="35.714285714285715"/>
    <x v="1"/>
    <s v="spaces"/>
    <s v="theater/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.76535"/>
    <n v="96.997252747252745"/>
    <x v="1"/>
    <s v="spaces"/>
    <s v="theater/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"/>
    <n v="370.37037037037038"/>
    <x v="1"/>
    <s v="spaces"/>
    <s v="theater/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.0329411764705883"/>
    <n v="94.408602150537632"/>
    <x v="1"/>
    <s v="spaces"/>
    <s v="theater/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.0449999999999999"/>
    <n v="48.984375"/>
    <x v="1"/>
    <s v="spaces"/>
    <s v="theater/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.0029999999999999"/>
    <n v="45.590909090909093"/>
    <x v="1"/>
    <s v="spaces"/>
    <s v="theater/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.577466666666667"/>
    <n v="23.275254237288134"/>
    <x v="1"/>
    <s v="spaces"/>
    <s v="theater/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.0496000000000001"/>
    <n v="63.2289156626506"/>
    <x v="1"/>
    <s v="spaces"/>
    <s v="theater/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.7194285714285715"/>
    <n v="153.5204081632653"/>
    <x v="1"/>
    <s v="spaces"/>
    <s v="theater/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.0373000000000001"/>
    <n v="90.2"/>
    <x v="1"/>
    <s v="spaces"/>
    <s v="theater/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.0302899999999999"/>
    <n v="118.97113163972287"/>
    <x v="1"/>
    <s v="spaces"/>
    <s v="theater/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.1888888888888889"/>
    <n v="80.25"/>
    <x v="1"/>
    <s v="spaces"/>
    <s v="theater/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"/>
    <n v="62.5"/>
    <x v="1"/>
    <s v="spaces"/>
    <s v="theater/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.1869988910451896"/>
    <n v="131.37719999999999"/>
    <x v="1"/>
    <s v="spaces"/>
    <s v="theater/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.0850614285714286"/>
    <n v="73.032980769230775"/>
    <x v="1"/>
    <s v="spaces"/>
    <s v="theater/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.0116666666666667"/>
    <n v="178.52941176470588"/>
    <x v="1"/>
    <s v="spaces"/>
    <s v="theater/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.12815"/>
    <n v="162.90974729241879"/>
    <x v="1"/>
    <s v="spaces"/>
    <s v="theater/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.2049622641509434"/>
    <n v="108.24237288135593"/>
    <x v="1"/>
    <s v="spaces"/>
    <s v="theater/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.0774999999999999"/>
    <n v="88.865979381443296"/>
    <x v="1"/>
    <s v="spaces"/>
    <s v="theater/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.8"/>
    <n v="54"/>
    <x v="1"/>
    <s v="spaces"/>
    <s v="theater/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.0116666666666667"/>
    <n v="116.73076923076923"/>
    <x v="1"/>
    <s v="spaces"/>
    <s v="theater/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.19756"/>
    <n v="233.8984375"/>
    <x v="1"/>
    <s v="spaces"/>
    <s v="theater/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.58"/>
    <n v="158"/>
    <x v="1"/>
    <s v="spaces"/>
    <s v="theater/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.2366666666666666"/>
    <n v="14.84"/>
    <x v="1"/>
    <s v="spaces"/>
    <s v="theater/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.1712499999999999"/>
    <n v="85.181818181818187"/>
    <x v="1"/>
    <s v="spaces"/>
    <s v="theater/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.5696000000000001"/>
    <n v="146.69158878504672"/>
    <x v="1"/>
    <s v="spaces"/>
    <s v="theater/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.13104"/>
    <n v="50.764811490125673"/>
    <x v="1"/>
    <s v="spaces"/>
    <s v="theater/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.0317647058823529"/>
    <n v="87.7"/>
    <x v="1"/>
    <s v="spaces"/>
    <s v="theater/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.0261176470588236"/>
    <n v="242.27777777777777"/>
    <x v="1"/>
    <s v="spaces"/>
    <s v="theater/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.0584090909090909"/>
    <n v="146.44654088050314"/>
    <x v="1"/>
    <s v="spaces"/>
    <s v="theater/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.0071428571428571"/>
    <n v="103.17073170731707"/>
    <x v="1"/>
    <s v="spaces"/>
    <s v="theater/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.2123333333333333"/>
    <n v="80.464601769911511"/>
    <x v="1"/>
    <s v="spaces"/>
    <s v="theater/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.0057142857142858"/>
    <n v="234.66666666666666"/>
    <x v="1"/>
    <s v="spaces"/>
    <s v="theater/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.1602222222222223"/>
    <n v="50.689320388349515"/>
    <x v="1"/>
    <s v="spaces"/>
    <s v="theater/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.0087999999999999"/>
    <n v="162.70967741935485"/>
    <x v="1"/>
    <s v="spaces"/>
    <s v="theater/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.03"/>
    <n v="120.16666666666667"/>
    <x v="1"/>
    <s v="spaces"/>
    <s v="theater/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.4641999999999999"/>
    <n v="67.697802197802204"/>
    <x v="1"/>
    <s v="spaces"/>
    <s v="theater/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.0219999999999998"/>
    <n v="52.103448275862071"/>
    <x v="1"/>
    <s v="spaces"/>
    <s v="theater/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.4333333333333333"/>
    <n v="51.6"/>
    <x v="1"/>
    <s v="spaces"/>
    <s v="theater/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.3144"/>
    <n v="164.3"/>
    <x v="1"/>
    <s v="spaces"/>
    <s v="theater/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.6801999999999999"/>
    <n v="84.858585858585855"/>
    <x v="1"/>
    <s v="spaces"/>
    <s v="theater/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.0967666666666667"/>
    <n v="94.548850574712645"/>
    <x v="1"/>
    <s v="spaces"/>
    <s v="theater/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.0668571428571429"/>
    <n v="45.536585365853661"/>
    <x v="1"/>
    <s v="spaces"/>
    <s v="theater/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"/>
    <n v="51.724137931034484"/>
    <x v="1"/>
    <s v="spaces"/>
    <s v="theater/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.272"/>
    <n v="50.88"/>
    <x v="1"/>
    <s v="spaces"/>
    <s v="theater/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.4653333333333334"/>
    <n v="191.13043478260869"/>
    <x v="1"/>
    <s v="spaces"/>
    <s v="theater/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.1253599999999999"/>
    <n v="89.314285714285717"/>
    <x v="1"/>
    <s v="spaces"/>
    <s v="theater/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.0878684000000001"/>
    <n v="88.588631921824103"/>
    <x v="1"/>
    <s v="spaces"/>
    <s v="theater/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.26732"/>
    <n v="96.300911854103347"/>
    <x v="1"/>
    <s v="spaces"/>
    <s v="theater/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.1320000000000001"/>
    <n v="33.3125"/>
    <x v="1"/>
    <s v="spaces"/>
    <s v="theater/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.0049999999999999"/>
    <n v="37.222222222222221"/>
    <x v="1"/>
    <s v="spaces"/>
    <s v="theater/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.0871389999999999"/>
    <n v="92.130423728813554"/>
    <x v="1"/>
    <s v="spaces"/>
    <s v="theater/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.075"/>
    <n v="76.785714285714292"/>
    <x v="1"/>
    <s v="spaces"/>
    <s v="theater/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.1048192771084338"/>
    <n v="96.526315789473685"/>
    <x v="1"/>
    <s v="spaces"/>
    <s v="theater/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.28"/>
    <n v="51.891891891891895"/>
    <x v="1"/>
    <s v="spaces"/>
    <s v="theater/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.1000666666666667"/>
    <n v="128.9140625"/>
    <x v="1"/>
    <s v="spaces"/>
    <s v="theater/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.0934166666666667"/>
    <n v="84.108974358974365"/>
    <x v="1"/>
    <s v="spaces"/>
    <s v="theater/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.3270650000000002"/>
    <n v="82.941562500000003"/>
    <x v="1"/>
    <s v="spaces"/>
    <s v="theater/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.9084810126582279"/>
    <n v="259.94827586206895"/>
    <x v="1"/>
    <s v="spaces"/>
    <s v="theater/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.49"/>
    <n v="37.25"/>
    <x v="1"/>
    <s v="spaces"/>
    <s v="theater/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.6639999999999999"/>
    <n v="177.02127659574469"/>
    <x v="1"/>
    <s v="spaces"/>
    <s v="theater/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.0666666666666667"/>
    <n v="74.074074074074076"/>
    <x v="1"/>
    <s v="spaces"/>
    <s v="theater/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.06"/>
    <n v="70.666666666666671"/>
    <x v="1"/>
    <s v="spaces"/>
    <s v="theater/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0.23628571428571429"/>
    <n v="23.62857142857143"/>
    <x v="1"/>
    <s v="spaces"/>
    <s v="theater/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1.5E-3"/>
    <n v="37.5"/>
    <x v="1"/>
    <s v="spaces"/>
    <s v="theater/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4.0000000000000001E-3"/>
    <n v="13.333333333333334"/>
    <x v="1"/>
    <s v="spaces"/>
    <s v="theater/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e v="#DIV/0!"/>
    <x v="1"/>
    <s v="spaces"/>
    <s v="theater/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2E-5"/>
    <n v="1"/>
    <x v="1"/>
    <s v="spaces"/>
    <s v="theater/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e v="#DIV/0!"/>
    <x v="1"/>
    <s v="spaces"/>
    <s v="theater/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e v="#DIV/0!"/>
    <x v="1"/>
    <s v="spaces"/>
    <s v="theater/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4"/>
    <n v="1"/>
    <x v="1"/>
    <s v="spaces"/>
    <s v="theater/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5E-2"/>
    <n v="41"/>
    <x v="1"/>
    <s v="spaces"/>
    <s v="theater/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1.5227272727272728E-3"/>
    <n v="55.833333333333336"/>
    <x v="1"/>
    <s v="spaces"/>
    <s v="theater/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e v="#DIV/0!"/>
    <x v="1"/>
    <s v="spaces"/>
    <s v="theater/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0.66839999999999999"/>
    <n v="99.761194029850742"/>
    <x v="1"/>
    <s v="spaces"/>
    <s v="theater/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0.19566666666666666"/>
    <n v="25.521739130434781"/>
    <x v="1"/>
    <s v="spaces"/>
    <s v="theater/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0.11294666666666667"/>
    <n v="117.65277777777777"/>
    <x v="1"/>
    <s v="spaces"/>
    <s v="theater/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4.0000000000000002E-4"/>
    <n v="5"/>
    <x v="1"/>
    <s v="spaces"/>
    <s v="theater/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0.11985714285714286"/>
    <n v="2796.6666666666665"/>
    <x v="1"/>
    <s v="spaces"/>
    <s v="theater/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000000000000001E-2"/>
    <n v="200"/>
    <x v="1"/>
    <s v="spaces"/>
    <s v="theater/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9E-4"/>
    <n v="87.5"/>
    <x v="1"/>
    <s v="spaces"/>
    <s v="theater/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0.14099999999999999"/>
    <n v="20.142857142857142"/>
    <x v="1"/>
    <s v="spaces"/>
    <s v="theater/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399999999999999E-2"/>
    <n v="20.875"/>
    <x v="1"/>
    <s v="spaces"/>
    <s v="theater/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0.59775"/>
    <n v="61.307692307692307"/>
    <x v="1"/>
    <s v="spaces"/>
    <s v="theater/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4"/>
    <n v="1"/>
    <x v="1"/>
    <s v="spaces"/>
    <s v="theater/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5E-4"/>
    <n v="92.142857142857139"/>
    <x v="1"/>
    <s v="spaces"/>
    <s v="theater/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3E-4"/>
    <n v="7.333333333333333"/>
    <x v="1"/>
    <s v="spaces"/>
    <s v="theater/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00000000000005E-2"/>
    <n v="64.8"/>
    <x v="1"/>
    <s v="spaces"/>
    <s v="theater/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0.15060000000000001"/>
    <n v="30.12"/>
    <x v="1"/>
    <s v="spaces"/>
    <s v="theater/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4.7727272727272731E-3"/>
    <n v="52.5"/>
    <x v="1"/>
    <s v="spaces"/>
    <s v="theater/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1.1833333333333333E-3"/>
    <n v="23.666666666666668"/>
    <x v="1"/>
    <s v="spaces"/>
    <s v="theater/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8.4173998587352451E-3"/>
    <n v="415.77777777777777"/>
    <x v="1"/>
    <s v="spaces"/>
    <s v="theater/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9E-4"/>
    <n v="53.714285714285715"/>
    <x v="1"/>
    <s v="spaces"/>
    <s v="theater/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2.1029999999999998E-3"/>
    <n v="420.6"/>
    <x v="1"/>
    <s v="spaces"/>
    <s v="theater/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e v="#DIV/0!"/>
    <x v="1"/>
    <s v="spaces"/>
    <s v="theater/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2.8E-3"/>
    <n v="18.666666666666668"/>
    <x v="1"/>
    <s v="spaces"/>
    <s v="theater/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0.11579206701157921"/>
    <n v="78.333333333333329"/>
    <x v="1"/>
    <s v="spaces"/>
    <s v="theater/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00000000000002E-2"/>
    <n v="67.777777777777771"/>
    <x v="1"/>
    <s v="spaces"/>
    <s v="theater/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2.5000000000000001E-3"/>
    <n v="16.666666666666668"/>
    <x v="1"/>
    <s v="spaces"/>
    <s v="theater/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6.2500000000000003E-3"/>
    <n v="62.5"/>
    <x v="1"/>
    <s v="spaces"/>
    <s v="theater/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1.9384615384615384E-3"/>
    <n v="42"/>
    <x v="1"/>
    <s v="spaces"/>
    <s v="theater/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0.23416000000000001"/>
    <n v="130.0888888888889"/>
    <x v="1"/>
    <s v="spaces"/>
    <s v="theater/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9E-2"/>
    <n v="1270.2222222222222"/>
    <x v="1"/>
    <s v="spaces"/>
    <s v="theater/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0.15920000000000001"/>
    <n v="88.444444444444443"/>
    <x v="1"/>
    <s v="spaces"/>
    <s v="theater/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1E-2"/>
    <n v="56.342380952380957"/>
    <x v="1"/>
    <s v="spaces"/>
    <s v="theater/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0.22750000000000001"/>
    <n v="53.529411764705884"/>
    <x v="1"/>
    <s v="spaces"/>
    <s v="theater/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4"/>
    <n v="25"/>
    <x v="1"/>
    <s v="spaces"/>
    <s v="theater/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3.351206434316354E-3"/>
    <n v="50"/>
    <x v="1"/>
    <s v="spaces"/>
    <s v="theater/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E-2"/>
    <n v="56.785714285714285"/>
    <x v="1"/>
    <s v="spaces"/>
    <s v="theater/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0.17150000000000001"/>
    <n v="40.833333333333336"/>
    <x v="1"/>
    <s v="spaces"/>
    <s v="theater/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E-2"/>
    <n v="65.111111111111114"/>
    <x v="1"/>
    <s v="spaces"/>
    <s v="theater/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0.13900000000000001"/>
    <n v="55.6"/>
    <x v="1"/>
    <s v="spaces"/>
    <s v="theater/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0.15225"/>
    <n v="140.53846153846155"/>
    <x v="1"/>
    <s v="spaces"/>
    <s v="theater/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0.12"/>
    <n v="25"/>
    <x v="1"/>
    <s v="spaces"/>
    <s v="theater/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0.391125"/>
    <n v="69.533333333333331"/>
    <x v="1"/>
    <s v="spaces"/>
    <s v="theater/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2.6829268292682929E-3"/>
    <n v="5.5"/>
    <x v="1"/>
    <s v="spaces"/>
    <s v="theater/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0.29625000000000001"/>
    <n v="237"/>
    <x v="1"/>
    <s v="spaces"/>
    <s v="theater/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0.4236099230111206"/>
    <n v="79.870967741935488"/>
    <x v="1"/>
    <s v="spaces"/>
    <s v="theater/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2E-2"/>
    <n v="10.25"/>
    <x v="1"/>
    <s v="spaces"/>
    <s v="theater/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0.197625"/>
    <n v="272.58620689655174"/>
    <x v="1"/>
    <s v="spaces"/>
    <s v="theater/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5E-4"/>
    <n v="13"/>
    <x v="1"/>
    <s v="spaces"/>
    <s v="theater/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0.25030188679245285"/>
    <n v="58.184210526315788"/>
    <x v="1"/>
    <s v="spaces"/>
    <s v="theater/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4.0000000000000002E-4"/>
    <n v="10"/>
    <x v="1"/>
    <s v="spaces"/>
    <s v="theater/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0.26640000000000003"/>
    <n v="70.10526315789474"/>
    <x v="1"/>
    <s v="spaces"/>
    <s v="theater/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5E-2"/>
    <n v="57.888888888888886"/>
    <x v="1"/>
    <s v="spaces"/>
    <s v="theater/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51E-2"/>
    <n v="125.27027027027027"/>
    <x v="1"/>
    <s v="spaces"/>
    <s v="theater/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e v="#DIV/0!"/>
    <x v="1"/>
    <s v="spaces"/>
    <s v="theater/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0.03"/>
    <n v="300"/>
    <x v="1"/>
    <s v="spaces"/>
    <s v="theater/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0.57333333333333336"/>
    <n v="43"/>
    <x v="1"/>
    <s v="spaces"/>
    <s v="theater/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1E-3"/>
    <n v="1"/>
    <x v="1"/>
    <s v="spaces"/>
    <s v="theater/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3.0999999999999999E-3"/>
    <n v="775"/>
    <x v="1"/>
    <s v="spaces"/>
    <s v="theater/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5.0000000000000001E-4"/>
    <n v="5"/>
    <x v="1"/>
    <s v="spaces"/>
    <s v="theater/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4E-5"/>
    <n v="12.8"/>
    <x v="1"/>
    <s v="spaces"/>
    <s v="theater/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6.6666666666666671E-3"/>
    <n v="10"/>
    <x v="1"/>
    <s v="spaces"/>
    <s v="theater/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0.58291457286432158"/>
    <n v="58"/>
    <x v="1"/>
    <s v="spaces"/>
    <s v="theater/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0.68153600000000003"/>
    <n v="244.80459770114942"/>
    <x v="1"/>
    <s v="spaces"/>
    <s v="theater/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7E-5"/>
    <n v="6.5"/>
    <x v="1"/>
    <s v="spaces"/>
    <s v="theater/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n v="0"/>
    <e v="#DIV/0!"/>
    <x v="1"/>
    <s v="spaces"/>
    <s v="theater/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599999999999998E-2"/>
    <n v="61.176470588235297"/>
    <x v="1"/>
    <s v="spaces"/>
    <s v="theater/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e v="#DIV/0!"/>
    <x v="1"/>
    <s v="spaces"/>
    <s v="theater/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.0860666666666667"/>
    <n v="139.23931623931625"/>
    <x v="1"/>
    <s v="plays"/>
    <s v="theater/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8.0000000000000002E-3"/>
    <n v="10"/>
    <x v="1"/>
    <s v="plays"/>
    <s v="theater/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499999999999999E-2"/>
    <n v="93.75"/>
    <x v="1"/>
    <s v="plays"/>
    <s v="theater/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0.15731707317073171"/>
    <n v="53.75"/>
    <x v="1"/>
    <s v="plays"/>
    <s v="theater/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2E-4"/>
    <n v="10"/>
    <x v="1"/>
    <s v="plays"/>
    <s v="theater/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.08"/>
    <n v="33.75"/>
    <x v="1"/>
    <s v="plays"/>
    <s v="theater/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0.22500000000000001"/>
    <n v="18.75"/>
    <x v="1"/>
    <s v="plays"/>
    <s v="theater/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0.20849420849420849"/>
    <n v="23.142857142857142"/>
    <x v="1"/>
    <s v="plays"/>
    <s v="theater/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.278"/>
    <n v="29.045454545454547"/>
    <x v="1"/>
    <s v="plays"/>
    <s v="theater/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3E-2"/>
    <n v="50"/>
    <x v="1"/>
    <s v="plays"/>
    <s v="theater/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e v="#DIV/0!"/>
    <x v="1"/>
    <s v="plays"/>
    <s v="theater/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3999999999999999E-2"/>
    <n v="450"/>
    <x v="1"/>
    <s v="plays"/>
    <s v="theater/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9.5999999999999992E-3"/>
    <n v="24"/>
    <x v="1"/>
    <s v="plays"/>
    <s v="theater/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0.51600000000000001"/>
    <n v="32.25"/>
    <x v="1"/>
    <s v="plays"/>
    <s v="theater/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E-2"/>
    <n v="15"/>
    <x v="1"/>
    <s v="plays"/>
    <s v="theater/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e v="#DIV/0!"/>
    <x v="1"/>
    <s v="plays"/>
    <s v="theater/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0.754"/>
    <n v="251.33333333333334"/>
    <x v="1"/>
    <s v="plays"/>
    <s v="theater/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e v="#DIV/0!"/>
    <x v="1"/>
    <s v="plays"/>
    <s v="theater/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0.105"/>
    <n v="437.5"/>
    <x v="1"/>
    <s v="plays"/>
    <s v="theater/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.1752499999999999"/>
    <n v="110.35211267605634"/>
    <x v="1"/>
    <s v="plays"/>
    <s v="theater/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.3116666666666668"/>
    <n v="41.421052631578945"/>
    <x v="1"/>
    <s v="plays"/>
    <s v="theater/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.04"/>
    <n v="52"/>
    <x v="1"/>
    <s v="plays"/>
    <s v="theater/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.01"/>
    <n v="33.990384615384613"/>
    <x v="1"/>
    <s v="plays"/>
    <s v="theater/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.004"/>
    <n v="103.35294117647059"/>
    <x v="1"/>
    <s v="plays"/>
    <s v="theater/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.0595454545454546"/>
    <n v="34.791044776119406"/>
    <x v="1"/>
    <s v="plays"/>
    <s v="theater/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.3558333333333334"/>
    <n v="41.773858921161825"/>
    <x v="1"/>
    <s v="plays"/>
    <s v="theater/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.1292857142857142"/>
    <n v="64.268292682926827"/>
    <x v="1"/>
    <s v="plays"/>
    <s v="theater/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.885046"/>
    <n v="31.209370860927152"/>
    <x v="1"/>
    <s v="plays"/>
    <s v="theater/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.0181818181818181"/>
    <n v="62.921348314606739"/>
    <x v="1"/>
    <s v="plays"/>
    <s v="theater/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.01"/>
    <n v="98.536585365853654"/>
    <x v="1"/>
    <s v="plays"/>
    <s v="theater/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.1399999999999999"/>
    <n v="82.608695652173907"/>
    <x v="1"/>
    <s v="plays"/>
    <s v="theater/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.3348133333333334"/>
    <n v="38.504230769230773"/>
    <x v="1"/>
    <s v="plays"/>
    <s v="theater/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.0153333333333334"/>
    <n v="80.15789473684211"/>
    <x v="1"/>
    <s v="plays"/>
    <s v="theater/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.0509999999999999"/>
    <n v="28.405405405405407"/>
    <x v="1"/>
    <s v="plays"/>
    <s v="theater/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.2715000000000001"/>
    <n v="80.730158730158735"/>
    <x v="1"/>
    <s v="plays"/>
    <s v="theater/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.1115384615384616"/>
    <n v="200.69444444444446"/>
    <x v="1"/>
    <s v="plays"/>
    <s v="theater/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.0676000000000001"/>
    <n v="37.591549295774648"/>
    <x v="1"/>
    <s v="plays"/>
    <s v="theater/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.6266666666666667"/>
    <n v="58.095238095238095"/>
    <x v="1"/>
    <s v="plays"/>
    <s v="theater/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.6022808571428573"/>
    <n v="60.300892473118282"/>
    <x v="1"/>
    <s v="plays"/>
    <s v="theater/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.1616666666666666"/>
    <n v="63.363636363636367"/>
    <x v="1"/>
    <s v="plays"/>
    <s v="theater/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.242"/>
    <n v="50.901639344262293"/>
    <x v="1"/>
    <s v="plays"/>
    <s v="theater/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.030125"/>
    <n v="100.5"/>
    <x v="1"/>
    <s v="plays"/>
    <s v="theater/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.1225000000000001"/>
    <n v="31.619718309859156"/>
    <x v="1"/>
    <s v="plays"/>
    <s v="theater/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.0881428571428571"/>
    <n v="65.102564102564102"/>
    <x v="1"/>
    <s v="plays"/>
    <s v="theater/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.1499999999999999"/>
    <n v="79.310344827586206"/>
    <x v="1"/>
    <s v="plays"/>
    <s v="theater/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.03"/>
    <n v="139.18918918918919"/>
    <x v="1"/>
    <s v="plays"/>
    <s v="theater/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.0113333333333334"/>
    <n v="131.91304347826087"/>
    <x v="1"/>
    <s v="plays"/>
    <s v="theater/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.0955999999999999"/>
    <n v="91.3"/>
    <x v="1"/>
    <s v="plays"/>
    <s v="theater/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.148421052631579"/>
    <n v="39.672727272727272"/>
    <x v="1"/>
    <s v="plays"/>
    <s v="theater/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.1739999999999999"/>
    <n v="57.549019607843135"/>
    <x v="1"/>
    <s v="plays"/>
    <s v="theater/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.7173333333333334"/>
    <n v="33.025641025641029"/>
    <x v="1"/>
    <s v="plays"/>
    <s v="theater/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.1416238095238094"/>
    <n v="77.335806451612896"/>
    <x v="1"/>
    <s v="plays"/>
    <s v="theater/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.1975"/>
    <n v="31.933333333333334"/>
    <x v="1"/>
    <s v="plays"/>
    <s v="theater/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.0900000000000001"/>
    <n v="36.333333333333336"/>
    <x v="1"/>
    <s v="plays"/>
    <s v="theater/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.0088571428571429"/>
    <n v="46.768211920529801"/>
    <x v="1"/>
    <s v="plays"/>
    <s v="theater/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.0900000000000001"/>
    <n v="40.073529411764703"/>
    <x v="1"/>
    <s v="plays"/>
    <s v="theater/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.0720930232558139"/>
    <n v="100.21739130434783"/>
    <x v="1"/>
    <s v="plays"/>
    <s v="theater/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"/>
    <n v="41.666666666666664"/>
    <x v="1"/>
    <s v="plays"/>
    <s v="theater/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.0218750000000001"/>
    <n v="46.714285714285715"/>
    <x v="1"/>
    <s v="plays"/>
    <s v="theater/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.1629333333333334"/>
    <n v="71.491803278688522"/>
    <x v="1"/>
    <s v="plays"/>
    <s v="theater/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0.65"/>
    <n v="14.444444444444445"/>
    <x v="1"/>
    <s v="musical"/>
    <s v="theater/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0.12327272727272727"/>
    <n v="356.84210526315792"/>
    <x v="1"/>
    <s v="musical"/>
    <s v="theater/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e v="#DIV/0!"/>
    <x v="1"/>
    <s v="musical"/>
    <s v="theater/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6E-2"/>
    <n v="37.75"/>
    <x v="1"/>
    <s v="musical"/>
    <s v="theater/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00000000000001E-2"/>
    <n v="12.75"/>
    <x v="1"/>
    <s v="musical"/>
    <s v="theater/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0.1174"/>
    <n v="24.458333333333332"/>
    <x v="1"/>
    <s v="musical"/>
    <s v="theater/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e v="#DIV/0!"/>
    <x v="1"/>
    <s v="musical"/>
    <s v="theater/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0.59142857142857141"/>
    <n v="53.07692307692308"/>
    <x v="1"/>
    <s v="musical"/>
    <s v="theater/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5.9999999999999995E-4"/>
    <n v="300"/>
    <x v="1"/>
    <s v="musical"/>
    <s v="theater/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0.1145"/>
    <n v="286.25"/>
    <x v="1"/>
    <s v="musical"/>
    <s v="theater/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3.6666666666666666E-3"/>
    <n v="36.666666666666664"/>
    <x v="1"/>
    <s v="musical"/>
    <s v="theater/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0.52159999999999995"/>
    <n v="49.20754716981132"/>
    <x v="1"/>
    <s v="musical"/>
    <s v="theater/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.0000000000000002E-5"/>
    <n v="1"/>
    <x v="1"/>
    <s v="musical"/>
    <s v="theater/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00000000000001E-2"/>
    <n v="12.5"/>
    <x v="1"/>
    <s v="musical"/>
    <s v="theater/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0.54520000000000002"/>
    <n v="109.04"/>
    <x v="1"/>
    <s v="musical"/>
    <s v="theater/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0.25"/>
    <n v="41.666666666666664"/>
    <x v="1"/>
    <s v="musical"/>
    <s v="theater/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e v="#DIV/0!"/>
    <x v="1"/>
    <s v="musical"/>
    <s v="theater/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3E-2"/>
    <n v="22.75"/>
    <x v="1"/>
    <s v="musical"/>
    <s v="theater/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e v="#DIV/0!"/>
    <x v="1"/>
    <s v="musical"/>
    <s v="theater/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0.46363636363636362"/>
    <n v="70.833333333333329"/>
    <x v="1"/>
    <s v="musical"/>
    <s v="theater/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.0349999999999999"/>
    <n v="63.109756097560975"/>
    <x v="1"/>
    <s v="plays"/>
    <s v="theater/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.1932315789473684"/>
    <n v="50.157964601769912"/>
    <x v="1"/>
    <s v="plays"/>
    <s v="theater/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.2576666666666667"/>
    <n v="62.883333333333333"/>
    <x v="1"/>
    <s v="plays"/>
    <s v="theater/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.1974347826086957"/>
    <n v="85.531055900621112"/>
    <x v="1"/>
    <s v="plays"/>
    <s v="theater/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.2625"/>
    <n v="53.723404255319146"/>
    <x v="1"/>
    <s v="plays"/>
    <s v="theater/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.0011666666666668"/>
    <n v="127.80851063829788"/>
    <x v="1"/>
    <s v="plays"/>
    <s v="theater/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.0213333333333334"/>
    <n v="106.57391304347826"/>
    <x v="1"/>
    <s v="plays"/>
    <s v="theater/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.0035142857142858"/>
    <n v="262.11194029850748"/>
    <x v="1"/>
    <s v="plays"/>
    <s v="theater/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.0004999999999999"/>
    <n v="57.171428571428571"/>
    <x v="1"/>
    <s v="plays"/>
    <s v="theater/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.1602222222222223"/>
    <n v="50.20192307692308"/>
    <x v="1"/>
    <s v="plays"/>
    <s v="theater/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.0209999999999999"/>
    <n v="66.586956521739125"/>
    <x v="1"/>
    <s v="plays"/>
    <s v="theater/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.0011000000000001"/>
    <n v="168.25210084033614"/>
    <x v="1"/>
    <s v="plays"/>
    <s v="theater/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.0084"/>
    <n v="256.37288135593218"/>
    <x v="1"/>
    <s v="plays"/>
    <s v="theater/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.0342499999999999"/>
    <n v="36.610619469026545"/>
    <x v="1"/>
    <s v="plays"/>
    <s v="theater/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.248"/>
    <n v="37.142857142857146"/>
    <x v="1"/>
    <s v="plays"/>
    <s v="theater/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.0951612903225807"/>
    <n v="45.878378378378379"/>
    <x v="1"/>
    <s v="plays"/>
    <s v="theater/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.0203333333333333"/>
    <n v="141.71296296296296"/>
    <x v="1"/>
    <s v="plays"/>
    <s v="theater/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.0235000000000001"/>
    <n v="52.487179487179489"/>
    <x v="1"/>
    <s v="plays"/>
    <s v="theater/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.0416666666666667"/>
    <n v="59.523809523809526"/>
    <x v="1"/>
    <s v="plays"/>
    <s v="theater/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.25"/>
    <n v="50"/>
    <x v="1"/>
    <s v="plays"/>
    <s v="theater/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.0234285714285714"/>
    <n v="193.62162162162161"/>
    <x v="1"/>
    <s v="plays"/>
    <s v="theater/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.0786500000000001"/>
    <n v="106.79702970297029"/>
    <x v="1"/>
    <s v="plays"/>
    <s v="theater/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.0988461538461538"/>
    <n v="77.21621621621621"/>
    <x v="1"/>
    <s v="plays"/>
    <s v="theater/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.61"/>
    <n v="57.5"/>
    <x v="1"/>
    <s v="plays"/>
    <s v="theater/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.3120000000000001"/>
    <n v="50.46153846153846"/>
    <x v="1"/>
    <s v="plays"/>
    <s v="theater/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.1879999999999999"/>
    <n v="97.377049180327873"/>
    <x v="1"/>
    <s v="plays"/>
    <s v="theater/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.0039275000000001"/>
    <n v="34.91921739130435"/>
    <x v="1"/>
    <s v="plays"/>
    <s v="theater/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.0320666666666667"/>
    <n v="85.530386740331494"/>
    <x v="1"/>
    <s v="plays"/>
    <s v="theater/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.006"/>
    <n v="182.90909090909091"/>
    <x v="1"/>
    <s v="plays"/>
    <s v="theater/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.0078754285714286"/>
    <n v="131.13620817843866"/>
    <x v="1"/>
    <s v="plays"/>
    <s v="theater/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.1232142857142857"/>
    <n v="39.810126582278478"/>
    <x v="1"/>
    <s v="plays"/>
    <s v="theater/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.0591914022517912"/>
    <n v="59.701730769230764"/>
    <x v="1"/>
    <s v="plays"/>
    <s v="theater/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.0056666666666667"/>
    <n v="88.735294117647058"/>
    <x v="1"/>
    <s v="plays"/>
    <s v="theater/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.1530588235294117"/>
    <n v="58.688622754491021"/>
    <x v="1"/>
    <s v="plays"/>
    <s v="theater/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.273042"/>
    <n v="69.56513661202186"/>
    <x v="1"/>
    <s v="plays"/>
    <s v="theater/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.028375"/>
    <n v="115.87323943661971"/>
    <x v="1"/>
    <s v="plays"/>
    <s v="theater/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.0293749999999999"/>
    <n v="23.869565217391305"/>
    <x v="1"/>
    <s v="plays"/>
    <s v="theater/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.043047619047619"/>
    <n v="81.125925925925927"/>
    <x v="1"/>
    <s v="plays"/>
    <s v="theater/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.1122000000000001"/>
    <n v="57.626943005181346"/>
    <x v="1"/>
    <s v="plays"/>
    <s v="theater/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.0586"/>
    <n v="46.429824561403507"/>
    <x v="1"/>
    <s v="plays"/>
    <s v="theater/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.0079166666666666"/>
    <n v="60.475000000000001"/>
    <x v="1"/>
    <s v="plays"/>
    <s v="theater/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.0492727272727274"/>
    <n v="65.579545454545453"/>
    <x v="1"/>
    <s v="plays"/>
    <s v="theater/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.01552"/>
    <n v="119.1924882629108"/>
    <x v="1"/>
    <s v="plays"/>
    <s v="theater/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.1073333333333333"/>
    <n v="83.05"/>
    <x v="1"/>
    <s v="plays"/>
    <s v="theater/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.2782222222222221"/>
    <n v="57.52"/>
    <x v="1"/>
    <s v="plays"/>
    <s v="theater/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.0182500000000001"/>
    <n v="177.08695652173913"/>
    <x v="1"/>
    <s v="plays"/>
    <s v="theater/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.012576923076923"/>
    <n v="70.771505376344081"/>
    <x v="1"/>
    <s v="plays"/>
    <s v="theater/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.75"/>
    <n v="29.166666666666668"/>
    <x v="1"/>
    <s v="plays"/>
    <s v="theater/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.2806"/>
    <n v="72.76136363636364"/>
    <x v="1"/>
    <s v="plays"/>
    <s v="theater/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.0629949999999999"/>
    <n v="51.853414634146333"/>
    <x v="1"/>
    <s v="plays"/>
    <s v="theater/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.052142857142857"/>
    <n v="98.2"/>
    <x v="1"/>
    <s v="plays"/>
    <s v="theater/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.0616782608695652"/>
    <n v="251.7381443298969"/>
    <x v="1"/>
    <s v="plays"/>
    <s v="theater/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.0924"/>
    <n v="74.821917808219183"/>
    <x v="1"/>
    <s v="plays"/>
    <s v="theater/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.0045454545454546"/>
    <n v="67.65306122448979"/>
    <x v="1"/>
    <s v="plays"/>
    <s v="theater/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.0304098360655738"/>
    <n v="93.81343283582089"/>
    <x v="1"/>
    <s v="plays"/>
    <s v="theater/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.121664"/>
    <n v="41.237647058823526"/>
    <x v="1"/>
    <s v="plays"/>
    <s v="theater/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.03"/>
    <n v="52.551020408163268"/>
    <x v="1"/>
    <s v="plays"/>
    <s v="theater/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.64"/>
    <n v="70.285714285714292"/>
    <x v="1"/>
    <s v="plays"/>
    <s v="theater/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.3128333333333333"/>
    <n v="48.325153374233132"/>
    <x v="1"/>
    <s v="plays"/>
    <s v="theater/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.0209999999999999"/>
    <n v="53.177083333333336"/>
    <x v="1"/>
    <s v="plays"/>
    <s v="theater/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.28"/>
    <n v="60.952380952380949"/>
    <x v="1"/>
    <s v="plays"/>
    <s v="theater/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.0149999999999999"/>
    <n v="116"/>
    <x v="1"/>
    <s v="plays"/>
    <s v="theater/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.0166666666666666"/>
    <n v="61"/>
    <x v="1"/>
    <s v="plays"/>
    <s v="theater/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.3"/>
    <n v="38.235294117647058"/>
    <x v="1"/>
    <s v="plays"/>
    <s v="theater/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.5443"/>
    <n v="106.50344827586207"/>
    <x v="1"/>
    <s v="plays"/>
    <s v="theater/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.0740000000000001"/>
    <n v="204.57142857142858"/>
    <x v="1"/>
    <s v="plays"/>
    <s v="theater/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.0132258064516129"/>
    <n v="54.912587412587413"/>
    <x v="1"/>
    <s v="plays"/>
    <s v="theater/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.0027777777777778"/>
    <n v="150.41666666666666"/>
    <x v="1"/>
    <s v="plays"/>
    <s v="theater/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.1684444444444444"/>
    <n v="52.58"/>
    <x v="1"/>
    <s v="plays"/>
    <s v="theater/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.0860000000000001"/>
    <n v="54.3"/>
    <x v="1"/>
    <s v="plays"/>
    <s v="theater/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.034"/>
    <n v="76.029411764705884"/>
    <x v="1"/>
    <s v="plays"/>
    <s v="theater/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.1427586206896552"/>
    <n v="105.2063492063492"/>
    <x v="1"/>
    <s v="plays"/>
    <s v="theater/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.03"/>
    <n v="68.666666666666671"/>
    <x v="1"/>
    <s v="plays"/>
    <s v="theater/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.216"/>
    <n v="129.36170212765958"/>
    <x v="1"/>
    <s v="plays"/>
    <s v="theater/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.026467741935484"/>
    <n v="134.26371308016877"/>
    <x v="1"/>
    <s v="plays"/>
    <s v="theater/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.0475000000000001"/>
    <n v="17.829787234042552"/>
    <x v="1"/>
    <s v="plays"/>
    <s v="theater/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.016"/>
    <n v="203.2"/>
    <x v="1"/>
    <s v="plays"/>
    <s v="theater/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.1210242048409682"/>
    <n v="69.18518518518519"/>
    <x v="1"/>
    <s v="plays"/>
    <s v="theater/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.0176666666666667"/>
    <n v="125.12295081967213"/>
    <x v="1"/>
    <s v="plays"/>
    <s v="theater/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"/>
    <n v="73.529411764705884"/>
    <x v="1"/>
    <s v="plays"/>
    <s v="theater/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.0026489999999999"/>
    <n v="48.437149758454105"/>
    <x v="1"/>
    <s v="plays"/>
    <s v="theater/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.3304200000000002"/>
    <n v="26.608400000000003"/>
    <x v="1"/>
    <s v="plays"/>
    <s v="theater/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.212"/>
    <n v="33.666666666666664"/>
    <x v="1"/>
    <s v="plays"/>
    <s v="theater/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.1399999999999999"/>
    <n v="40.714285714285715"/>
    <x v="1"/>
    <s v="plays"/>
    <s v="theater/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.8613861386138613"/>
    <n v="19.266666666666666"/>
    <x v="1"/>
    <s v="plays"/>
    <s v="theater/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.7044444444444444"/>
    <n v="84.285714285714292"/>
    <x v="1"/>
    <s v="plays"/>
    <s v="theater/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.1833333333333333"/>
    <n v="29.583333333333332"/>
    <x v="1"/>
    <s v="plays"/>
    <s v="theater/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.0285857142857142"/>
    <n v="26.667037037037037"/>
    <x v="1"/>
    <s v="plays"/>
    <s v="theater/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.4406666666666668"/>
    <n v="45.978723404255319"/>
    <x v="1"/>
    <s v="plays"/>
    <s v="theater/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.0007272727272727"/>
    <n v="125.09090909090909"/>
    <x v="1"/>
    <s v="plays"/>
    <s v="theater/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.0173000000000001"/>
    <n v="141.29166666666666"/>
    <x v="1"/>
    <s v="plays"/>
    <s v="theater/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.1619999999999999"/>
    <n v="55.333333333333336"/>
    <x v="1"/>
    <s v="plays"/>
    <s v="theater/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.3616666666666666"/>
    <n v="46.420454545454547"/>
    <x v="1"/>
    <s v="plays"/>
    <s v="theater/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.3346666666666667"/>
    <n v="57.2"/>
    <x v="1"/>
    <s v="plays"/>
    <s v="theater/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.0339285714285715"/>
    <n v="173.7"/>
    <x v="1"/>
    <s v="plays"/>
    <s v="theater/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.1588888888888889"/>
    <n v="59.6"/>
    <x v="1"/>
    <s v="plays"/>
    <s v="theater/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.0451666666666666"/>
    <n v="89.585714285714289"/>
    <x v="1"/>
    <s v="plays"/>
    <s v="theater/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.0202500000000001"/>
    <n v="204.05"/>
    <x v="1"/>
    <s v="plays"/>
    <s v="theater/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.7533333333333334"/>
    <n v="48.703703703703702"/>
    <x v="1"/>
    <s v="plays"/>
    <s v="theater/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.0668"/>
    <n v="53.339999999999996"/>
    <x v="1"/>
    <s v="plays"/>
    <s v="theater/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.2228571428571429"/>
    <n v="75.087719298245617"/>
    <x v="1"/>
    <s v="plays"/>
    <s v="theater/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.5942857142857143"/>
    <n v="18"/>
    <x v="1"/>
    <s v="plays"/>
    <s v="theater/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.0007692307692309"/>
    <n v="209.83870967741936"/>
    <x v="1"/>
    <s v="plays"/>
    <s v="theater/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.0984"/>
    <n v="61.022222222222226"/>
    <x v="1"/>
    <s v="plays"/>
    <s v="theater/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.0004"/>
    <n v="61"/>
    <x v="1"/>
    <s v="plays"/>
    <s v="theater/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.1605000000000001"/>
    <n v="80.034482758620683"/>
    <x v="1"/>
    <s v="plays"/>
    <s v="theater/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.1074999999999999"/>
    <n v="29.068965517241381"/>
    <x v="1"/>
    <s v="plays"/>
    <s v="theater/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.1000000000000001"/>
    <n v="49.438202247191015"/>
    <x v="1"/>
    <s v="plays"/>
    <s v="theater/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.0008673425918038"/>
    <n v="93.977440000000001"/>
    <x v="1"/>
    <s v="plays"/>
    <s v="theater/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.0619047619047619"/>
    <n v="61.944444444444443"/>
    <x v="1"/>
    <s v="plays"/>
    <s v="theater/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.256"/>
    <n v="78.5"/>
    <x v="1"/>
    <s v="plays"/>
    <s v="theater/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.08"/>
    <n v="33.75"/>
    <x v="1"/>
    <s v="plays"/>
    <s v="theater/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.01"/>
    <n v="66.44736842105263"/>
    <x v="1"/>
    <s v="plays"/>
    <s v="theater/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.0740000000000001"/>
    <n v="35.799999999999997"/>
    <x v="1"/>
    <s v="plays"/>
    <s v="theater/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.0151515151515151"/>
    <n v="145.65217391304347"/>
    <x v="1"/>
    <s v="plays"/>
    <s v="theater/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.2589999999999999"/>
    <n v="25.693877551020407"/>
    <x v="1"/>
    <s v="plays"/>
    <s v="theater/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.0166666666666666"/>
    <n v="152.5"/>
    <x v="1"/>
    <s v="plays"/>
    <s v="theater/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.125"/>
    <n v="30"/>
    <x v="1"/>
    <s v="plays"/>
    <s v="theater/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.0137499999999999"/>
    <n v="142.28070175438597"/>
    <x v="1"/>
    <s v="plays"/>
    <s v="theater/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.0125"/>
    <n v="24.545454545454547"/>
    <x v="1"/>
    <s v="plays"/>
    <s v="theater/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.4638888888888888"/>
    <n v="292.77777777777777"/>
    <x v="1"/>
    <s v="plays"/>
    <s v="theater/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.1679999999999999"/>
    <n v="44.92307692307692"/>
    <x v="1"/>
    <s v="plays"/>
    <s v="theater/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.0626666666666666"/>
    <n v="23.10144927536232"/>
    <x v="1"/>
    <s v="plays"/>
    <s v="theater/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.0451999999999999"/>
    <n v="80.400000000000006"/>
    <x v="1"/>
    <s v="plays"/>
    <s v="theater/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"/>
    <n v="72.289156626506028"/>
    <x v="1"/>
    <s v="plays"/>
    <s v="theater/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.0457142857142858"/>
    <n v="32.972972972972975"/>
    <x v="1"/>
    <s v="plays"/>
    <s v="theater/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.3862051149573753"/>
    <n v="116.65217391304348"/>
    <x v="1"/>
    <s v="plays"/>
    <s v="theater/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.0032000000000001"/>
    <n v="79.61904761904762"/>
    <x v="1"/>
    <s v="plays"/>
    <s v="theater/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"/>
    <n v="27.777777777777779"/>
    <x v="1"/>
    <s v="plays"/>
    <s v="theater/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.1020000000000001"/>
    <n v="81.029411764705884"/>
    <x v="1"/>
    <s v="plays"/>
    <s v="theater/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.0218"/>
    <n v="136.84821428571428"/>
    <x v="1"/>
    <s v="plays"/>
    <s v="theater/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.0435000000000001"/>
    <n v="177.61702127659575"/>
    <x v="1"/>
    <s v="plays"/>
    <s v="theater/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.3816666666666666"/>
    <n v="109.07894736842105"/>
    <x v="1"/>
    <s v="plays"/>
    <s v="theater/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"/>
    <n v="119.64285714285714"/>
    <x v="1"/>
    <s v="plays"/>
    <s v="theater/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.0166666666666666"/>
    <n v="78.205128205128204"/>
    <x v="1"/>
    <s v="plays"/>
    <s v="theater/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.7142857142857142"/>
    <n v="52.173913043478258"/>
    <x v="1"/>
    <s v="plays"/>
    <s v="theater/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.0144444444444445"/>
    <n v="114.125"/>
    <x v="1"/>
    <s v="plays"/>
    <s v="theater/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.3"/>
    <n v="50"/>
    <x v="1"/>
    <s v="plays"/>
    <s v="theater/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.1000000000000001"/>
    <n v="91.666666666666671"/>
    <x v="1"/>
    <s v="plays"/>
    <s v="theater/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.1944999999999999"/>
    <n v="108.59090909090909"/>
    <x v="1"/>
    <s v="plays"/>
    <s v="theater/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.002909090909091"/>
    <n v="69.822784810126578"/>
    <x v="1"/>
    <s v="plays"/>
    <s v="theater/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.534"/>
    <n v="109.57142857142857"/>
    <x v="1"/>
    <s v="plays"/>
    <s v="theater/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.0442857142857143"/>
    <n v="71.666666666666671"/>
    <x v="1"/>
    <s v="plays"/>
    <s v="theater/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.0109999999999999"/>
    <n v="93.611111111111114"/>
    <x v="1"/>
    <s v="plays"/>
    <s v="theater/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.0751999999999999"/>
    <n v="76.8"/>
    <x v="1"/>
    <s v="plays"/>
    <s v="theater/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.15"/>
    <n v="35.795454545454547"/>
    <x v="1"/>
    <s v="plays"/>
    <s v="theater/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.0193333333333334"/>
    <n v="55.6"/>
    <x v="1"/>
    <s v="plays"/>
    <s v="theater/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.2628571428571429"/>
    <n v="147.33333333333334"/>
    <x v="1"/>
    <s v="plays"/>
    <s v="theater/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.014"/>
    <n v="56.333333333333336"/>
    <x v="1"/>
    <s v="plays"/>
    <s v="theater/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.01"/>
    <n v="96.19047619047619"/>
    <x v="1"/>
    <s v="plays"/>
    <s v="theater/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.0299"/>
    <n v="63.574074074074076"/>
    <x v="1"/>
    <s v="plays"/>
    <s v="theater/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.0625"/>
    <n v="184.78260869565219"/>
    <x v="1"/>
    <s v="plays"/>
    <s v="theater/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.0137777777777779"/>
    <n v="126.72222222222223"/>
    <x v="1"/>
    <s v="plays"/>
    <s v="theater/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.1346000000000001"/>
    <n v="83.42647058823529"/>
    <x v="1"/>
    <s v="plays"/>
    <s v="theater/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.1800000000000002"/>
    <n v="54.5"/>
    <x v="1"/>
    <s v="plays"/>
    <s v="theater/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.0141935483870967"/>
    <n v="302.30769230769232"/>
    <x v="1"/>
    <s v="plays"/>
    <s v="theater/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.0593333333333332"/>
    <n v="44.138888888888886"/>
    <x v="1"/>
    <s v="plays"/>
    <s v="theater/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.04"/>
    <n v="866.66666666666663"/>
    <x v="1"/>
    <s v="plays"/>
    <s v="theater/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.21"/>
    <n v="61.388888888888886"/>
    <x v="1"/>
    <s v="plays"/>
    <s v="theater/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.1866666666666668"/>
    <n v="29.666666666666668"/>
    <x v="1"/>
    <s v="plays"/>
    <s v="theater/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.046"/>
    <n v="45.478260869565219"/>
    <x v="1"/>
    <s v="plays"/>
    <s v="theater/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.0389999999999999"/>
    <n v="96.203703703703709"/>
    <x v="1"/>
    <s v="plays"/>
    <s v="theater/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.1773333333333333"/>
    <n v="67.92307692307692"/>
    <x v="1"/>
    <s v="plays"/>
    <s v="theater/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.385"/>
    <n v="30.777777777777779"/>
    <x v="1"/>
    <s v="plays"/>
    <s v="theater/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.0349999999999999"/>
    <n v="38.333333333333336"/>
    <x v="1"/>
    <s v="plays"/>
    <s v="theater/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.0024999999999999"/>
    <n v="66.833333333333329"/>
    <x v="1"/>
    <s v="plays"/>
    <s v="theater/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.0657142857142856"/>
    <n v="71.730769230769226"/>
    <x v="1"/>
    <s v="plays"/>
    <s v="theater/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"/>
    <n v="176.47058823529412"/>
    <x v="1"/>
    <s v="plays"/>
    <s v="theater/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.0001249999999999"/>
    <n v="421.10526315789474"/>
    <x v="1"/>
    <s v="plays"/>
    <s v="theater/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.0105"/>
    <n v="104.98701298701299"/>
    <x v="1"/>
    <s v="plays"/>
    <s v="theater/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.0763636363636364"/>
    <n v="28.19047619047619"/>
    <x v="1"/>
    <s v="plays"/>
    <s v="theater/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.0365"/>
    <n v="54.55263157894737"/>
    <x v="1"/>
    <s v="plays"/>
    <s v="theater/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.0443333333333333"/>
    <n v="111.89285714285714"/>
    <x v="1"/>
    <s v="plays"/>
    <s v="theater/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.0225"/>
    <n v="85.208333333333329"/>
    <x v="1"/>
    <s v="plays"/>
    <s v="theater/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.0074285714285713"/>
    <n v="76.652173913043484"/>
    <x v="1"/>
    <s v="plays"/>
    <s v="theater/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.1171428571428572"/>
    <n v="65.166666666666671"/>
    <x v="1"/>
    <s v="plays"/>
    <s v="theater/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.0001100000000001"/>
    <n v="93.760312499999998"/>
    <x v="1"/>
    <s v="plays"/>
    <s v="theater/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"/>
    <n v="133.33333333333334"/>
    <x v="1"/>
    <s v="plays"/>
    <s v="theater/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.05"/>
    <n v="51.219512195121951"/>
    <x v="1"/>
    <s v="plays"/>
    <s v="theater/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.1686666666666667"/>
    <n v="100.17142857142858"/>
    <x v="1"/>
    <s v="plays"/>
    <s v="theater/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.038"/>
    <n v="34.6"/>
    <x v="1"/>
    <s v="plays"/>
    <s v="theater/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.145"/>
    <n v="184.67741935483872"/>
    <x v="1"/>
    <s v="plays"/>
    <s v="theater/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.024"/>
    <n v="69.818181818181813"/>
    <x v="1"/>
    <s v="plays"/>
    <s v="theater/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.23"/>
    <n v="61.944444444444443"/>
    <x v="1"/>
    <s v="plays"/>
    <s v="theater/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"/>
    <n v="41.666666666666664"/>
    <x v="1"/>
    <s v="plays"/>
    <s v="theater/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.0580000000000001"/>
    <n v="36.06818181818182"/>
    <x v="1"/>
    <s v="plays"/>
    <s v="theater/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.4236363636363636"/>
    <n v="29"/>
    <x v="1"/>
    <s v="plays"/>
    <s v="theater/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.84"/>
    <n v="24.210526315789473"/>
    <x v="1"/>
    <s v="plays"/>
    <s v="theater/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.0433333333333332"/>
    <n v="55.892857142857146"/>
    <x v="1"/>
    <s v="plays"/>
    <s v="theater/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.1200000000000001"/>
    <n v="11.666666666666666"/>
    <x v="1"/>
    <s v="plays"/>
    <s v="theater/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.1107499999999999"/>
    <n v="68.353846153846149"/>
    <x v="1"/>
    <s v="plays"/>
    <s v="theater/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.0375000000000001"/>
    <n v="27.065217391304348"/>
    <x v="1"/>
    <s v="plays"/>
    <s v="theater/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.0041"/>
    <n v="118.12941176470588"/>
    <x v="1"/>
    <s v="plays"/>
    <s v="theater/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.0186206896551724"/>
    <n v="44.757575757575758"/>
    <x v="1"/>
    <s v="plays"/>
    <s v="theater/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.0976666666666666"/>
    <n v="99.787878787878782"/>
    <x v="1"/>
    <s v="plays"/>
    <s v="theater/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"/>
    <n v="117.64705882352941"/>
    <x v="1"/>
    <s v="plays"/>
    <s v="theater/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.22"/>
    <n v="203.33333333333334"/>
    <x v="1"/>
    <s v="plays"/>
    <s v="theater/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.3757142857142857"/>
    <n v="28.323529411764707"/>
    <x v="1"/>
    <s v="plays"/>
    <s v="theater/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.0031000000000001"/>
    <n v="110.23076923076923"/>
    <x v="1"/>
    <s v="plays"/>
    <s v="theater/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.071"/>
    <n v="31.970149253731343"/>
    <x v="1"/>
    <s v="plays"/>
    <s v="theater/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.11"/>
    <n v="58.611111111111114"/>
    <x v="1"/>
    <s v="plays"/>
    <s v="theater/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.236"/>
    <n v="29.428571428571427"/>
    <x v="1"/>
    <s v="plays"/>
    <s v="theater/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.085"/>
    <n v="81.375"/>
    <x v="1"/>
    <s v="plays"/>
    <s v="theater/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.0356666666666667"/>
    <n v="199.16666666666666"/>
    <x v="1"/>
    <s v="plays"/>
    <s v="theater/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"/>
    <n v="115.38461538461539"/>
    <x v="1"/>
    <s v="plays"/>
    <s v="theater/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.3"/>
    <n v="46.428571428571431"/>
    <x v="1"/>
    <s v="plays"/>
    <s v="theater/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.0349999999999999"/>
    <n v="70.568181818181813"/>
    <x v="1"/>
    <s v="plays"/>
    <s v="theater/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"/>
    <n v="22.222222222222221"/>
    <x v="1"/>
    <s v="plays"/>
    <s v="theater/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.196"/>
    <n v="159.46666666666667"/>
    <x v="1"/>
    <s v="plays"/>
    <s v="theater/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.0000058823529412"/>
    <n v="37.777999999999999"/>
    <x v="1"/>
    <s v="plays"/>
    <s v="theater/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.00875"/>
    <n v="72.053571428571431"/>
    <x v="1"/>
    <s v="plays"/>
    <s v="theater/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.0654545454545454"/>
    <n v="63.695652173913047"/>
    <x v="1"/>
    <s v="plays"/>
    <s v="theater/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.38"/>
    <n v="28.411764705882351"/>
    <x v="1"/>
    <s v="plays"/>
    <s v="theater/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.0115000000000001"/>
    <n v="103.21428571428571"/>
    <x v="1"/>
    <s v="plays"/>
    <s v="theater/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.091"/>
    <n v="71.152173913043484"/>
    <x v="1"/>
    <s v="plays"/>
    <s v="theater/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.4"/>
    <n v="35"/>
    <x v="1"/>
    <s v="plays"/>
    <s v="theater/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.0358333333333334"/>
    <n v="81.776315789473685"/>
    <x v="1"/>
    <s v="plays"/>
    <s v="theater/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.0297033333333332"/>
    <n v="297.02980769230766"/>
    <x v="1"/>
    <s v="plays"/>
    <s v="theater/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.0813333333333333"/>
    <n v="46.609195402298852"/>
    <x v="1"/>
    <s v="plays"/>
    <s v="theater/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"/>
    <n v="51.724137931034484"/>
    <x v="1"/>
    <s v="plays"/>
    <s v="theater/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.0275000000000001"/>
    <n v="40.294117647058826"/>
    <x v="1"/>
    <s v="plays"/>
    <s v="theater/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.3"/>
    <n v="16.25"/>
    <x v="1"/>
    <s v="plays"/>
    <s v="theater/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.0854949999999999"/>
    <n v="30.152638888888887"/>
    <x v="1"/>
    <s v="plays"/>
    <s v="theater/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"/>
    <n v="95.238095238095241"/>
    <x v="1"/>
    <s v="plays"/>
    <s v="theater/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.0965"/>
    <n v="52.214285714285715"/>
    <x v="1"/>
    <s v="plays"/>
    <s v="theater/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.0026315789473683"/>
    <n v="134.1549295774648"/>
    <x v="1"/>
    <s v="plays"/>
    <s v="theater/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.0555000000000001"/>
    <n v="62.827380952380949"/>
    <x v="1"/>
    <s v="plays"/>
    <s v="theater/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.1200000000000001"/>
    <n v="58.94736842105263"/>
    <x v="1"/>
    <s v="plays"/>
    <s v="theater/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.0589999999999999"/>
    <n v="143.1081081081081"/>
    <x v="1"/>
    <s v="plays"/>
    <s v="theater/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.01"/>
    <n v="84.166666666666671"/>
    <x v="1"/>
    <s v="plays"/>
    <s v="theater/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.042"/>
    <n v="186.07142857142858"/>
    <x v="1"/>
    <s v="plays"/>
    <s v="theater/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.3467833333333334"/>
    <n v="89.785555555555561"/>
    <x v="1"/>
    <s v="plays"/>
    <s v="theater/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.052184"/>
    <n v="64.157560975609755"/>
    <x v="1"/>
    <s v="plays"/>
    <s v="theater/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.026"/>
    <n v="59.651162790697676"/>
    <x v="1"/>
    <s v="plays"/>
    <s v="theater/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"/>
    <n v="31.25"/>
    <x v="1"/>
    <s v="plays"/>
    <s v="theater/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.855"/>
    <n v="41.222222222222221"/>
    <x v="1"/>
    <s v="plays"/>
    <s v="theater/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.89"/>
    <n v="43.35"/>
    <x v="1"/>
    <s v="plays"/>
    <s v="theater/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"/>
    <n v="64.516129032258064"/>
    <x v="1"/>
    <s v="plays"/>
    <s v="theater/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.0820000000000001"/>
    <n v="43.28"/>
    <x v="1"/>
    <s v="plays"/>
    <s v="theater/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.0780000000000001"/>
    <n v="77"/>
    <x v="1"/>
    <s v="plays"/>
    <s v="theater/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.0976190476190477"/>
    <n v="51.222222222222221"/>
    <x v="1"/>
    <s v="plays"/>
    <s v="theater/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.70625"/>
    <n v="68.25"/>
    <x v="1"/>
    <s v="plays"/>
    <s v="theater/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.52"/>
    <n v="19.487179487179485"/>
    <x v="1"/>
    <s v="plays"/>
    <s v="theater/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.0123076923076924"/>
    <n v="41.125"/>
    <x v="1"/>
    <s v="plays"/>
    <s v="theater/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.532"/>
    <n v="41.405405405405403"/>
    <x v="1"/>
    <s v="plays"/>
    <s v="theater/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.2833333333333334"/>
    <n v="27.5"/>
    <x v="1"/>
    <s v="plays"/>
    <s v="theater/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.0071428571428571"/>
    <n v="33.571428571428569"/>
    <x v="1"/>
    <s v="plays"/>
    <s v="theater/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.0065"/>
    <n v="145.86956521739131"/>
    <x v="1"/>
    <s v="plays"/>
    <s v="theater/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.913"/>
    <n v="358.6875"/>
    <x v="1"/>
    <s v="plays"/>
    <s v="theater/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.4019999999999999"/>
    <n v="50.981818181818184"/>
    <x v="1"/>
    <s v="plays"/>
    <s v="theater/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.2433537832310839"/>
    <n v="45.037037037037038"/>
    <x v="1"/>
    <s v="plays"/>
    <s v="theater/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.262"/>
    <n v="17.527777777777779"/>
    <x v="1"/>
    <s v="plays"/>
    <s v="theater/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.9"/>
    <n v="50"/>
    <x v="1"/>
    <s v="plays"/>
    <s v="theater/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.39"/>
    <n v="57.916666666666664"/>
    <x v="1"/>
    <s v="plays"/>
    <s v="theater/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.02"/>
    <n v="29.705882352941178"/>
    <x v="1"/>
    <s v="plays"/>
    <s v="theater/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.0338000000000001"/>
    <n v="90.684210526315795"/>
    <x v="1"/>
    <s v="plays"/>
    <s v="theater/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.023236"/>
    <n v="55.012688172043013"/>
    <x v="1"/>
    <s v="plays"/>
    <s v="theater/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.03"/>
    <n v="57.222222222222221"/>
    <x v="1"/>
    <s v="plays"/>
    <s v="theater/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.2714285714285714"/>
    <n v="72.950819672131146"/>
    <x v="1"/>
    <s v="plays"/>
    <s v="theater/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.01"/>
    <n v="64.468085106382972"/>
    <x v="1"/>
    <s v="plays"/>
    <s v="theater/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.2178"/>
    <n v="716.35294117647061"/>
    <x v="1"/>
    <s v="plays"/>
    <s v="theater/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.1339285714285714"/>
    <n v="50.396825396825399"/>
    <x v="1"/>
    <s v="plays"/>
    <s v="theater/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.5"/>
    <n v="41.666666666666664"/>
    <x v="1"/>
    <s v="plays"/>
    <s v="theater/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.1459999999999999"/>
    <n v="35.766666666666666"/>
    <x v="1"/>
    <s v="plays"/>
    <s v="theater/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.0205"/>
    <n v="88.739130434782609"/>
    <x v="1"/>
    <s v="plays"/>
    <s v="theater/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"/>
    <n v="148.4848484848485"/>
    <x v="1"/>
    <s v="plays"/>
    <s v="theater/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.01"/>
    <n v="51.794871794871796"/>
    <x v="1"/>
    <s v="plays"/>
    <s v="theater/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.1333333333333333"/>
    <n v="20"/>
    <x v="1"/>
    <s v="plays"/>
    <s v="theater/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.04"/>
    <n v="52"/>
    <x v="1"/>
    <s v="plays"/>
    <s v="theater/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.1533333333333333"/>
    <n v="53.230769230769234"/>
    <x v="1"/>
    <s v="plays"/>
    <s v="theater/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.1285000000000001"/>
    <n v="39.596491228070178"/>
    <x v="1"/>
    <s v="plays"/>
    <s v="theater/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.2786666666666666"/>
    <n v="34.25"/>
    <x v="1"/>
    <s v="plays"/>
    <s v="theater/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.4266666666666667"/>
    <n v="164.61538461538461"/>
    <x v="1"/>
    <s v="plays"/>
    <s v="theater/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.1879999999999999"/>
    <n v="125.05263157894737"/>
    <x v="1"/>
    <s v="plays"/>
    <s v="theater/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.3833333333333333"/>
    <n v="51.875"/>
    <x v="1"/>
    <s v="plays"/>
    <s v="theater/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.599402985074627"/>
    <n v="40.285714285714285"/>
    <x v="1"/>
    <s v="plays"/>
    <s v="theater/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.1424000000000001"/>
    <n v="64.909090909090907"/>
    <x v="1"/>
    <s v="plays"/>
    <s v="theater/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.0060606060606061"/>
    <n v="55.333333333333336"/>
    <x v="1"/>
    <s v="plays"/>
    <s v="theater/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.552"/>
    <n v="83.142857142857139"/>
    <x v="1"/>
    <s v="plays"/>
    <s v="theater/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.2775000000000001"/>
    <n v="38.712121212121211"/>
    <x v="1"/>
    <s v="plays"/>
    <s v="theater/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.212"/>
    <n v="125.37931034482759"/>
    <x v="1"/>
    <s v="plays"/>
    <s v="theater/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.127"/>
    <n v="78.263888888888886"/>
    <x v="1"/>
    <s v="plays"/>
    <s v="theater/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.2749999999999999"/>
    <n v="47.222222222222221"/>
    <x v="1"/>
    <s v="plays"/>
    <s v="theater/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.5820000000000001"/>
    <n v="79.099999999999994"/>
    <x v="1"/>
    <s v="plays"/>
    <s v="theater/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.0526894736842105"/>
    <n v="114.29199999999999"/>
    <x v="1"/>
    <s v="plays"/>
    <s v="theater/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"/>
    <n v="51.724137931034484"/>
    <x v="1"/>
    <s v="plays"/>
    <s v="theater/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"/>
    <n v="30.76923076923077"/>
    <x v="1"/>
    <s v="plays"/>
    <s v="theater/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.0686"/>
    <n v="74.208333333333329"/>
    <x v="1"/>
    <s v="plays"/>
    <s v="theater/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.244"/>
    <n v="47.846153846153847"/>
    <x v="1"/>
    <s v="plays"/>
    <s v="theater/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.0870406189555126"/>
    <n v="34.408163265306122"/>
    <x v="1"/>
    <s v="plays"/>
    <s v="theater/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.0242424242424242"/>
    <n v="40.238095238095241"/>
    <x v="1"/>
    <s v="plays"/>
    <s v="theater/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.0549999999999999"/>
    <n v="60.285714285714285"/>
    <x v="1"/>
    <s v="plays"/>
    <s v="theater/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.0629999999999999"/>
    <n v="25.30952380952381"/>
    <x v="1"/>
    <s v="plays"/>
    <s v="theater/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.0066666666666666"/>
    <n v="35.952380952380949"/>
    <x v="1"/>
    <s v="plays"/>
    <s v="theater/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.054"/>
    <n v="136"/>
    <x v="1"/>
    <s v="plays"/>
    <s v="theater/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.0755999999999999"/>
    <n v="70.763157894736835"/>
    <x v="1"/>
    <s v="plays"/>
    <s v="theater/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"/>
    <n v="125"/>
    <x v="1"/>
    <s v="plays"/>
    <s v="theater/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.0376000000000001"/>
    <n v="66.512820512820511"/>
    <x v="1"/>
    <s v="plays"/>
    <s v="theater/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.0149999999999999"/>
    <n v="105"/>
    <x v="1"/>
    <s v="plays"/>
    <s v="theater/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.044"/>
    <n v="145"/>
    <x v="1"/>
    <s v="plays"/>
    <s v="theater/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.8"/>
    <n v="12"/>
    <x v="1"/>
    <s v="plays"/>
    <s v="theater/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.0633333333333332"/>
    <n v="96.666666666666671"/>
    <x v="1"/>
    <s v="plays"/>
    <s v="theater/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.0055555555555555"/>
    <n v="60.333333333333336"/>
    <x v="1"/>
    <s v="plays"/>
    <s v="theater/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.012"/>
    <n v="79.89473684210526"/>
    <x v="1"/>
    <s v="plays"/>
    <s v="theater/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"/>
    <n v="58.823529411764703"/>
    <x v="1"/>
    <s v="plays"/>
    <s v="theater/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.1839285714285714"/>
    <n v="75.340909090909093"/>
    <x v="1"/>
    <s v="plays"/>
    <s v="theater/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.1000000000000001"/>
    <n v="55"/>
    <x v="1"/>
    <s v="plays"/>
    <s v="theater/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.0266666666666666"/>
    <n v="66.956521739130437"/>
    <x v="1"/>
    <s v="plays"/>
    <s v="theater/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"/>
    <n v="227.27272727272728"/>
    <x v="1"/>
    <s v="plays"/>
    <s v="theater/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"/>
    <n v="307.69230769230768"/>
    <x v="1"/>
    <s v="plays"/>
    <s v="theater/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.10046"/>
    <n v="50.020909090909093"/>
    <x v="1"/>
    <s v="plays"/>
    <s v="theater/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.0135000000000001"/>
    <n v="72.392857142857139"/>
    <x v="1"/>
    <s v="plays"/>
    <s v="theater/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.0075000000000001"/>
    <n v="95.952380952380949"/>
    <x v="1"/>
    <s v="plays"/>
    <s v="theater/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.6942857142857144"/>
    <n v="45.615384615384613"/>
    <x v="1"/>
    <s v="plays"/>
    <s v="theater/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"/>
    <n v="41.029411764705884"/>
    <x v="1"/>
    <s v="plays"/>
    <s v="theater/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.1365000000000001"/>
    <n v="56.825000000000003"/>
    <x v="1"/>
    <s v="plays"/>
    <s v="theater/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.0156000000000001"/>
    <n v="137.24324324324326"/>
    <x v="1"/>
    <s v="plays"/>
    <s v="theater/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.06"/>
    <n v="75.714285714285708"/>
    <x v="1"/>
    <s v="plays"/>
    <s v="theater/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.02"/>
    <n v="99"/>
    <x v="1"/>
    <s v="plays"/>
    <s v="theater/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.1691666666666667"/>
    <n v="81.569767441860463"/>
    <x v="1"/>
    <s v="plays"/>
    <s v="theater/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.0115151515151515"/>
    <n v="45.108108108108105"/>
    <x v="1"/>
    <s v="plays"/>
    <s v="theater/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.32"/>
    <n v="36.666666666666664"/>
    <x v="1"/>
    <s v="plays"/>
    <s v="theater/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"/>
    <n v="125"/>
    <x v="1"/>
    <s v="plays"/>
    <s v="theater/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.28"/>
    <n v="49.230769230769234"/>
    <x v="1"/>
    <s v="plays"/>
    <s v="theater/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.1895833333333334"/>
    <n v="42.296296296296298"/>
    <x v="1"/>
    <s v="plays"/>
    <s v="theater/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.262"/>
    <n v="78.875"/>
    <x v="1"/>
    <s v="plays"/>
    <s v="theater/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.5620000000000001"/>
    <n v="38.284313725490193"/>
    <x v="1"/>
    <s v="plays"/>
    <s v="theater/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.0315000000000001"/>
    <n v="44.847826086956523"/>
    <x v="1"/>
    <s v="plays"/>
    <s v="theater/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.5333333333333334"/>
    <n v="13.529411764705882"/>
    <x v="1"/>
    <s v="plays"/>
    <s v="theater/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.8044444444444445"/>
    <n v="43.5"/>
    <x v="1"/>
    <s v="plays"/>
    <s v="theater/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.2845"/>
    <n v="30.951807228915662"/>
    <x v="1"/>
    <s v="plays"/>
    <s v="theater/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.1966666666666668"/>
    <n v="55.230769230769234"/>
    <x v="1"/>
    <s v="plays"/>
    <s v="theater/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.23"/>
    <n v="46.125"/>
    <x v="1"/>
    <s v="plays"/>
    <s v="theater/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.05"/>
    <n v="39.375"/>
    <x v="1"/>
    <s v="plays"/>
    <s v="theater/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.0223636363636364"/>
    <n v="66.152941176470591"/>
    <x v="1"/>
    <s v="plays"/>
    <s v="theater/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.0466666666666666"/>
    <n v="54.137931034482762"/>
    <x v="1"/>
    <s v="plays"/>
    <s v="theater/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"/>
    <n v="104.16666666666667"/>
    <x v="1"/>
    <s v="plays"/>
    <s v="theater/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.004"/>
    <n v="31.375"/>
    <x v="1"/>
    <s v="plays"/>
    <s v="theater/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.0227272727272727"/>
    <n v="59.210526315789473"/>
    <x v="1"/>
    <s v="plays"/>
    <s v="theater/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.1440928571428572"/>
    <n v="119.17633928571429"/>
    <x v="1"/>
    <s v="plays"/>
    <s v="theater/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.019047619047619"/>
    <n v="164.61538461538461"/>
    <x v="1"/>
    <s v="plays"/>
    <s v="theater/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.02"/>
    <n v="24.285714285714285"/>
    <x v="1"/>
    <s v="plays"/>
    <s v="theater/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.048"/>
    <n v="40.9375"/>
    <x v="1"/>
    <s v="plays"/>
    <s v="theater/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.0183333333333333"/>
    <n v="61.1"/>
    <x v="1"/>
    <s v="plays"/>
    <s v="theater/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"/>
    <n v="38.65"/>
    <x v="1"/>
    <s v="plays"/>
    <s v="theater/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.0627272727272727"/>
    <n v="56.20192307692308"/>
    <x v="1"/>
    <s v="plays"/>
    <s v="theater/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.1342219999999998"/>
    <n v="107.00207547169811"/>
    <x v="1"/>
    <s v="plays"/>
    <s v="theater/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"/>
    <n v="171.42857142857142"/>
    <x v="1"/>
    <s v="plays"/>
    <s v="theater/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.0045454545454546"/>
    <n v="110.5"/>
    <x v="1"/>
    <s v="plays"/>
    <s v="theater/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.0003599999999999"/>
    <n v="179.27598566308242"/>
    <x v="1"/>
    <s v="plays"/>
    <s v="theater/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.44"/>
    <n v="22.90909090909091"/>
    <x v="1"/>
    <s v="plays"/>
    <s v="theater/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.0349999999999999"/>
    <n v="43.125"/>
    <x v="1"/>
    <s v="plays"/>
    <s v="theater/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.0843750000000001"/>
    <n v="46.891891891891895"/>
    <x v="1"/>
    <s v="plays"/>
    <s v="theater/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.024"/>
    <n v="47.407407407407405"/>
    <x v="1"/>
    <s v="plays"/>
    <s v="theater/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.4888888888888889"/>
    <n v="15.129032258064516"/>
    <x v="1"/>
    <s v="plays"/>
    <s v="theater/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.0549000000000002"/>
    <n v="21.098000000000003"/>
    <x v="1"/>
    <s v="plays"/>
    <s v="theater/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.0049999999999999"/>
    <n v="59.117647058823529"/>
    <x v="1"/>
    <s v="plays"/>
    <s v="theater/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.3055555555555556"/>
    <n v="97.916666666666671"/>
    <x v="1"/>
    <s v="plays"/>
    <s v="theater/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.0475000000000001"/>
    <n v="55.131578947368418"/>
    <x v="1"/>
    <s v="plays"/>
    <s v="theater/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.0880000000000001"/>
    <n v="26.536585365853657"/>
    <x v="1"/>
    <s v="plays"/>
    <s v="theater/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.1100000000000001"/>
    <n v="58.421052631578945"/>
    <x v="1"/>
    <s v="plays"/>
    <s v="theater/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.0047999999999999"/>
    <n v="122.53658536585365"/>
    <x v="1"/>
    <s v="plays"/>
    <s v="theater/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.1435"/>
    <n v="87.961538461538467"/>
    <x v="1"/>
    <s v="plays"/>
    <s v="theater/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.2206666666666666"/>
    <n v="73.239999999999995"/>
    <x v="1"/>
    <s v="plays"/>
    <s v="theater/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"/>
    <n v="55.555555555555557"/>
    <x v="1"/>
    <s v="plays"/>
    <s v="theater/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.028"/>
    <n v="39.53846153846154"/>
    <x v="1"/>
    <s v="plays"/>
    <s v="theater/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.0612068965517241"/>
    <n v="136.77777777777777"/>
    <x v="1"/>
    <s v="plays"/>
    <s v="theater/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.0133000000000001"/>
    <n v="99.343137254901961"/>
    <x v="1"/>
    <s v="plays"/>
    <s v="theater/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"/>
    <n v="20"/>
    <x v="1"/>
    <s v="plays"/>
    <s v="theater/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.3"/>
    <n v="28.888888888888889"/>
    <x v="1"/>
    <s v="plays"/>
    <s v="theater/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.0001333333333333"/>
    <n v="40.545945945945945"/>
    <x v="1"/>
    <s v="plays"/>
    <s v="theater/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"/>
    <n v="35.714285714285715"/>
    <x v="1"/>
    <s v="plays"/>
    <s v="theater/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.1388888888888888"/>
    <n v="37.962962962962962"/>
    <x v="1"/>
    <s v="plays"/>
    <s v="theater/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"/>
    <n v="33.333333333333336"/>
    <x v="1"/>
    <s v="plays"/>
    <s v="theater/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.87"/>
    <n v="58.571428571428569"/>
    <x v="1"/>
    <s v="plays"/>
    <s v="theater/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.085"/>
    <n v="135.625"/>
    <x v="1"/>
    <s v="plays"/>
    <s v="theater/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.155"/>
    <n v="30.9375"/>
    <x v="1"/>
    <s v="plays"/>
    <s v="theater/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.1911764705882353"/>
    <n v="176.08695652173913"/>
    <x v="1"/>
    <s v="plays"/>
    <s v="theater/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.0942666666666667"/>
    <n v="151.9814814814815"/>
    <x v="1"/>
    <s v="plays"/>
    <s v="theater/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.266"/>
    <n v="22.607142857142858"/>
    <x v="1"/>
    <s v="plays"/>
    <s v="theater/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.0049999999999999"/>
    <n v="18.272727272727273"/>
    <x v="1"/>
    <s v="plays"/>
    <s v="theater/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.2749999999999999"/>
    <n v="82.258064516129039"/>
    <x v="1"/>
    <s v="plays"/>
    <s v="theater/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.0005999999999999"/>
    <n v="68.534246575342465"/>
    <x v="1"/>
    <s v="plays"/>
    <s v="theater/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.75"/>
    <n v="68.055555555555557"/>
    <x v="1"/>
    <s v="plays"/>
    <s v="theater/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.2725"/>
    <n v="72.714285714285708"/>
    <x v="1"/>
    <s v="plays"/>
    <s v="theater/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.1063333333333334"/>
    <n v="77.186046511627907"/>
    <x v="1"/>
    <s v="plays"/>
    <s v="theater/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.2593749999999999"/>
    <n v="55.972222222222221"/>
    <x v="1"/>
    <s v="plays"/>
    <s v="theater/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.1850000000000001"/>
    <n v="49.693548387096776"/>
    <x v="1"/>
    <s v="plays"/>
    <s v="theater/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.0772727272727274"/>
    <n v="79"/>
    <x v="1"/>
    <s v="plays"/>
    <s v="theater/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.026"/>
    <n v="77.727272727272734"/>
    <x v="1"/>
    <s v="plays"/>
    <s v="theater/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.101"/>
    <n v="40.777777777777779"/>
    <x v="1"/>
    <s v="plays"/>
    <s v="theater/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.02"/>
    <n v="59.411764705882355"/>
    <x v="1"/>
    <s v="plays"/>
    <s v="theater/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.3"/>
    <n v="3.25"/>
    <x v="1"/>
    <s v="plays"/>
    <s v="theater/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.0435000000000001"/>
    <n v="39.377358490566039"/>
    <x v="1"/>
    <s v="plays"/>
    <s v="theater/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.0004999999999999"/>
    <n v="81.673469387755105"/>
    <x v="1"/>
    <s v="plays"/>
    <s v="theater/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.7066666666666668"/>
    <n v="44.912280701754383"/>
    <x v="1"/>
    <s v="plays"/>
    <s v="theater/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.1283333333333334"/>
    <n v="49.05797101449275"/>
    <x v="1"/>
    <s v="plays"/>
    <s v="theater/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.84"/>
    <n v="30.666666666666668"/>
    <x v="1"/>
    <s v="plays"/>
    <s v="theater/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.3026666666666666"/>
    <n v="61.0625"/>
    <x v="1"/>
    <s v="plays"/>
    <s v="theater/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.0545454545454545"/>
    <n v="29"/>
    <x v="1"/>
    <s v="plays"/>
    <s v="theater/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"/>
    <n v="29.62962962962963"/>
    <x v="1"/>
    <s v="plays"/>
    <s v="theater/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.5331632653061225"/>
    <n v="143.0952380952381"/>
    <x v="1"/>
    <s v="plays"/>
    <s v="theater/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.623"/>
    <n v="52.354838709677416"/>
    <x v="1"/>
    <s v="plays"/>
    <s v="theater/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.36"/>
    <n v="66.666666666666671"/>
    <x v="1"/>
    <s v="plays"/>
    <s v="theater/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.444"/>
    <n v="126.66666666666667"/>
    <x v="1"/>
    <s v="plays"/>
    <s v="theater/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"/>
    <n v="62.5"/>
    <x v="1"/>
    <s v="plays"/>
    <s v="theater/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.008"/>
    <n v="35.492957746478872"/>
    <x v="1"/>
    <s v="plays"/>
    <s v="theater/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.0680000000000001"/>
    <n v="37.083333333333336"/>
    <x v="1"/>
    <s v="plays"/>
    <s v="theater/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.248"/>
    <n v="69.333333333333329"/>
    <x v="1"/>
    <s v="plays"/>
    <s v="theater/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.1891891891891893"/>
    <n v="17.254901960784313"/>
    <x v="1"/>
    <s v="plays"/>
    <s v="theater/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.01"/>
    <n v="36.071428571428569"/>
    <x v="1"/>
    <s v="plays"/>
    <s v="theater/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.1299999999999999"/>
    <n v="66.470588235294116"/>
    <x v="1"/>
    <s v="plays"/>
    <s v="theater/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.0519047619047619"/>
    <n v="56.065989847715734"/>
    <x v="1"/>
    <s v="plays"/>
    <s v="theater/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.0973333333333333"/>
    <n v="47.028571428571432"/>
    <x v="1"/>
    <s v="plays"/>
    <s v="theater/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.00099"/>
    <n v="47.666190476190479"/>
    <x v="1"/>
    <s v="plays"/>
    <s v="theater/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.2"/>
    <n v="88.235294117647058"/>
    <x v="1"/>
    <s v="plays"/>
    <s v="theater/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.0493333333333332"/>
    <n v="80.717948717948715"/>
    <x v="1"/>
    <s v="plays"/>
    <s v="theater/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.0266666666666666"/>
    <n v="39.487179487179489"/>
    <x v="1"/>
    <s v="plays"/>
    <s v="theater/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.0182500000000001"/>
    <n v="84.854166666666671"/>
    <x v="1"/>
    <s v="plays"/>
    <s v="theater/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"/>
    <n v="68.965517241379317"/>
    <x v="1"/>
    <s v="plays"/>
    <s v="theater/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e v="#DIV/0!"/>
    <x v="1"/>
    <s v="musical"/>
    <s v="theater/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9E-6"/>
    <n v="1"/>
    <x v="1"/>
    <s v="musical"/>
    <s v="theater/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2E-4"/>
    <n v="1"/>
    <x v="1"/>
    <s v="musical"/>
    <s v="theater/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0.51023391812865493"/>
    <n v="147.88135593220338"/>
    <x v="1"/>
    <s v="musical"/>
    <s v="theater/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0.2"/>
    <n v="100"/>
    <x v="1"/>
    <s v="musical"/>
    <s v="theater/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0.35239999999999999"/>
    <n v="56.838709677419352"/>
    <x v="1"/>
    <s v="musical"/>
    <s v="theater/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66E-2"/>
    <n v="176.94444444444446"/>
    <x v="1"/>
    <s v="musical"/>
    <s v="theater/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0.36457142857142855"/>
    <n v="127.6"/>
    <x v="1"/>
    <s v="musical"/>
    <s v="theater/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e v="#DIV/0!"/>
    <x v="1"/>
    <s v="musical"/>
    <s v="theater/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0.30866666666666664"/>
    <n v="66.142857142857139"/>
    <x v="1"/>
    <s v="musical"/>
    <s v="theater/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6E-2"/>
    <n v="108"/>
    <x v="1"/>
    <s v="musical"/>
    <s v="theater/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3E-5"/>
    <n v="1"/>
    <x v="1"/>
    <s v="musical"/>
    <s v="theater/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E-2"/>
    <n v="18.333333333333332"/>
    <x v="1"/>
    <s v="musical"/>
    <s v="theater/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e v="#DIV/0!"/>
    <x v="1"/>
    <s v="musical"/>
    <s v="theater/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9E-2"/>
    <n v="7.5"/>
    <x v="1"/>
    <s v="musical"/>
    <s v="theater/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e v="#DIV/0!"/>
    <x v="1"/>
    <s v="musical"/>
    <s v="theater/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0.16420000000000001"/>
    <n v="68.416666666666671"/>
    <x v="1"/>
    <s v="musical"/>
    <s v="theater/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1E-3"/>
    <n v="1"/>
    <x v="1"/>
    <s v="musical"/>
    <s v="theater/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7E-2"/>
    <n v="60.125"/>
    <x v="1"/>
    <s v="musical"/>
    <s v="theater/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0.06"/>
    <n v="15"/>
    <x v="1"/>
    <s v="musical"/>
    <s v="theater/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.003825"/>
    <n v="550.04109589041093"/>
    <x v="1"/>
    <s v="plays"/>
    <s v="theater/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.04"/>
    <n v="97.5"/>
    <x v="1"/>
    <s v="plays"/>
    <s v="theater/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"/>
    <n v="29.411764705882351"/>
    <x v="1"/>
    <s v="plays"/>
    <s v="theater/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.04"/>
    <n v="57.777777777777779"/>
    <x v="1"/>
    <s v="plays"/>
    <s v="theater/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.5066666666666668"/>
    <n v="44.235294117647058"/>
    <x v="1"/>
    <s v="plays"/>
    <s v="theater/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.0049999999999999"/>
    <n v="60.909090909090907"/>
    <x v="1"/>
    <s v="plays"/>
    <s v="theater/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.744"/>
    <n v="68.84210526315789"/>
    <x v="1"/>
    <s v="plays"/>
    <s v="theater/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.1626000000000001"/>
    <n v="73.582278481012665"/>
    <x v="1"/>
    <s v="plays"/>
    <s v="theater/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.0582"/>
    <n v="115.02173913043478"/>
    <x v="1"/>
    <s v="plays"/>
    <s v="theater/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.1074999999999999"/>
    <n v="110.75"/>
    <x v="1"/>
    <s v="plays"/>
    <s v="theater/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.0066666666666666"/>
    <n v="75.5"/>
    <x v="1"/>
    <s v="plays"/>
    <s v="theater/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.0203333333333333"/>
    <n v="235.46153846153845"/>
    <x v="1"/>
    <s v="plays"/>
    <s v="theater/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"/>
    <n v="11.363636363636363"/>
    <x v="1"/>
    <s v="plays"/>
    <s v="theater/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.1100000000000001"/>
    <n v="92.5"/>
    <x v="1"/>
    <s v="plays"/>
    <s v="theater/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.0142500000000001"/>
    <n v="202.85"/>
    <x v="1"/>
    <s v="plays"/>
    <s v="theater/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.04"/>
    <n v="26"/>
    <x v="1"/>
    <s v="plays"/>
    <s v="theater/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.09375"/>
    <n v="46.05263157894737"/>
    <x v="1"/>
    <s v="plays"/>
    <s v="theater/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.1516129032258065"/>
    <n v="51"/>
    <x v="1"/>
    <s v="plays"/>
    <s v="theater/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"/>
    <n v="31.578947368421051"/>
    <x v="1"/>
    <s v="plays"/>
    <s v="theater/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.0317033333333334"/>
    <n v="53.363965517241382"/>
    <x v="1"/>
    <s v="plays"/>
    <s v="theater/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.0349999999999999"/>
    <n v="36.964285714285715"/>
    <x v="1"/>
    <s v="plays"/>
    <s v="theater/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.3819999999999999"/>
    <n v="81.294117647058826"/>
    <x v="1"/>
    <s v="plays"/>
    <s v="theater/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.0954545454545455"/>
    <n v="20.083333333333332"/>
    <x v="1"/>
    <s v="plays"/>
    <s v="theater/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.0085714285714287"/>
    <n v="88.25"/>
    <x v="1"/>
    <s v="plays"/>
    <s v="theater/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.0153333333333334"/>
    <n v="53.438596491228068"/>
    <x v="1"/>
    <s v="plays"/>
    <s v="theater/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.13625"/>
    <n v="39.868421052631582"/>
    <x v="1"/>
    <s v="plays"/>
    <s v="theater/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"/>
    <n v="145.16129032258064"/>
    <x v="1"/>
    <s v="plays"/>
    <s v="theater/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.4"/>
    <n v="23.333333333333332"/>
    <x v="1"/>
    <s v="plays"/>
    <s v="theater/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.2875000000000001"/>
    <n v="64.375"/>
    <x v="1"/>
    <s v="plays"/>
    <s v="theater/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.0290416666666666"/>
    <n v="62.052763819095475"/>
    <x v="1"/>
    <s v="plays"/>
    <s v="theater/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.0249999999999999"/>
    <n v="66.129032258064512"/>
    <x v="1"/>
    <s v="plays"/>
    <s v="theater/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.101"/>
    <n v="73.400000000000006"/>
    <x v="1"/>
    <s v="plays"/>
    <s v="theater/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.1276666666666666"/>
    <n v="99.5"/>
    <x v="1"/>
    <s v="plays"/>
    <s v="theater/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.119"/>
    <n v="62.166666666666664"/>
    <x v="1"/>
    <s v="plays"/>
    <s v="theater/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.3919999999999999"/>
    <n v="62.328358208955223"/>
    <x v="1"/>
    <s v="plays"/>
    <s v="theater/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.1085714285714285"/>
    <n v="58.787878787878789"/>
    <x v="1"/>
    <s v="plays"/>
    <s v="theater/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.3906666666666667"/>
    <n v="45.347826086956523"/>
    <x v="1"/>
    <s v="plays"/>
    <s v="theater/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.0569999999999999"/>
    <n v="41.944444444444443"/>
    <x v="1"/>
    <s v="plays"/>
    <s v="theater/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.0142857142857142"/>
    <n v="59.166666666666664"/>
    <x v="1"/>
    <s v="plays"/>
    <s v="theater/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.0024500000000001"/>
    <n v="200.49"/>
    <x v="1"/>
    <s v="plays"/>
    <s v="theater/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.0916666666666666"/>
    <n v="83.974358974358978"/>
    <x v="1"/>
    <s v="plays"/>
    <s v="theater/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.1833333333333333"/>
    <n v="57.258064516129032"/>
    <x v="1"/>
    <s v="plays"/>
    <s v="theater/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.2"/>
    <n v="58.064516129032256"/>
    <x v="1"/>
    <s v="plays"/>
    <s v="theater/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.2796000000000001"/>
    <n v="186.80291970802921"/>
    <x v="1"/>
    <s v="plays"/>
    <s v="theater/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.26"/>
    <n v="74.117647058823536"/>
    <x v="1"/>
    <s v="plays"/>
    <s v="theater/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.2912912912912913"/>
    <n v="30.714285714285715"/>
    <x v="1"/>
    <s v="plays"/>
    <s v="theater/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.0742857142857143"/>
    <n v="62.666666666666664"/>
    <x v="1"/>
    <s v="plays"/>
    <s v="theater/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.00125"/>
    <n v="121.36363636363636"/>
    <x v="1"/>
    <s v="plays"/>
    <s v="theater/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.55"/>
    <n v="39.743589743589745"/>
    <x v="1"/>
    <s v="plays"/>
    <s v="theater/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.08"/>
    <n v="72"/>
    <x v="1"/>
    <s v="plays"/>
    <s v="theater/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.1052"/>
    <n v="40.632352941176471"/>
    <x v="1"/>
    <s v="plays"/>
    <s v="theater/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.008"/>
    <n v="63"/>
    <x v="1"/>
    <s v="plays"/>
    <s v="theater/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.212"/>
    <n v="33.666666666666664"/>
    <x v="1"/>
    <s v="plays"/>
    <s v="theater/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.0033333333333334"/>
    <n v="38.589743589743591"/>
    <x v="1"/>
    <s v="plays"/>
    <s v="theater/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.0916666666666666"/>
    <n v="155.95238095238096"/>
    <x v="1"/>
    <s v="plays"/>
    <s v="theater/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.2342857142857142"/>
    <n v="43.2"/>
    <x v="1"/>
    <s v="plays"/>
    <s v="theater/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.3633666666666666"/>
    <n v="15.148518518518518"/>
    <x v="1"/>
    <s v="plays"/>
    <s v="theater/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.0346657233816767"/>
    <n v="83.571428571428569"/>
    <x v="1"/>
    <s v="plays"/>
    <s v="theater/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.2133333333333334"/>
    <n v="140"/>
    <x v="1"/>
    <s v="plays"/>
    <s v="theater/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.86"/>
    <n v="80.869565217391298"/>
    <x v="1"/>
    <s v="plays"/>
    <s v="theater/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"/>
    <n v="53.846153846153847"/>
    <x v="1"/>
    <s v="plays"/>
    <s v="theater/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.0825"/>
    <n v="30.928571428571427"/>
    <x v="1"/>
    <s v="plays"/>
    <s v="theater/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.4115384615384616"/>
    <n v="67.962962962962962"/>
    <x v="1"/>
    <s v="plays"/>
    <s v="theater/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.1399999999999999"/>
    <n v="27.142857142857142"/>
    <x v="1"/>
    <s v="plays"/>
    <s v="theater/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.5373333333333334"/>
    <n v="110.86538461538461"/>
    <x v="1"/>
    <s v="plays"/>
    <s v="theater/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.0149999999999999"/>
    <n v="106.84210526315789"/>
    <x v="1"/>
    <s v="plays"/>
    <s v="theater/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.0235000000000001"/>
    <n v="105.51546391752578"/>
    <x v="1"/>
    <s v="plays"/>
    <s v="theater/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.0257142857142858"/>
    <n v="132.96296296296296"/>
    <x v="1"/>
    <s v="plays"/>
    <s v="theater/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.5575000000000001"/>
    <n v="51.916666666666664"/>
    <x v="1"/>
    <s v="plays"/>
    <s v="theater/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.0075000000000001"/>
    <n v="310"/>
    <x v="1"/>
    <s v="plays"/>
    <s v="theater/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.3940000000000001"/>
    <n v="26.021739130434781"/>
    <x v="1"/>
    <s v="plays"/>
    <s v="theater/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.1"/>
    <n v="105"/>
    <x v="1"/>
    <s v="plays"/>
    <s v="theater/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.0451515151515152"/>
    <n v="86.224999999999994"/>
    <x v="1"/>
    <s v="plays"/>
    <s v="theater/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.008"/>
    <n v="114.54545454545455"/>
    <x v="1"/>
    <s v="plays"/>
    <s v="theater/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.1120000000000001"/>
    <n v="47.657142857142858"/>
    <x v="1"/>
    <s v="plays"/>
    <s v="theater/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.0204444444444445"/>
    <n v="72.888888888888886"/>
    <x v="1"/>
    <s v="plays"/>
    <s v="theater/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.0254767441860466"/>
    <n v="49.545505617977533"/>
    <x v="1"/>
    <s v="plays"/>
    <s v="theater/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.27"/>
    <n v="25.4"/>
    <x v="1"/>
    <s v="plays"/>
    <s v="theater/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.3870588235294119"/>
    <n v="62.586956521739133"/>
    <x v="1"/>
    <s v="plays"/>
    <s v="theater/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.0075000000000001"/>
    <n v="61.060606060606062"/>
    <x v="1"/>
    <s v="plays"/>
    <s v="theater/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00000000000002E-2"/>
    <n v="60.064516129032256"/>
    <x v="1"/>
    <s v="plays"/>
    <s v="theater/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00000000000006E-2"/>
    <n v="72.400000000000006"/>
    <x v="1"/>
    <s v="plays"/>
    <s v="theater/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0.1"/>
    <n v="100"/>
    <x v="1"/>
    <s v="plays"/>
    <s v="theater/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0.11272727272727273"/>
    <n v="51.666666666666664"/>
    <x v="1"/>
    <s v="plays"/>
    <s v="theater/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0.15411764705882353"/>
    <n v="32.75"/>
    <x v="1"/>
    <s v="plays"/>
    <s v="theater/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e v="#DIV/0!"/>
    <x v="1"/>
    <s v="plays"/>
    <s v="theater/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0.28466666666666668"/>
    <n v="61"/>
    <x v="1"/>
    <s v="plays"/>
    <s v="theater/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0.13333333333333333"/>
    <n v="10"/>
    <x v="1"/>
    <s v="plays"/>
    <s v="theater/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6.6666666666666671E-3"/>
    <n v="10"/>
    <x v="1"/>
    <s v="plays"/>
    <s v="theater/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0.21428571428571427"/>
    <n v="37.5"/>
    <x v="1"/>
    <s v="plays"/>
    <s v="theater/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0.18"/>
    <n v="45"/>
    <x v="1"/>
    <s v="plays"/>
    <s v="theater/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0.20125000000000001"/>
    <n v="100.625"/>
    <x v="1"/>
    <s v="plays"/>
    <s v="theater/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0.17899999999999999"/>
    <n v="25.571428571428573"/>
    <x v="1"/>
    <s v="plays"/>
    <s v="theater/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e v="#DIV/0!"/>
    <x v="1"/>
    <s v="plays"/>
    <s v="theater/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0.02"/>
    <n v="25"/>
    <x v="1"/>
    <s v="plays"/>
    <s v="theater/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e v="#DIV/0!"/>
    <x v="1"/>
    <s v="plays"/>
    <s v="theater/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e v="#DIV/0!"/>
    <x v="1"/>
    <s v="plays"/>
    <s v="theater/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0.1"/>
    <n v="10"/>
    <x v="1"/>
    <s v="plays"/>
    <s v="theater/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E-2"/>
    <n v="202"/>
    <x v="1"/>
    <s v="plays"/>
    <s v="theater/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0.01"/>
    <n v="25"/>
    <x v="1"/>
    <s v="plays"/>
    <s v="theater/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.0351999999999999"/>
    <n v="99.538461538461533"/>
    <x v="1"/>
    <s v="musical"/>
    <s v="theater/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.05"/>
    <n v="75"/>
    <x v="1"/>
    <s v="musical"/>
    <s v="theater/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.0044999999999999"/>
    <n v="215.25"/>
    <x v="1"/>
    <s v="musical"/>
    <s v="theater/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.3260000000000001"/>
    <n v="120.54545454545455"/>
    <x v="1"/>
    <s v="musical"/>
    <s v="theater/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.1299999999999999"/>
    <n v="37.666666666666664"/>
    <x v="1"/>
    <s v="musical"/>
    <s v="theater/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.0334000000000001"/>
    <n v="172.23333333333332"/>
    <x v="1"/>
    <s v="musical"/>
    <s v="theater/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.2"/>
    <n v="111.11111111111111"/>
    <x v="1"/>
    <s v="musical"/>
    <s v="theater/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.2963636363636364"/>
    <n v="25.464285714285715"/>
    <x v="1"/>
    <s v="musical"/>
    <s v="theater/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.0111111111111111"/>
    <n v="267.64705882352939"/>
    <x v="1"/>
    <s v="musical"/>
    <s v="theater/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.0851428571428572"/>
    <n v="75.959999999999994"/>
    <x v="1"/>
    <s v="musical"/>
    <s v="theater/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.0233333333333334"/>
    <n v="59.03846153846154"/>
    <x v="1"/>
    <s v="musical"/>
    <s v="theater/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.1024425000000002"/>
    <n v="50.111022727272733"/>
    <x v="1"/>
    <s v="musical"/>
    <s v="theater/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.010154"/>
    <n v="55.502967032967035"/>
    <x v="1"/>
    <s v="musical"/>
    <s v="theater/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"/>
    <n v="166.66666666666666"/>
    <x v="1"/>
    <s v="musical"/>
    <s v="theater/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.0624"/>
    <n v="47.428571428571431"/>
    <x v="1"/>
    <s v="musical"/>
    <s v="theater/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"/>
    <n v="64.935064935064929"/>
    <x v="1"/>
    <s v="musical"/>
    <s v="theater/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"/>
    <n v="55.555555555555557"/>
    <x v="1"/>
    <s v="musical"/>
    <s v="theater/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.1345714285714286"/>
    <n v="74.224299065420567"/>
    <x v="1"/>
    <s v="musical"/>
    <s v="theater/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.0265010000000001"/>
    <n v="106.9271875"/>
    <x v="1"/>
    <s v="musical"/>
    <s v="theater/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.1675"/>
    <n v="41.696428571428569"/>
    <x v="1"/>
    <s v="musical"/>
    <s v="theater/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.0765274999999999"/>
    <n v="74.243275862068955"/>
    <x v="1"/>
    <s v="musical"/>
    <s v="theater/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"/>
    <n v="73.333333333333329"/>
    <x v="1"/>
    <s v="musical"/>
    <s v="theater/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"/>
    <n v="100"/>
    <x v="1"/>
    <s v="musical"/>
    <s v="theater/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.46"/>
    <n v="38.421052631578945"/>
    <x v="1"/>
    <s v="musical"/>
    <s v="theater/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.1020000000000001"/>
    <n v="166.96969696969697"/>
    <x v="1"/>
    <s v="musical"/>
    <s v="theater/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.0820000000000001"/>
    <n v="94.912280701754383"/>
    <x v="1"/>
    <s v="musical"/>
    <s v="theater/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"/>
    <n v="100"/>
    <x v="1"/>
    <s v="musical"/>
    <s v="theater/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.0024999999999999"/>
    <n v="143.21428571428572"/>
    <x v="1"/>
    <s v="musical"/>
    <s v="theater/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.0671250000000001"/>
    <n v="90.819148936170208"/>
    <x v="1"/>
    <s v="musical"/>
    <s v="theater/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.4319999999999999"/>
    <n v="48.542372881355931"/>
    <x v="1"/>
    <s v="musical"/>
    <s v="theater/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.0504166666666668"/>
    <n v="70.027777777777771"/>
    <x v="1"/>
    <s v="musical"/>
    <s v="theater/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.0398000000000001"/>
    <n v="135.62608695652173"/>
    <x v="1"/>
    <s v="musical"/>
    <s v="theater/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.2"/>
    <n v="100"/>
    <x v="1"/>
    <s v="musical"/>
    <s v="theater/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.0966666666666667"/>
    <n v="94.90384615384616"/>
    <x v="1"/>
    <s v="musical"/>
    <s v="theater/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.0175000000000001"/>
    <n v="75.370370370370367"/>
    <x v="1"/>
    <s v="musical"/>
    <s v="theater/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.2891666666666666"/>
    <n v="64.458333333333329"/>
    <x v="1"/>
    <s v="musical"/>
    <s v="theater/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.1499999999999999"/>
    <n v="115"/>
    <x v="1"/>
    <s v="musical"/>
    <s v="theater/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.5075000000000001"/>
    <n v="100.5"/>
    <x v="1"/>
    <s v="musical"/>
    <s v="theater/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.1096666666666666"/>
    <n v="93.774647887323937"/>
    <x v="1"/>
    <s v="musical"/>
    <s v="theater/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.0028571428571429"/>
    <n v="35.1"/>
    <x v="1"/>
    <s v="musical"/>
    <s v="theater/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6.6666666666666671E-3"/>
    <n v="500"/>
    <x v="1"/>
    <s v="musical"/>
    <s v="theater/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E-2"/>
    <n v="29"/>
    <x v="1"/>
    <s v="musical"/>
    <s v="theater/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e v="#DIV/0!"/>
    <x v="1"/>
    <s v="musical"/>
    <s v="theater/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e v="#DIV/0!"/>
    <x v="1"/>
    <s v="musical"/>
    <s v="theater/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2.8E-3"/>
    <n v="17.5"/>
    <x v="1"/>
    <s v="musical"/>
    <s v="theater/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0.59657142857142853"/>
    <n v="174"/>
    <x v="1"/>
    <s v="musical"/>
    <s v="theater/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0.01"/>
    <n v="50"/>
    <x v="1"/>
    <s v="musical"/>
    <s v="theater/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6E-2"/>
    <n v="5"/>
    <x v="1"/>
    <s v="musical"/>
    <s v="theater/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7E-5"/>
    <n v="1"/>
    <x v="1"/>
    <s v="musical"/>
    <s v="theater/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0.89666666666666661"/>
    <n v="145.40540540540542"/>
    <x v="1"/>
    <s v="musical"/>
    <s v="theater/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3E-2"/>
    <n v="205"/>
    <x v="1"/>
    <s v="musical"/>
    <s v="theater/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2E-2"/>
    <n v="100.5"/>
    <x v="1"/>
    <s v="musical"/>
    <s v="theater/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4E-2"/>
    <n v="55.0625"/>
    <x v="1"/>
    <s v="musical"/>
    <s v="theater/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199999999999998E-2"/>
    <n v="47.333333333333336"/>
    <x v="1"/>
    <s v="musical"/>
    <s v="theater/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e v="#DIV/0!"/>
    <x v="1"/>
    <s v="musical"/>
    <s v="theater/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0.19650000000000001"/>
    <n v="58.95"/>
    <x v="1"/>
    <s v="musical"/>
    <s v="theater/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e v="#DIV/0!"/>
    <x v="1"/>
    <s v="musical"/>
    <s v="theater/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.0000000000000002E-5"/>
    <n v="1.5"/>
    <x v="1"/>
    <s v="musical"/>
    <s v="theater/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4E-4"/>
    <n v="5"/>
    <x v="1"/>
    <s v="musical"/>
    <s v="theater/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0.30333333333333334"/>
    <n v="50.555555555555557"/>
    <x v="1"/>
    <s v="musical"/>
    <s v="theater/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"/>
    <n v="41.666666666666664"/>
    <x v="1"/>
    <s v="plays"/>
    <s v="theater/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.0125"/>
    <n v="53.289473684210527"/>
    <x v="1"/>
    <s v="plays"/>
    <s v="theater/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.2173333333333334"/>
    <n v="70.230769230769226"/>
    <x v="1"/>
    <s v="plays"/>
    <s v="theater/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.3"/>
    <n v="43.421052631578945"/>
    <x v="1"/>
    <s v="plays"/>
    <s v="theater/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.0954999999999999"/>
    <n v="199.18181818181819"/>
    <x v="1"/>
    <s v="plays"/>
    <s v="theater/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.0095190476190474"/>
    <n v="78.518148148148143"/>
    <x v="1"/>
    <s v="plays"/>
    <s v="theater/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.4013333333333333"/>
    <n v="61.823529411764703"/>
    <x v="1"/>
    <s v="plays"/>
    <s v="theater/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.0000100000000001"/>
    <n v="50.000500000000002"/>
    <x v="1"/>
    <s v="plays"/>
    <s v="theater/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.19238"/>
    <n v="48.339729729729726"/>
    <x v="1"/>
    <s v="plays"/>
    <s v="theater/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.0725"/>
    <n v="107.25"/>
    <x v="1"/>
    <s v="plays"/>
    <s v="theater/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.2799999999999998"/>
    <n v="57"/>
    <x v="1"/>
    <s v="plays"/>
    <s v="theater/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.0640000000000001"/>
    <n v="40.92307692307692"/>
    <x v="1"/>
    <s v="plays"/>
    <s v="theater/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.4333333333333333"/>
    <n v="21.5"/>
    <x v="1"/>
    <s v="plays"/>
    <s v="theater/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.0454285714285714"/>
    <n v="79.543478260869563"/>
    <x v="1"/>
    <s v="plays"/>
    <s v="theater/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.1002000000000001"/>
    <n v="72.381578947368425"/>
    <x v="1"/>
    <s v="plays"/>
    <s v="theater/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.06"/>
    <n v="64.634146341463421"/>
    <x v="1"/>
    <s v="plays"/>
    <s v="theater/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.08"/>
    <n v="38.571428571428569"/>
    <x v="1"/>
    <s v="plays"/>
    <s v="theater/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.0542"/>
    <n v="107.57142857142857"/>
    <x v="1"/>
    <s v="plays"/>
    <s v="theater/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.1916666666666667"/>
    <n v="27.5"/>
    <x v="1"/>
    <s v="plays"/>
    <s v="theater/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.5266666666666666"/>
    <n v="70.461538461538467"/>
    <x v="1"/>
    <s v="plays"/>
    <s v="theater/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"/>
    <n v="178.57142857142858"/>
    <x v="1"/>
    <s v="plays"/>
    <s v="theater/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.002"/>
    <n v="62.625"/>
    <x v="1"/>
    <s v="plays"/>
    <s v="theater/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.25"/>
    <n v="75"/>
    <x v="1"/>
    <s v="plays"/>
    <s v="theater/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.0602199999999999"/>
    <n v="58.901111111111113"/>
    <x v="1"/>
    <s v="plays"/>
    <s v="theater/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.0466666666666666"/>
    <n v="139.55555555555554"/>
    <x v="1"/>
    <s v="plays"/>
    <s v="theater/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.1666666666666667"/>
    <n v="70"/>
    <x v="1"/>
    <s v="plays"/>
    <s v="theater/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.0903333333333334"/>
    <n v="57.385964912280699"/>
    <x v="1"/>
    <s v="plays"/>
    <s v="theater/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.6"/>
    <n v="40"/>
    <x v="1"/>
    <s v="plays"/>
    <s v="theater/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.125"/>
    <n v="64.285714285714292"/>
    <x v="1"/>
    <s v="plays"/>
    <s v="theater/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.0209999999999999"/>
    <n v="120.11764705882354"/>
    <x v="1"/>
    <s v="plays"/>
    <s v="theater/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.00824"/>
    <n v="1008.24"/>
    <x v="1"/>
    <s v="plays"/>
    <s v="theater/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.0125"/>
    <n v="63.28125"/>
    <x v="1"/>
    <s v="plays"/>
    <s v="theater/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"/>
    <n v="21.666666666666668"/>
    <x v="1"/>
    <s v="plays"/>
    <s v="theater/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E-2"/>
    <n v="25.647058823529413"/>
    <x v="1"/>
    <s v="plays"/>
    <s v="theater/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0.21940000000000001"/>
    <n v="47.695652173913047"/>
    <x v="1"/>
    <s v="plays"/>
    <s v="theater/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0.21299999999999999"/>
    <n v="56.05263157894737"/>
    <x v="1"/>
    <s v="plays"/>
    <s v="theater/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0.41489795918367345"/>
    <n v="81.319999999999993"/>
    <x v="1"/>
    <s v="plays"/>
    <s v="theater/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49999999999999E-2"/>
    <n v="70.166666666666671"/>
    <x v="1"/>
    <s v="plays"/>
    <s v="theater/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E-2"/>
    <n v="23.625"/>
    <x v="1"/>
    <s v="plays"/>
    <s v="theater/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0.16161904761904761"/>
    <n v="188.55555555555554"/>
    <x v="1"/>
    <s v="plays"/>
    <s v="theater/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0.16376923076923078"/>
    <n v="49.511627906976742"/>
    <x v="1"/>
    <s v="plays"/>
    <s v="theater/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4E-2"/>
    <n v="75.464285714285708"/>
    <x v="1"/>
    <s v="plays"/>
    <s v="theater/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7999999999999999E-2"/>
    <n v="9.5"/>
    <x v="1"/>
    <s v="plays"/>
    <s v="theater/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0.34079999999999999"/>
    <n v="35.5"/>
    <x v="1"/>
    <s v="plays"/>
    <s v="theater/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2E-3"/>
    <n v="10"/>
    <x v="1"/>
    <s v="plays"/>
    <s v="theater/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8E-4"/>
    <n v="13"/>
    <x v="1"/>
    <s v="plays"/>
    <s v="theater/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0.16254545454545455"/>
    <n v="89.4"/>
    <x v="1"/>
    <s v="plays"/>
    <s v="theater/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000000000000001E-2"/>
    <n v="25"/>
    <x v="1"/>
    <s v="plays"/>
    <s v="theater/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2.0000000000000001E-4"/>
    <n v="1"/>
    <x v="1"/>
    <s v="plays"/>
    <s v="theater/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1999999999999998E-2"/>
    <n v="65"/>
    <x v="1"/>
    <s v="plays"/>
    <s v="theater/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0.02"/>
    <n v="10"/>
    <x v="1"/>
    <s v="plays"/>
    <s v="theater/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4.0000000000000002E-4"/>
    <n v="1"/>
    <x v="1"/>
    <s v="plays"/>
    <s v="theater/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0.17666666666666667"/>
    <n v="81.538461538461533"/>
    <x v="1"/>
    <s v="plays"/>
    <s v="theater/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0.05"/>
    <n v="100"/>
    <x v="1"/>
    <s v="plays"/>
    <s v="theater/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4"/>
    <n v="1"/>
    <x v="1"/>
    <s v="plays"/>
    <s v="theater/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e v="#DIV/0!"/>
    <x v="1"/>
    <s v="plays"/>
    <s v="theater/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E-2"/>
    <n v="20"/>
    <x v="1"/>
    <s v="plays"/>
    <s v="theater/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0.26937422295897223"/>
    <n v="46.428571428571431"/>
    <x v="1"/>
    <s v="plays"/>
    <s v="theater/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5.4999999999999997E-3"/>
    <n v="5.5"/>
    <x v="1"/>
    <s v="plays"/>
    <s v="theater/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0.1255"/>
    <n v="50.2"/>
    <x v="1"/>
    <s v="plays"/>
    <s v="theater/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2E-3"/>
    <n v="10"/>
    <x v="1"/>
    <s v="musical"/>
    <s v="theater/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E-2"/>
    <n v="30.133333333333333"/>
    <x v="1"/>
    <s v="musical"/>
    <s v="theater/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0.15"/>
    <n v="150"/>
    <x v="1"/>
    <s v="musical"/>
    <s v="theater/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68E-2"/>
    <n v="13.333333333333334"/>
    <x v="1"/>
    <s v="musical"/>
    <s v="theater/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e v="#DIV/0!"/>
    <x v="1"/>
    <s v="musical"/>
    <s v="theater/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e v="#DIV/0!"/>
    <x v="1"/>
    <s v="musical"/>
    <s v="theater/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e v="#DIV/0!"/>
    <x v="1"/>
    <s v="musical"/>
    <s v="theater/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e v="#DIV/0!"/>
    <x v="1"/>
    <s v="musical"/>
    <s v="theater/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0.52794871794871789"/>
    <n v="44.760869565217391"/>
    <x v="1"/>
    <s v="musical"/>
    <s v="theater/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7E-2"/>
    <n v="88.642857142857139"/>
    <x v="1"/>
    <s v="musical"/>
    <s v="theater/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6E-4"/>
    <n v="10"/>
    <x v="1"/>
    <s v="musical"/>
    <s v="theater/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e v="#DIV/0!"/>
    <x v="1"/>
    <s v="musical"/>
    <s v="theater/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0.13066666666666665"/>
    <n v="57.647058823529413"/>
    <x v="1"/>
    <s v="musical"/>
    <s v="theater/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0.05"/>
    <n v="25"/>
    <x v="1"/>
    <s v="musical"/>
    <s v="theater/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e v="#DIV/0!"/>
    <x v="1"/>
    <s v="musical"/>
    <s v="theater/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e v="#DIV/0!"/>
    <x v="1"/>
    <s v="musical"/>
    <s v="theater/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e v="#DIV/0!"/>
    <x v="1"/>
    <s v="musical"/>
    <s v="theater/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e v="#DIV/0!"/>
    <x v="1"/>
    <s v="musical"/>
    <s v="theater/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n v="0"/>
    <e v="#DIV/0!"/>
    <x v="1"/>
    <s v="musical"/>
    <s v="theater/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E-2"/>
    <n v="17.5"/>
    <x v="1"/>
    <s v="musical"/>
    <s v="theater/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0.27100000000000002"/>
    <n v="38.714285714285715"/>
    <x v="1"/>
    <s v="plays"/>
    <s v="theater/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E-2"/>
    <n v="13.111111111111111"/>
    <x v="1"/>
    <s v="plays"/>
    <s v="theater/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0.16826666666666668"/>
    <n v="315.5"/>
    <x v="1"/>
    <s v="plays"/>
    <s v="theater/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0.32500000000000001"/>
    <n v="37.142857142857146"/>
    <x v="1"/>
    <s v="plays"/>
    <s v="theater/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e v="#DIV/0!"/>
    <x v="1"/>
    <s v="plays"/>
    <s v="theater/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0.2155"/>
    <n v="128.27380952380952"/>
    <x v="1"/>
    <s v="plays"/>
    <s v="theater/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5E-2"/>
    <n v="47.272727272727273"/>
    <x v="1"/>
    <s v="plays"/>
    <s v="theater/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0.05"/>
    <n v="50"/>
    <x v="1"/>
    <s v="plays"/>
    <s v="theater/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0.10625"/>
    <n v="42.5"/>
    <x v="1"/>
    <s v="plays"/>
    <s v="theater/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0.17599999999999999"/>
    <n v="44"/>
    <x v="1"/>
    <s v="plays"/>
    <s v="theater/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0.3256"/>
    <n v="50.875"/>
    <x v="1"/>
    <s v="plays"/>
    <s v="theater/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00000000000001E-2"/>
    <n v="62.5"/>
    <x v="1"/>
    <s v="plays"/>
    <s v="theater/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3999999999999999E-2"/>
    <n v="27"/>
    <x v="1"/>
    <s v="plays"/>
    <s v="theater/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8.3333333333333332E-3"/>
    <n v="25"/>
    <x v="1"/>
    <s v="plays"/>
    <s v="theater/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0.48833333333333334"/>
    <n v="47.258064516129032"/>
    <x v="1"/>
    <s v="plays"/>
    <s v="theater/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e v="#DIV/0!"/>
    <x v="1"/>
    <s v="plays"/>
    <s v="theater/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2.9999999999999997E-4"/>
    <n v="1.5"/>
    <x v="1"/>
    <s v="plays"/>
    <s v="theater/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0.11533333333333333"/>
    <n v="24.714285714285715"/>
    <x v="1"/>
    <s v="plays"/>
    <s v="theater/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0.67333333333333334"/>
    <n v="63.125"/>
    <x v="1"/>
    <s v="plays"/>
    <s v="theater/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0.153"/>
    <n v="38.25"/>
    <x v="1"/>
    <s v="plays"/>
    <s v="theater/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E-2"/>
    <n v="16.25"/>
    <x v="1"/>
    <s v="plays"/>
    <s v="theater/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2.2499999999999998E-3"/>
    <n v="33.75"/>
    <x v="1"/>
    <s v="plays"/>
    <s v="theater/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4E-2"/>
    <n v="61.666666666666664"/>
    <x v="1"/>
    <s v="plays"/>
    <s v="theater/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0.37412499999999999"/>
    <n v="83.138888888888886"/>
    <x v="1"/>
    <s v="plays"/>
    <s v="theater/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E-5"/>
    <n v="1"/>
    <x v="1"/>
    <s v="plays"/>
    <s v="theater/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0.1"/>
    <n v="142.85714285714286"/>
    <x v="1"/>
    <s v="plays"/>
    <s v="theater/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0.36359999999999998"/>
    <n v="33.666666666666664"/>
    <x v="1"/>
    <s v="plays"/>
    <s v="theater/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3.3333333333333335E-3"/>
    <n v="5"/>
    <x v="1"/>
    <s v="plays"/>
    <s v="theater/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e v="#DIV/0!"/>
    <x v="1"/>
    <s v="plays"/>
    <s v="theater/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2.8571428571428571E-3"/>
    <n v="10"/>
    <x v="1"/>
    <s v="plays"/>
    <s v="theater/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2E-3"/>
    <n v="40"/>
    <x v="1"/>
    <s v="plays"/>
    <s v="theater/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9E-2"/>
    <n v="30"/>
    <x v="1"/>
    <s v="plays"/>
    <s v="theater/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3999999999999999E-2"/>
    <n v="45"/>
    <x v="1"/>
    <s v="plays"/>
    <s v="theater/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e v="#DIV/0!"/>
    <x v="1"/>
    <s v="plays"/>
    <s v="theater/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7E-2"/>
    <n v="10.166666666666666"/>
    <x v="1"/>
    <s v="plays"/>
    <s v="theater/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0.12034782608695652"/>
    <n v="81.411764705882348"/>
    <x v="1"/>
    <s v="plays"/>
    <s v="theater/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0.15266666666666667"/>
    <n v="57.25"/>
    <x v="1"/>
    <s v="plays"/>
    <s v="theater/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0.1"/>
    <n v="5"/>
    <x v="1"/>
    <s v="plays"/>
    <s v="theater/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3.0000000000000001E-3"/>
    <n v="15"/>
    <x v="1"/>
    <s v="plays"/>
    <s v="theater/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0.01"/>
    <n v="12.5"/>
    <x v="1"/>
    <s v="plays"/>
    <s v="theater/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0.13020000000000001"/>
    <n v="93"/>
    <x v="1"/>
    <s v="plays"/>
    <s v="theater/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E-2"/>
    <n v="32.357142857142854"/>
    <x v="1"/>
    <s v="plays"/>
    <s v="theater/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e v="#DIV/0!"/>
    <x v="1"/>
    <s v="plays"/>
    <s v="theater/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e v="#DIV/0!"/>
    <x v="1"/>
    <s v="plays"/>
    <s v="theater/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1E-5"/>
    <n v="1"/>
    <x v="1"/>
    <s v="plays"/>
    <s v="theater/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0.15742857142857142"/>
    <n v="91.833333333333329"/>
    <x v="1"/>
    <s v="plays"/>
    <s v="theater/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0.11"/>
    <n v="45.833333333333336"/>
    <x v="1"/>
    <s v="plays"/>
    <s v="theater/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0.43833333333333335"/>
    <n v="57.173913043478258"/>
    <x v="1"/>
    <s v="plays"/>
    <s v="theater/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e v="#DIV/0!"/>
    <x v="1"/>
    <s v="plays"/>
    <s v="theater/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0.86135181975736563"/>
    <n v="248.5"/>
    <x v="1"/>
    <s v="plays"/>
    <s v="theater/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0.12196620583717357"/>
    <n v="79.400000000000006"/>
    <x v="1"/>
    <s v="plays"/>
    <s v="theater/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1E-3"/>
    <n v="5"/>
    <x v="1"/>
    <s v="plays"/>
    <s v="theater/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2.2000000000000001E-3"/>
    <n v="5.5"/>
    <x v="1"/>
    <s v="plays"/>
    <s v="theater/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9.0909090909090905E-3"/>
    <n v="25"/>
    <x v="1"/>
    <s v="plays"/>
    <s v="theater/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e v="#DIV/0!"/>
    <x v="1"/>
    <s v="plays"/>
    <s v="theater/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0.35639999999999999"/>
    <n v="137.07692307692307"/>
    <x v="1"/>
    <s v="plays"/>
    <s v="theater/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e v="#DIV/0!"/>
    <x v="1"/>
    <s v="plays"/>
    <s v="theater/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2.5000000000000001E-3"/>
    <n v="5"/>
    <x v="1"/>
    <s v="plays"/>
    <s v="theater/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00000000000001E-2"/>
    <n v="39"/>
    <x v="1"/>
    <s v="plays"/>
    <s v="theater/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4E-2"/>
    <n v="50.5"/>
    <x v="1"/>
    <s v="plays"/>
    <s v="theater/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e v="#DIV/0!"/>
    <x v="1"/>
    <s v="plays"/>
    <s v="theater/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0.15770000000000001"/>
    <n v="49.28125"/>
    <x v="1"/>
    <s v="plays"/>
    <s v="theater/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6.2500000000000003E-3"/>
    <n v="25"/>
    <x v="1"/>
    <s v="plays"/>
    <s v="theater/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4E-6"/>
    <n v="1"/>
    <x v="1"/>
    <s v="plays"/>
    <s v="theater/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4"/>
    <n v="25"/>
    <x v="1"/>
    <s v="plays"/>
    <s v="theater/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e v="#DIV/0!"/>
    <x v="1"/>
    <s v="plays"/>
    <s v="theater/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e v="#DIV/0!"/>
    <x v="1"/>
    <s v="plays"/>
    <s v="theater/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0.24285714285714285"/>
    <n v="53.125"/>
    <x v="1"/>
    <s v="plays"/>
    <s v="theater/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e v="#DIV/0!"/>
    <x v="1"/>
    <s v="plays"/>
    <s v="theater/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4"/>
    <n v="7"/>
    <x v="1"/>
    <s v="plays"/>
    <s v="theater/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0.32050000000000001"/>
    <n v="40.0625"/>
    <x v="1"/>
    <s v="plays"/>
    <s v="theater/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0.24333333333333335"/>
    <n v="24.333333333333332"/>
    <x v="1"/>
    <s v="plays"/>
    <s v="theater/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4999999999999999E-2"/>
    <n v="11.25"/>
    <x v="1"/>
    <s v="plays"/>
    <s v="theater/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4.1999999999999997E-3"/>
    <n v="10.5"/>
    <x v="1"/>
    <s v="plays"/>
    <s v="theater/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E-2"/>
    <n v="15"/>
    <x v="1"/>
    <s v="plays"/>
    <s v="theater/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e v="#DIV/0!"/>
    <x v="1"/>
    <s v="plays"/>
    <s v="theater/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E-2"/>
    <n v="42"/>
    <x v="1"/>
    <s v="plays"/>
    <s v="theater/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0.14249999999999999"/>
    <n v="71.25"/>
    <x v="1"/>
    <s v="plays"/>
    <s v="theater/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6.0000000000000001E-3"/>
    <n v="22.5"/>
    <x v="1"/>
    <s v="plays"/>
    <s v="theater/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0.2411764705882353"/>
    <n v="41"/>
    <x v="1"/>
    <s v="plays"/>
    <s v="theater/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0.10539999999999999"/>
    <n v="47.909090909090907"/>
    <x v="1"/>
    <s v="plays"/>
    <s v="theater/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5E-2"/>
    <n v="35.166666666666664"/>
    <x v="1"/>
    <s v="plays"/>
    <s v="theater/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4"/>
    <n v="5.5"/>
    <x v="1"/>
    <s v="plays"/>
    <s v="theater/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9.7142857142857135E-3"/>
    <n v="22.666666666666668"/>
    <x v="1"/>
    <s v="plays"/>
    <s v="theater/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0.21099999999999999"/>
    <n v="26.375"/>
    <x v="1"/>
    <s v="plays"/>
    <s v="theater/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0.78100000000000003"/>
    <n v="105.54054054054055"/>
    <x v="1"/>
    <s v="plays"/>
    <s v="theater/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0.32"/>
    <n v="29.09090909090909"/>
    <x v="1"/>
    <s v="plays"/>
    <s v="theater/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e v="#DIV/0!"/>
    <x v="1"/>
    <s v="plays"/>
    <s v="theater/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0.47692307692307695"/>
    <n v="62"/>
    <x v="1"/>
    <s v="plays"/>
    <s v="theater/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1E-2"/>
    <n v="217.5"/>
    <x v="1"/>
    <s v="plays"/>
    <s v="theater/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0.107"/>
    <n v="26.75"/>
    <x v="1"/>
    <s v="plays"/>
    <s v="theater/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E-2"/>
    <n v="18.333333333333332"/>
    <x v="1"/>
    <s v="plays"/>
    <s v="theater/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0.18"/>
    <n v="64.285714285714292"/>
    <x v="1"/>
    <s v="plays"/>
    <s v="theater/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3E-2"/>
    <n v="175"/>
    <x v="1"/>
    <s v="plays"/>
    <s v="theater/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0.2"/>
    <n v="34"/>
    <x v="1"/>
    <s v="plays"/>
    <s v="theater/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0.34802513464991025"/>
    <n v="84.282608695652172"/>
    <x v="1"/>
    <s v="plays"/>
    <s v="theater/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E-2"/>
    <n v="9.5"/>
    <x v="1"/>
    <s v="plays"/>
    <s v="theater/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0.32050000000000001"/>
    <n v="33.736842105263158"/>
    <x v="1"/>
    <s v="plays"/>
    <s v="theater/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00000000000006E-2"/>
    <n v="37.53846153846154"/>
    <x v="1"/>
    <s v="plays"/>
    <s v="theater/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0.3775"/>
    <n v="11.615384615384615"/>
    <x v="1"/>
    <s v="plays"/>
    <s v="theater/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E-2"/>
    <n v="8"/>
    <x v="1"/>
    <s v="plays"/>
    <s v="theater/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e v="#DIV/0!"/>
    <x v="1"/>
    <s v="plays"/>
    <s v="theater/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E-2"/>
    <n v="23"/>
    <x v="1"/>
    <s v="plays"/>
    <s v="theater/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0.2"/>
    <n v="100"/>
    <x v="1"/>
    <s v="plays"/>
    <s v="theater/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00000000000002E-2"/>
    <n v="60.111111111111114"/>
    <x v="1"/>
    <s v="plays"/>
    <s v="theater/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2E-5"/>
    <n v="3"/>
    <x v="1"/>
    <s v="plays"/>
    <s v="theater/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2.5000000000000001E-3"/>
    <n v="5"/>
    <x v="1"/>
    <s v="plays"/>
    <s v="theater/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0.35"/>
    <n v="17.5"/>
    <x v="1"/>
    <s v="plays"/>
    <s v="theater/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0.16566666666666666"/>
    <n v="29.235294117647058"/>
    <x v="1"/>
    <s v="plays"/>
    <s v="theater/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e v="#DIV/0!"/>
    <x v="1"/>
    <s v="plays"/>
    <s v="theater/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0.57199999999999995"/>
    <n v="59.583333333333336"/>
    <x v="1"/>
    <s v="plays"/>
    <s v="theater/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0.16514285714285715"/>
    <n v="82.571428571428569"/>
    <x v="1"/>
    <s v="plays"/>
    <s v="theater/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1.25E-3"/>
    <n v="10"/>
    <x v="1"/>
    <s v="plays"/>
    <s v="theater/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0.3775"/>
    <n v="32.357142857142854"/>
    <x v="1"/>
    <s v="plays"/>
    <s v="theater/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4E-2"/>
    <n v="5.75"/>
    <x v="1"/>
    <s v="plays"/>
    <s v="theater/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0.10050000000000001"/>
    <n v="100.5"/>
    <x v="1"/>
    <s v="plays"/>
    <s v="theater/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2E-3"/>
    <n v="1"/>
    <x v="1"/>
    <s v="plays"/>
    <s v="theater/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4E-2"/>
    <n v="20"/>
    <x v="1"/>
    <s v="plays"/>
    <s v="theater/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E-5"/>
    <n v="2"/>
    <x v="1"/>
    <s v="plays"/>
    <s v="theater/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2.5000000000000001E-3"/>
    <n v="5"/>
    <x v="1"/>
    <s v="plays"/>
    <s v="theater/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0.06"/>
    <n v="15"/>
    <x v="1"/>
    <s v="plays"/>
    <s v="theater/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4E-2"/>
    <n v="25"/>
    <x v="1"/>
    <s v="plays"/>
    <s v="theater/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0.24194444444444443"/>
    <n v="45.842105263157897"/>
    <x v="1"/>
    <s v="plays"/>
    <s v="theater/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5999999999999998E-2"/>
    <n v="4.75"/>
    <x v="1"/>
    <s v="plays"/>
    <s v="theater/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e v="#DIV/0!"/>
    <x v="1"/>
    <s v="plays"/>
    <s v="theater/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2999999999999999E-2"/>
    <n v="13"/>
    <x v="1"/>
    <s v="plays"/>
    <s v="theater/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e v="#DIV/0!"/>
    <x v="1"/>
    <s v="plays"/>
    <s v="theater/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4"/>
    <n v="1"/>
    <x v="1"/>
    <s v="plays"/>
    <s v="theater/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0.14000000000000001"/>
    <n v="10"/>
    <x v="1"/>
    <s v="plays"/>
    <s v="theater/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00000000000001E-2"/>
    <n v="52.5"/>
    <x v="1"/>
    <s v="plays"/>
    <s v="theater/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E-2"/>
    <n v="32.5"/>
    <x v="1"/>
    <s v="plays"/>
    <s v="theater/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8.2857142857142851E-3"/>
    <n v="7.25"/>
    <x v="1"/>
    <s v="plays"/>
    <s v="theater/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0.16666666666666666"/>
    <n v="33.333333333333336"/>
    <x v="1"/>
    <s v="plays"/>
    <s v="theater/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8.3333333333333332E-3"/>
    <n v="62.5"/>
    <x v="1"/>
    <s v="plays"/>
    <s v="theater/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0.69561111111111107"/>
    <n v="63.558375634517766"/>
    <x v="1"/>
    <s v="plays"/>
    <s v="theater/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e v="#DIV/0!"/>
    <x v="1"/>
    <s v="plays"/>
    <s v="theater/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00000000000001E-2"/>
    <n v="10"/>
    <x v="1"/>
    <s v="plays"/>
    <s v="theater/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0.05"/>
    <n v="62.5"/>
    <x v="1"/>
    <s v="plays"/>
    <s v="theater/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e v="#DIV/0!"/>
    <x v="1"/>
    <s v="plays"/>
    <s v="theater/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E-2"/>
    <n v="30.714285714285715"/>
    <x v="1"/>
    <s v="plays"/>
    <s v="theater/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0.28050000000000003"/>
    <n v="51"/>
    <x v="1"/>
    <s v="plays"/>
    <s v="theater/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e v="#DIV/0!"/>
    <x v="1"/>
    <s v="plays"/>
    <s v="theater/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0.16"/>
    <n v="66.666666666666671"/>
    <x v="1"/>
    <s v="plays"/>
    <s v="theater/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e v="#DIV/0!"/>
    <x v="1"/>
    <s v="plays"/>
    <s v="theater/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5E-2"/>
    <n v="59"/>
    <x v="1"/>
    <s v="plays"/>
    <s v="theater/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0.25698702928870293"/>
    <n v="65.340319148936175"/>
    <x v="1"/>
    <s v="plays"/>
    <s v="theater/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5E-2"/>
    <n v="100"/>
    <x v="1"/>
    <s v="plays"/>
    <s v="theater/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0.36849999999999999"/>
    <n v="147.4"/>
    <x v="1"/>
    <s v="plays"/>
    <s v="theater/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0.47049999999999997"/>
    <n v="166.05882352941177"/>
    <x v="1"/>
    <s v="plays"/>
    <s v="theater/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0.11428571428571428"/>
    <n v="40"/>
    <x v="1"/>
    <s v="plays"/>
    <s v="theater/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0.12039999999999999"/>
    <n v="75.25"/>
    <x v="1"/>
    <s v="plays"/>
    <s v="theater/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0.6"/>
    <n v="60"/>
    <x v="1"/>
    <s v="plays"/>
    <s v="theater/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0.3125"/>
    <n v="1250"/>
    <x v="1"/>
    <s v="plays"/>
    <s v="theater/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4.1999999999999997E-3"/>
    <n v="10.5"/>
    <x v="1"/>
    <s v="plays"/>
    <s v="theater/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2.0999999999999999E-3"/>
    <n v="7"/>
    <x v="1"/>
    <s v="plays"/>
    <s v="theater/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e v="#DIV/0!"/>
    <x v="1"/>
    <s v="plays"/>
    <s v="theater/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0.375"/>
    <n v="56.25"/>
    <x v="1"/>
    <s v="plays"/>
    <s v="theater/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2.0000000000000001E-4"/>
    <n v="1"/>
    <x v="1"/>
    <s v="plays"/>
    <s v="theater/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42E-2"/>
    <n v="38.333333333333336"/>
    <x v="1"/>
    <s v="plays"/>
    <s v="theater/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9E-2"/>
    <n v="27.5"/>
    <x v="1"/>
    <s v="plays"/>
    <s v="theater/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0.17652941176470588"/>
    <n v="32.978021978021978"/>
    <x v="1"/>
    <s v="plays"/>
    <s v="theater/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8.0000000000000004E-4"/>
    <n v="16"/>
    <x v="1"/>
    <s v="plays"/>
    <s v="theater/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4E-4"/>
    <n v="1"/>
    <x v="1"/>
    <s v="plays"/>
    <s v="theater/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e v="#DIV/0!"/>
    <x v="1"/>
    <s v="plays"/>
    <s v="theater/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0.37533333333333335"/>
    <n v="86.615384615384613"/>
    <x v="1"/>
    <s v="plays"/>
    <s v="theater/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0.22"/>
    <n v="55"/>
    <x v="1"/>
    <s v="plays"/>
    <s v="theater/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e v="#DIV/0!"/>
    <x v="1"/>
    <s v="plays"/>
    <s v="theater/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0.1762"/>
    <n v="41.952380952380949"/>
    <x v="1"/>
    <s v="plays"/>
    <s v="theater/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0.53"/>
    <n v="88.333333333333329"/>
    <x v="1"/>
    <s v="plays"/>
    <s v="theater/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0.22142857142857142"/>
    <n v="129.16666666666666"/>
    <x v="1"/>
    <s v="plays"/>
    <s v="theater/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3E-2"/>
    <n v="23.75"/>
    <x v="1"/>
    <s v="plays"/>
    <s v="theater/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000000000000001E-2"/>
    <n v="35.714285714285715"/>
    <x v="1"/>
    <s v="plays"/>
    <s v="theater/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00000000000001E-2"/>
    <n v="57"/>
    <x v="1"/>
    <s v="plays"/>
    <s v="theater/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e v="#DIV/0!"/>
    <x v="1"/>
    <s v="plays"/>
    <s v="theater/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1E-2"/>
    <n v="163.33333333333334"/>
    <x v="1"/>
    <s v="plays"/>
    <s v="theater/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4E-2"/>
    <n v="15"/>
    <x v="1"/>
    <s v="plays"/>
    <s v="theater/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0.1925"/>
    <n v="64.166666666666671"/>
    <x v="1"/>
    <s v="plays"/>
    <s v="theater/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6.7499999999999999E-3"/>
    <n v="6.75"/>
    <x v="1"/>
    <s v="plays"/>
    <s v="theater/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1.6666666666666668E-3"/>
    <n v="25"/>
    <x v="1"/>
    <s v="plays"/>
    <s v="theater/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0.60899999999999999"/>
    <n v="179.11764705882354"/>
    <x v="1"/>
    <s v="plays"/>
    <s v="theater/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0.01"/>
    <n v="34.950000000000003"/>
    <x v="1"/>
    <s v="plays"/>
    <s v="theater/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0.34399999999999997"/>
    <n v="33.07692307692308"/>
    <x v="1"/>
    <s v="plays"/>
    <s v="theater/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0.16500000000000001"/>
    <n v="27.5"/>
    <x v="1"/>
    <s v="plays"/>
    <s v="theater/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e v="#DIV/0!"/>
    <x v="1"/>
    <s v="plays"/>
    <s v="theater/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4.0000000000000001E-3"/>
    <n v="2"/>
    <x v="1"/>
    <s v="plays"/>
    <s v="theater/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E-2"/>
    <n v="18.5"/>
    <x v="1"/>
    <s v="plays"/>
    <s v="theater/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0.26727272727272727"/>
    <n v="35"/>
    <x v="1"/>
    <s v="plays"/>
    <s v="theater/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0.28799999999999998"/>
    <n v="44.307692307692307"/>
    <x v="1"/>
    <s v="plays"/>
    <s v="theater/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e v="#DIV/0!"/>
    <x v="1"/>
    <s v="plays"/>
    <s v="theater/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8999999999999996E-2"/>
    <n v="222.5"/>
    <x v="1"/>
    <s v="plays"/>
    <s v="theater/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e v="#DIV/0!"/>
    <x v="1"/>
    <s v="plays"/>
    <s v="theater/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1.6666666666666668E-3"/>
    <n v="5"/>
    <x v="1"/>
    <s v="plays"/>
    <s v="theater/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e v="#DIV/0!"/>
    <x v="1"/>
    <s v="plays"/>
    <s v="theater/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0.15737410071942445"/>
    <n v="29.166666666666668"/>
    <x v="1"/>
    <s v="plays"/>
    <s v="theater/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0.02"/>
    <n v="1.5"/>
    <x v="1"/>
    <s v="plays"/>
    <s v="theater/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0.21685714285714286"/>
    <n v="126.5"/>
    <x v="1"/>
    <s v="plays"/>
    <s v="theater/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3.3333333333333335E-3"/>
    <n v="10"/>
    <x v="1"/>
    <s v="plays"/>
    <s v="theater/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2.8571428571428571E-3"/>
    <n v="10"/>
    <x v="1"/>
    <s v="plays"/>
    <s v="theater/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E-2"/>
    <n v="9.4"/>
    <x v="1"/>
    <s v="plays"/>
    <s v="theater/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e v="#DIV/0!"/>
    <x v="1"/>
    <s v="plays"/>
    <s v="theater/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0.108"/>
    <n v="72"/>
    <x v="1"/>
    <s v="plays"/>
    <s v="theater/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000000000000001E-2"/>
    <n v="30"/>
    <x v="1"/>
    <s v="plays"/>
    <s v="theater/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000000000000001E-2"/>
    <n v="10.666666666666666"/>
    <x v="1"/>
    <s v="plays"/>
    <s v="theater/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0.1275"/>
    <n v="25.5"/>
    <x v="1"/>
    <s v="plays"/>
    <s v="theater/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4"/>
    <n v="20"/>
    <x v="1"/>
    <s v="plays"/>
    <s v="theater/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E-2"/>
    <n v="15"/>
    <x v="1"/>
    <s v="plays"/>
    <s v="theater/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0.36499999999999999"/>
    <n v="91.25"/>
    <x v="1"/>
    <s v="plays"/>
    <s v="theater/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68E-2"/>
    <n v="800"/>
    <x v="1"/>
    <s v="plays"/>
    <s v="theater/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0.11428571428571428"/>
    <n v="80"/>
    <x v="1"/>
    <s v="plays"/>
    <s v="theater/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e v="#DIV/0!"/>
    <x v="1"/>
    <s v="plays"/>
    <s v="theater/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e v="#DIV/0!"/>
    <x v="1"/>
    <s v="plays"/>
    <s v="theater/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E-2"/>
    <n v="50"/>
    <x v="1"/>
    <s v="plays"/>
    <s v="theater/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e v="#DIV/0!"/>
    <x v="1"/>
    <s v="plays"/>
    <s v="theater/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e v="#DIV/0!"/>
    <x v="1"/>
    <s v="plays"/>
    <s v="theater/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0.27400000000000002"/>
    <n v="22.833333333333332"/>
    <x v="1"/>
    <s v="plays"/>
    <s v="theater/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0.1"/>
    <n v="16.666666666666668"/>
    <x v="1"/>
    <s v="plays"/>
    <s v="theater/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0.21366666666666667"/>
    <n v="45.785714285714285"/>
    <x v="1"/>
    <s v="plays"/>
    <s v="theater/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2E-2"/>
    <n v="383.33333333333331"/>
    <x v="1"/>
    <s v="plays"/>
    <s v="theater/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0.70599999999999996"/>
    <n v="106.96969696969697"/>
    <x v="1"/>
    <s v="plays"/>
    <s v="theater/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1E-2"/>
    <n v="10.25"/>
    <x v="1"/>
    <s v="plays"/>
    <s v="theater/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E-2"/>
    <n v="59"/>
    <x v="1"/>
    <s v="plays"/>
    <s v="theater/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e v="#DIV/0!"/>
    <x v="1"/>
    <s v="plays"/>
    <s v="theater/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0.28666666666666668"/>
    <n v="14.333333333333334"/>
    <x v="1"/>
    <s v="plays"/>
    <s v="theater/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1E-2"/>
    <n v="15.666666666666666"/>
    <x v="1"/>
    <s v="plays"/>
    <s v="theater/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4.0000000000000002E-4"/>
    <n v="1"/>
    <x v="1"/>
    <s v="plays"/>
    <s v="theater/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2E-3"/>
    <n v="1"/>
    <x v="1"/>
    <s v="plays"/>
    <s v="theater/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DCE5F9-A4AE-4F4A-BA1A-E6BBC070ACC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01E31-E233-4DEA-94AD-F4C0799EC9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3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</pivotFields>
  <rowFields count="1">
    <field x="16"/>
  </rowFields>
  <rowItems count="26">
    <i>
      <x/>
    </i>
    <i>
      <x v="3"/>
    </i>
    <i>
      <x v="4"/>
    </i>
    <i>
      <x v="5"/>
    </i>
    <i>
      <x v="6"/>
    </i>
    <i>
      <x v="9"/>
    </i>
    <i>
      <x v="10"/>
    </i>
    <i>
      <x v="12"/>
    </i>
    <i>
      <x v="15"/>
    </i>
    <i>
      <x v="17"/>
    </i>
    <i>
      <x v="18"/>
    </i>
    <i>
      <x v="19"/>
    </i>
    <i>
      <x v="20"/>
    </i>
    <i>
      <x v="22"/>
    </i>
    <i>
      <x v="24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1" hier="-1"/>
    <pageField fld="15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4D619-B20D-4664-84AC-0DF297FB9EF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P1" sqref="P1:P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42578125" customWidth="1"/>
    <col min="16" max="18" width="16.42578125" style="8" customWidth="1"/>
    <col min="19" max="19" width="22.42578125" style="13" bestFit="1" customWidth="1"/>
    <col min="20" max="20" width="2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6" t="s">
        <v>8306</v>
      </c>
      <c r="Q1" s="6" t="s">
        <v>8308</v>
      </c>
      <c r="R1" s="6" t="s">
        <v>8309</v>
      </c>
      <c r="S1" s="12" t="s">
        <v>8349</v>
      </c>
      <c r="T1" s="6" t="s">
        <v>8350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IF(E2&gt;0, E2/L2, 0)</f>
        <v>63.917582417582416</v>
      </c>
      <c r="Q2" s="7" t="str">
        <f>LEFT(N2, SEARCH("/",N2)-1)</f>
        <v>film &amp; video</v>
      </c>
      <c r="R2" s="7" t="str">
        <f>RIGHT(N2,LEN(N2)-SEARCH("/",N2))</f>
        <v>television</v>
      </c>
      <c r="S2" s="13">
        <f>J2/(60*60*24)+DATE(1970,1,1)</f>
        <v>42177.007071759261</v>
      </c>
      <c r="T2" s="13">
        <f>I2/(60*60*24)+DATE(1970,1,1)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7">
        <f>IF(E3&gt;0, E3/L3, 0)</f>
        <v>185.48101265822785</v>
      </c>
      <c r="Q3" s="7" t="str">
        <f>LEFT(N3, SEARCH("/",N3)-1)</f>
        <v>film &amp; video</v>
      </c>
      <c r="R3" s="7" t="str">
        <f>RIGHT(N3,LEN(N3)-SEARCH("/",N3))</f>
        <v>television</v>
      </c>
      <c r="S3" s="13">
        <f>J3/(60*60*24)+DATE(1970,1,1)</f>
        <v>42766.600497685184</v>
      </c>
      <c r="T3" s="13">
        <f>I3/(60*60*24)+DATE(1970,1,1)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7">
        <f>IF(E4&gt;0, E4/L4, 0)</f>
        <v>15</v>
      </c>
      <c r="Q4" s="7" t="str">
        <f>LEFT(N4, SEARCH("/",N4)-1)</f>
        <v>film &amp; video</v>
      </c>
      <c r="R4" s="7" t="str">
        <f>RIGHT(N4,LEN(N4)-SEARCH("/",N4))</f>
        <v>television</v>
      </c>
      <c r="S4" s="13">
        <f>J4/(60*60*24)+DATE(1970,1,1)</f>
        <v>42405.702349537038</v>
      </c>
      <c r="T4" s="13">
        <f>I4/(60*60*24)+DATE(1970,1,1)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7">
        <f>IF(E5&gt;0, E5/L5, 0)</f>
        <v>69.266666666666666</v>
      </c>
      <c r="Q5" s="7" t="str">
        <f>LEFT(N5, SEARCH("/",N5)-1)</f>
        <v>film &amp; video</v>
      </c>
      <c r="R5" s="7" t="str">
        <f>RIGHT(N5,LEN(N5)-SEARCH("/",N5))</f>
        <v>television</v>
      </c>
      <c r="S5" s="13">
        <f>J5/(60*60*24)+DATE(1970,1,1)</f>
        <v>41828.515127314815</v>
      </c>
      <c r="T5" s="13">
        <f>I5/(60*60*24)+DATE(1970,1,1)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7">
        <f>IF(E6&gt;0, E6/L6, 0)</f>
        <v>190.55028169014085</v>
      </c>
      <c r="Q6" s="7" t="str">
        <f>LEFT(N6, SEARCH("/",N6)-1)</f>
        <v>film &amp; video</v>
      </c>
      <c r="R6" s="7" t="str">
        <f>RIGHT(N6,LEN(N6)-SEARCH("/",N6))</f>
        <v>television</v>
      </c>
      <c r="S6" s="13">
        <f>J6/(60*60*24)+DATE(1970,1,1)</f>
        <v>42327.834247685183</v>
      </c>
      <c r="T6" s="13">
        <f>I6/(60*60*24)+DATE(1970,1,1)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7">
        <f>IF(E7&gt;0, E7/L7, 0)</f>
        <v>93.40425531914893</v>
      </c>
      <c r="Q7" s="7" t="str">
        <f>LEFT(N7, SEARCH("/",N7)-1)</f>
        <v>film &amp; video</v>
      </c>
      <c r="R7" s="7" t="str">
        <f>RIGHT(N7,LEN(N7)-SEARCH("/",N7))</f>
        <v>television</v>
      </c>
      <c r="S7" s="13">
        <f>J7/(60*60*24)+DATE(1970,1,1)</f>
        <v>42563.932951388888</v>
      </c>
      <c r="T7" s="13">
        <f>I7/(60*60*24)+DATE(1970,1,1)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7">
        <f>IF(E8&gt;0, E8/L8, 0)</f>
        <v>146.87931034482759</v>
      </c>
      <c r="Q8" s="7" t="str">
        <f>LEFT(N8, SEARCH("/",N8)-1)</f>
        <v>film &amp; video</v>
      </c>
      <c r="R8" s="7" t="str">
        <f>RIGHT(N8,LEN(N8)-SEARCH("/",N8))</f>
        <v>television</v>
      </c>
      <c r="S8" s="13">
        <f>J8/(60*60*24)+DATE(1970,1,1)</f>
        <v>41794.072337962964</v>
      </c>
      <c r="T8" s="13">
        <f>I8/(60*60*24)+DATE(1970,1,1)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7">
        <f>IF(E9&gt;0, E9/L9, 0)</f>
        <v>159.82456140350877</v>
      </c>
      <c r="Q9" s="7" t="str">
        <f>LEFT(N9, SEARCH("/",N9)-1)</f>
        <v>film &amp; video</v>
      </c>
      <c r="R9" s="7" t="str">
        <f>RIGHT(N9,LEN(N9)-SEARCH("/",N9))</f>
        <v>television</v>
      </c>
      <c r="S9" s="13">
        <f>J9/(60*60*24)+DATE(1970,1,1)</f>
        <v>42516.047071759254</v>
      </c>
      <c r="T9" s="13">
        <f>I9/(60*60*24)+DATE(1970,1,1)</f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7">
        <f>IF(E10&gt;0, E10/L10, 0)</f>
        <v>291.79333333333335</v>
      </c>
      <c r="Q10" s="7" t="str">
        <f>LEFT(N10, SEARCH("/",N10)-1)</f>
        <v>film &amp; video</v>
      </c>
      <c r="R10" s="7" t="str">
        <f>RIGHT(N10,LEN(N10)-SEARCH("/",N10))</f>
        <v>television</v>
      </c>
      <c r="S10" s="13">
        <f>J10/(60*60*24)+DATE(1970,1,1)</f>
        <v>42468.94458333333</v>
      </c>
      <c r="T10" s="13">
        <f>I10/(60*60*24)+DATE(1970,1,1)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7">
        <f>IF(E11&gt;0, E11/L11, 0)</f>
        <v>31.499500000000001</v>
      </c>
      <c r="Q11" s="7" t="str">
        <f>LEFT(N11, SEARCH("/",N11)-1)</f>
        <v>film &amp; video</v>
      </c>
      <c r="R11" s="7" t="str">
        <f>RIGHT(N11,LEN(N11)-SEARCH("/",N11))</f>
        <v>television</v>
      </c>
      <c r="S11" s="13">
        <f>J11/(60*60*24)+DATE(1970,1,1)</f>
        <v>42447.103518518517</v>
      </c>
      <c r="T11" s="13">
        <f>I11/(60*60*24)+DATE(1970,1,1)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7">
        <f>IF(E12&gt;0, E12/L12, 0)</f>
        <v>158.68421052631578</v>
      </c>
      <c r="Q12" s="7" t="str">
        <f>LEFT(N12, SEARCH("/",N12)-1)</f>
        <v>film &amp; video</v>
      </c>
      <c r="R12" s="7" t="str">
        <f>RIGHT(N12,LEN(N12)-SEARCH("/",N12))</f>
        <v>television</v>
      </c>
      <c r="S12" s="13">
        <f>J12/(60*60*24)+DATE(1970,1,1)</f>
        <v>41780.068043981482</v>
      </c>
      <c r="T12" s="13">
        <f>I12/(60*60*24)+DATE(1970,1,1)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7">
        <f>IF(E13&gt;0, E13/L13, 0)</f>
        <v>80.333333333333329</v>
      </c>
      <c r="Q13" s="7" t="str">
        <f>LEFT(N13, SEARCH("/",N13)-1)</f>
        <v>film &amp; video</v>
      </c>
      <c r="R13" s="7" t="str">
        <f>RIGHT(N13,LEN(N13)-SEARCH("/",N13))</f>
        <v>television</v>
      </c>
      <c r="S13" s="13">
        <f>J13/(60*60*24)+DATE(1970,1,1)</f>
        <v>42572.778495370367</v>
      </c>
      <c r="T13" s="13">
        <f>I13/(60*60*24)+DATE(1970,1,1)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7">
        <f>IF(E14&gt;0, E14/L14, 0)</f>
        <v>59.961305925030231</v>
      </c>
      <c r="Q14" s="7" t="str">
        <f>LEFT(N14, SEARCH("/",N14)-1)</f>
        <v>film &amp; video</v>
      </c>
      <c r="R14" s="7" t="str">
        <f>RIGHT(N14,LEN(N14)-SEARCH("/",N14))</f>
        <v>television</v>
      </c>
      <c r="S14" s="13">
        <f>J14/(60*60*24)+DATE(1970,1,1)</f>
        <v>41791.713252314818</v>
      </c>
      <c r="T14" s="13">
        <f>I14/(60*60*24)+DATE(1970,1,1)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7">
        <f>IF(E15&gt;0, E15/L15, 0)</f>
        <v>109.78431372549019</v>
      </c>
      <c r="Q15" s="7" t="str">
        <f>LEFT(N15, SEARCH("/",N15)-1)</f>
        <v>film &amp; video</v>
      </c>
      <c r="R15" s="7" t="str">
        <f>RIGHT(N15,LEN(N15)-SEARCH("/",N15))</f>
        <v>television</v>
      </c>
      <c r="S15" s="13">
        <f>J15/(60*60*24)+DATE(1970,1,1)</f>
        <v>42508.677187499998</v>
      </c>
      <c r="T15" s="13">
        <f>I15/(60*60*24)+DATE(1970,1,1)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7">
        <f>IF(E16&gt;0, E16/L16, 0)</f>
        <v>147.70731707317074</v>
      </c>
      <c r="Q16" s="7" t="str">
        <f>LEFT(N16, SEARCH("/",N16)-1)</f>
        <v>film &amp; video</v>
      </c>
      <c r="R16" s="7" t="str">
        <f>RIGHT(N16,LEN(N16)-SEARCH("/",N16))</f>
        <v>television</v>
      </c>
      <c r="S16" s="13">
        <f>J16/(60*60*24)+DATE(1970,1,1)</f>
        <v>41808.02648148148</v>
      </c>
      <c r="T16" s="13">
        <f>I16/(60*60*24)+DATE(1970,1,1)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7">
        <f>IF(E17&gt;0, E17/L17, 0)</f>
        <v>21.755102040816325</v>
      </c>
      <c r="Q17" s="7" t="str">
        <f>LEFT(N17, SEARCH("/",N17)-1)</f>
        <v>film &amp; video</v>
      </c>
      <c r="R17" s="7" t="str">
        <f>RIGHT(N17,LEN(N17)-SEARCH("/",N17))</f>
        <v>television</v>
      </c>
      <c r="S17" s="13">
        <f>J17/(60*60*24)+DATE(1970,1,1)</f>
        <v>42256.391875000001</v>
      </c>
      <c r="T17" s="13">
        <f>I17/(60*60*24)+DATE(1970,1,1)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7">
        <f>IF(E18&gt;0, E18/L18, 0)</f>
        <v>171.84285714285716</v>
      </c>
      <c r="Q18" s="7" t="str">
        <f>LEFT(N18, SEARCH("/",N18)-1)</f>
        <v>film &amp; video</v>
      </c>
      <c r="R18" s="7" t="str">
        <f>RIGHT(N18,LEN(N18)-SEARCH("/",N18))</f>
        <v>television</v>
      </c>
      <c r="S18" s="13">
        <f>J18/(60*60*24)+DATE(1970,1,1)</f>
        <v>41760.796423611115</v>
      </c>
      <c r="T18" s="13">
        <f>I18/(60*60*24)+DATE(1970,1,1)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7">
        <f>IF(E19&gt;0, E19/L19, 0)</f>
        <v>41.944444444444443</v>
      </c>
      <c r="Q19" s="7" t="str">
        <f>LEFT(N19, SEARCH("/",N19)-1)</f>
        <v>film &amp; video</v>
      </c>
      <c r="R19" s="7" t="str">
        <f>RIGHT(N19,LEN(N19)-SEARCH("/",N19))</f>
        <v>television</v>
      </c>
      <c r="S19" s="13">
        <f>J19/(60*60*24)+DATE(1970,1,1)</f>
        <v>41917.731736111113</v>
      </c>
      <c r="T19" s="13">
        <f>I19/(60*60*24)+DATE(1970,1,1)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7">
        <f>IF(E20&gt;0, E20/L20, 0)</f>
        <v>93.264122807017543</v>
      </c>
      <c r="Q20" s="7" t="str">
        <f>LEFT(N20, SEARCH("/",N20)-1)</f>
        <v>film &amp; video</v>
      </c>
      <c r="R20" s="7" t="str">
        <f>RIGHT(N20,LEN(N20)-SEARCH("/",N20))</f>
        <v>television</v>
      </c>
      <c r="S20" s="13">
        <f>J20/(60*60*24)+DATE(1970,1,1)</f>
        <v>41869.542314814811</v>
      </c>
      <c r="T20" s="13">
        <f>I20/(60*60*24)+DATE(1970,1,1)</f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7">
        <f>IF(E21&gt;0, E21/L21, 0)</f>
        <v>56.136363636363633</v>
      </c>
      <c r="Q21" s="7" t="str">
        <f>LEFT(N21, SEARCH("/",N21)-1)</f>
        <v>film &amp; video</v>
      </c>
      <c r="R21" s="7" t="str">
        <f>RIGHT(N21,LEN(N21)-SEARCH("/",N21))</f>
        <v>television</v>
      </c>
      <c r="S21" s="13">
        <f>J21/(60*60*24)+DATE(1970,1,1)</f>
        <v>42175.816365740742</v>
      </c>
      <c r="T21" s="13">
        <f>I21/(60*60*24)+DATE(1970,1,1)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7">
        <f>IF(E22&gt;0, E22/L22, 0)</f>
        <v>80.16</v>
      </c>
      <c r="Q22" s="7" t="str">
        <f>LEFT(N22, SEARCH("/",N22)-1)</f>
        <v>film &amp; video</v>
      </c>
      <c r="R22" s="7" t="str">
        <f>RIGHT(N22,LEN(N22)-SEARCH("/",N22))</f>
        <v>television</v>
      </c>
      <c r="S22" s="13">
        <f>J22/(60*60*24)+DATE(1970,1,1)</f>
        <v>42200.758240740739</v>
      </c>
      <c r="T22" s="13">
        <f>I22/(60*60*24)+DATE(1970,1,1)</f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7">
        <f>IF(E23&gt;0, E23/L23, 0)</f>
        <v>199.9009900990099</v>
      </c>
      <c r="Q23" s="7" t="str">
        <f>LEFT(N23, SEARCH("/",N23)-1)</f>
        <v>film &amp; video</v>
      </c>
      <c r="R23" s="7" t="str">
        <f>RIGHT(N23,LEN(N23)-SEARCH("/",N23))</f>
        <v>television</v>
      </c>
      <c r="S23" s="13">
        <f>J23/(60*60*24)+DATE(1970,1,1)</f>
        <v>41878.627187500002</v>
      </c>
      <c r="T23" s="13">
        <f>I23/(60*60*24)+DATE(1970,1,1)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7">
        <f>IF(E24&gt;0, E24/L24, 0)</f>
        <v>51.25</v>
      </c>
      <c r="Q24" s="7" t="str">
        <f>LEFT(N24, SEARCH("/",N24)-1)</f>
        <v>film &amp; video</v>
      </c>
      <c r="R24" s="7" t="str">
        <f>RIGHT(N24,LEN(N24)-SEARCH("/",N24))</f>
        <v>television</v>
      </c>
      <c r="S24" s="13">
        <f>J24/(60*60*24)+DATE(1970,1,1)</f>
        <v>41989.91134259259</v>
      </c>
      <c r="T24" s="13">
        <f>I24/(60*60*24)+DATE(1970,1,1)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7">
        <f>IF(E25&gt;0, E25/L25, 0)</f>
        <v>103.04347826086956</v>
      </c>
      <c r="Q25" s="7" t="str">
        <f>LEFT(N25, SEARCH("/",N25)-1)</f>
        <v>film &amp; video</v>
      </c>
      <c r="R25" s="7" t="str">
        <f>RIGHT(N25,LEN(N25)-SEARCH("/",N25))</f>
        <v>television</v>
      </c>
      <c r="S25" s="13">
        <f>J25/(60*60*24)+DATE(1970,1,1)</f>
        <v>42097.778946759259</v>
      </c>
      <c r="T25" s="13">
        <f>I25/(60*60*24)+DATE(1970,1,1)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7">
        <f>IF(E26&gt;0, E26/L26, 0)</f>
        <v>66.346149825783982</v>
      </c>
      <c r="Q26" s="7" t="str">
        <f>LEFT(N26, SEARCH("/",N26)-1)</f>
        <v>film &amp; video</v>
      </c>
      <c r="R26" s="7" t="str">
        <f>RIGHT(N26,LEN(N26)-SEARCH("/",N26))</f>
        <v>television</v>
      </c>
      <c r="S26" s="13">
        <f>J26/(60*60*24)+DATE(1970,1,1)</f>
        <v>42229.820173611108</v>
      </c>
      <c r="T26" s="13">
        <f>I26/(60*60*24)+DATE(1970,1,1)</f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7">
        <f>IF(E27&gt;0, E27/L27, 0)</f>
        <v>57.142857142857146</v>
      </c>
      <c r="Q27" s="7" t="str">
        <f>LEFT(N27, SEARCH("/",N27)-1)</f>
        <v>film &amp; video</v>
      </c>
      <c r="R27" s="7" t="str">
        <f>RIGHT(N27,LEN(N27)-SEARCH("/",N27))</f>
        <v>television</v>
      </c>
      <c r="S27" s="13">
        <f>J27/(60*60*24)+DATE(1970,1,1)</f>
        <v>42318.025011574078</v>
      </c>
      <c r="T27" s="13">
        <f>I27/(60*60*24)+DATE(1970,1,1)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7">
        <f>IF(E28&gt;0, E28/L28, 0)</f>
        <v>102.10526315789474</v>
      </c>
      <c r="Q28" s="7" t="str">
        <f>LEFT(N28, SEARCH("/",N28)-1)</f>
        <v>film &amp; video</v>
      </c>
      <c r="R28" s="7" t="str">
        <f>RIGHT(N28,LEN(N28)-SEARCH("/",N28))</f>
        <v>television</v>
      </c>
      <c r="S28" s="13">
        <f>J28/(60*60*24)+DATE(1970,1,1)</f>
        <v>41828.515555555554</v>
      </c>
      <c r="T28" s="13">
        <f>I28/(60*60*24)+DATE(1970,1,1)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7">
        <f>IF(E29&gt;0, E29/L29, 0)</f>
        <v>148.96666666666667</v>
      </c>
      <c r="Q29" s="7" t="str">
        <f>LEFT(N29, SEARCH("/",N29)-1)</f>
        <v>film &amp; video</v>
      </c>
      <c r="R29" s="7" t="str">
        <f>RIGHT(N29,LEN(N29)-SEARCH("/",N29))</f>
        <v>television</v>
      </c>
      <c r="S29" s="13">
        <f>J29/(60*60*24)+DATE(1970,1,1)</f>
        <v>41929.164733796293</v>
      </c>
      <c r="T29" s="13">
        <f>I29/(60*60*24)+DATE(1970,1,1)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7">
        <f>IF(E30&gt;0, E30/L30, 0)</f>
        <v>169.6056338028169</v>
      </c>
      <c r="Q30" s="7" t="str">
        <f>LEFT(N30, SEARCH("/",N30)-1)</f>
        <v>film &amp; video</v>
      </c>
      <c r="R30" s="7" t="str">
        <f>RIGHT(N30,LEN(N30)-SEARCH("/",N30))</f>
        <v>television</v>
      </c>
      <c r="S30" s="13">
        <f>J30/(60*60*24)+DATE(1970,1,1)</f>
        <v>42324.96393518518</v>
      </c>
      <c r="T30" s="13">
        <f>I30/(60*60*24)+DATE(1970,1,1)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7">
        <f>IF(E31&gt;0, E31/L31, 0)</f>
        <v>31.623931623931625</v>
      </c>
      <c r="Q31" s="7" t="str">
        <f>LEFT(N31, SEARCH("/",N31)-1)</f>
        <v>film &amp; video</v>
      </c>
      <c r="R31" s="7" t="str">
        <f>RIGHT(N31,LEN(N31)-SEARCH("/",N31))</f>
        <v>television</v>
      </c>
      <c r="S31" s="13">
        <f>J31/(60*60*24)+DATE(1970,1,1)</f>
        <v>41812.67324074074</v>
      </c>
      <c r="T31" s="13">
        <f>I31/(60*60*24)+DATE(1970,1,1)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7">
        <f>IF(E32&gt;0, E32/L32, 0)</f>
        <v>76.45264150943396</v>
      </c>
      <c r="Q32" s="7" t="str">
        <f>LEFT(N32, SEARCH("/",N32)-1)</f>
        <v>film &amp; video</v>
      </c>
      <c r="R32" s="7" t="str">
        <f>RIGHT(N32,LEN(N32)-SEARCH("/",N32))</f>
        <v>television</v>
      </c>
      <c r="S32" s="13">
        <f>J32/(60*60*24)+DATE(1970,1,1)</f>
        <v>41842.292997685188</v>
      </c>
      <c r="T32" s="13">
        <f>I32/(60*60*24)+DATE(1970,1,1)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7">
        <f>IF(E33&gt;0, E33/L33, 0)</f>
        <v>13</v>
      </c>
      <c r="Q33" s="7" t="str">
        <f>LEFT(N33, SEARCH("/",N33)-1)</f>
        <v>film &amp; video</v>
      </c>
      <c r="R33" s="7" t="str">
        <f>RIGHT(N33,LEN(N33)-SEARCH("/",N33))</f>
        <v>television</v>
      </c>
      <c r="S33" s="13">
        <f>J33/(60*60*24)+DATE(1970,1,1)</f>
        <v>42376.79206018518</v>
      </c>
      <c r="T33" s="13">
        <f>I33/(60*60*24)+DATE(1970,1,1)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7">
        <f>IF(E34&gt;0, E34/L34, 0)</f>
        <v>320.44943820224717</v>
      </c>
      <c r="Q34" s="7" t="str">
        <f>LEFT(N34, SEARCH("/",N34)-1)</f>
        <v>film &amp; video</v>
      </c>
      <c r="R34" s="7" t="str">
        <f>RIGHT(N34,LEN(N34)-SEARCH("/",N34))</f>
        <v>television</v>
      </c>
      <c r="S34" s="13">
        <f>J34/(60*60*24)+DATE(1970,1,1)</f>
        <v>42461.627511574072</v>
      </c>
      <c r="T34" s="13">
        <f>I34/(60*60*24)+DATE(1970,1,1)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7">
        <f>IF(E35&gt;0, E35/L35, 0)</f>
        <v>83.75</v>
      </c>
      <c r="Q35" s="7" t="str">
        <f>LEFT(N35, SEARCH("/",N35)-1)</f>
        <v>film &amp; video</v>
      </c>
      <c r="R35" s="7" t="str">
        <f>RIGHT(N35,LEN(N35)-SEARCH("/",N35))</f>
        <v>television</v>
      </c>
      <c r="S35" s="13">
        <f>J35/(60*60*24)+DATE(1970,1,1)</f>
        <v>42286.660891203705</v>
      </c>
      <c r="T35" s="13">
        <f>I35/(60*60*24)+DATE(1970,1,1)</f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7">
        <f>IF(E36&gt;0, E36/L36, 0)</f>
        <v>49.882352941176471</v>
      </c>
      <c r="Q36" s="7" t="str">
        <f>LEFT(N36, SEARCH("/",N36)-1)</f>
        <v>film &amp; video</v>
      </c>
      <c r="R36" s="7" t="str">
        <f>RIGHT(N36,LEN(N36)-SEARCH("/",N36))</f>
        <v>television</v>
      </c>
      <c r="S36" s="13">
        <f>J36/(60*60*24)+DATE(1970,1,1)</f>
        <v>41841.321770833332</v>
      </c>
      <c r="T36" s="13">
        <f>I36/(60*60*24)+DATE(1970,1,1)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7">
        <f>IF(E37&gt;0, E37/L37, 0)</f>
        <v>59.464285714285715</v>
      </c>
      <c r="Q37" s="7" t="str">
        <f>LEFT(N37, SEARCH("/",N37)-1)</f>
        <v>film &amp; video</v>
      </c>
      <c r="R37" s="7" t="str">
        <f>RIGHT(N37,LEN(N37)-SEARCH("/",N37))</f>
        <v>television</v>
      </c>
      <c r="S37" s="13">
        <f>J37/(60*60*24)+DATE(1970,1,1)</f>
        <v>42098.291828703703</v>
      </c>
      <c r="T37" s="13">
        <f>I37/(60*60*24)+DATE(1970,1,1)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7">
        <f>IF(E38&gt;0, E38/L38, 0)</f>
        <v>193.84090909090909</v>
      </c>
      <c r="Q38" s="7" t="str">
        <f>LEFT(N38, SEARCH("/",N38)-1)</f>
        <v>film &amp; video</v>
      </c>
      <c r="R38" s="7" t="str">
        <f>RIGHT(N38,LEN(N38)-SEARCH("/",N38))</f>
        <v>television</v>
      </c>
      <c r="S38" s="13">
        <f>J38/(60*60*24)+DATE(1970,1,1)</f>
        <v>42068.307002314818</v>
      </c>
      <c r="T38" s="13">
        <f>I38/(60*60*24)+DATE(1970,1,1)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7">
        <f>IF(E39&gt;0, E39/L39, 0)</f>
        <v>159.51383399209487</v>
      </c>
      <c r="Q39" s="7" t="str">
        <f>LEFT(N39, SEARCH("/",N39)-1)</f>
        <v>film &amp; video</v>
      </c>
      <c r="R39" s="7" t="str">
        <f>RIGHT(N39,LEN(N39)-SEARCH("/",N39))</f>
        <v>television</v>
      </c>
      <c r="S39" s="13">
        <f>J39/(60*60*24)+DATE(1970,1,1)</f>
        <v>42032.693043981482</v>
      </c>
      <c r="T39" s="13">
        <f>I39/(60*60*24)+DATE(1970,1,1)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7">
        <f>IF(E40&gt;0, E40/L40, 0)</f>
        <v>41.68181818181818</v>
      </c>
      <c r="Q40" s="7" t="str">
        <f>LEFT(N40, SEARCH("/",N40)-1)</f>
        <v>film &amp; video</v>
      </c>
      <c r="R40" s="7" t="str">
        <f>RIGHT(N40,LEN(N40)-SEARCH("/",N40))</f>
        <v>television</v>
      </c>
      <c r="S40" s="13">
        <f>J40/(60*60*24)+DATE(1970,1,1)</f>
        <v>41375.057222222225</v>
      </c>
      <c r="T40" s="13">
        <f>I40/(60*60*24)+DATE(1970,1,1)</f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7">
        <f>IF(E41&gt;0, E41/L41, 0)</f>
        <v>150.89861751152074</v>
      </c>
      <c r="Q41" s="7" t="str">
        <f>LEFT(N41, SEARCH("/",N41)-1)</f>
        <v>film &amp; video</v>
      </c>
      <c r="R41" s="7" t="str">
        <f>RIGHT(N41,LEN(N41)-SEARCH("/",N41))</f>
        <v>television</v>
      </c>
      <c r="S41" s="13">
        <f>J41/(60*60*24)+DATE(1970,1,1)</f>
        <v>41754.047083333331</v>
      </c>
      <c r="T41" s="13">
        <f>I41/(60*60*24)+DATE(1970,1,1)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7">
        <f>IF(E42&gt;0, E42/L42, 0)</f>
        <v>126.6875</v>
      </c>
      <c r="Q42" s="7" t="str">
        <f>LEFT(N42, SEARCH("/",N42)-1)</f>
        <v>film &amp; video</v>
      </c>
      <c r="R42" s="7" t="str">
        <f>RIGHT(N42,LEN(N42)-SEARCH("/",N42))</f>
        <v>television</v>
      </c>
      <c r="S42" s="13">
        <f>J42/(60*60*24)+DATE(1970,1,1)</f>
        <v>41789.21398148148</v>
      </c>
      <c r="T42" s="13">
        <f>I42/(60*60*24)+DATE(1970,1,1)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7">
        <f>IF(E43&gt;0, E43/L43, 0)</f>
        <v>105.26315789473684</v>
      </c>
      <c r="Q43" s="7" t="str">
        <f>LEFT(N43, SEARCH("/",N43)-1)</f>
        <v>film &amp; video</v>
      </c>
      <c r="R43" s="7" t="str">
        <f>RIGHT(N43,LEN(N43)-SEARCH("/",N43))</f>
        <v>television</v>
      </c>
      <c r="S43" s="13">
        <f>J43/(60*60*24)+DATE(1970,1,1)</f>
        <v>41887.568912037037</v>
      </c>
      <c r="T43" s="13">
        <f>I43/(60*60*24)+DATE(1970,1,1)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7">
        <f>IF(E44&gt;0, E44/L44, 0)</f>
        <v>117.51479289940828</v>
      </c>
      <c r="Q44" s="7" t="str">
        <f>LEFT(N44, SEARCH("/",N44)-1)</f>
        <v>film &amp; video</v>
      </c>
      <c r="R44" s="7" t="str">
        <f>RIGHT(N44,LEN(N44)-SEARCH("/",N44))</f>
        <v>television</v>
      </c>
      <c r="S44" s="13">
        <f>J44/(60*60*24)+DATE(1970,1,1)</f>
        <v>41971.639189814814</v>
      </c>
      <c r="T44" s="13">
        <f>I44/(60*60*24)+DATE(1970,1,1)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7">
        <f>IF(E45&gt;0, E45/L45, 0)</f>
        <v>117.36121673003802</v>
      </c>
      <c r="Q45" s="7" t="str">
        <f>LEFT(N45, SEARCH("/",N45)-1)</f>
        <v>film &amp; video</v>
      </c>
      <c r="R45" s="7" t="str">
        <f>RIGHT(N45,LEN(N45)-SEARCH("/",N45))</f>
        <v>television</v>
      </c>
      <c r="S45" s="13">
        <f>J45/(60*60*24)+DATE(1970,1,1)</f>
        <v>41802.790347222224</v>
      </c>
      <c r="T45" s="13">
        <f>I45/(60*60*24)+DATE(1970,1,1)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7">
        <f>IF(E46&gt;0, E46/L46, 0)</f>
        <v>133.33333333333334</v>
      </c>
      <c r="Q46" s="7" t="str">
        <f>LEFT(N46, SEARCH("/",N46)-1)</f>
        <v>film &amp; video</v>
      </c>
      <c r="R46" s="7" t="str">
        <f>RIGHT(N46,LEN(N46)-SEARCH("/",N46))</f>
        <v>television</v>
      </c>
      <c r="S46" s="13">
        <f>J46/(60*60*24)+DATE(1970,1,1)</f>
        <v>41874.098807870367</v>
      </c>
      <c r="T46" s="13">
        <f>I46/(60*60*24)+DATE(1970,1,1)</f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7">
        <f>IF(E47&gt;0, E47/L47, 0)</f>
        <v>98.360655737704917</v>
      </c>
      <c r="Q47" s="7" t="str">
        <f>LEFT(N47, SEARCH("/",N47)-1)</f>
        <v>film &amp; video</v>
      </c>
      <c r="R47" s="7" t="str">
        <f>RIGHT(N47,LEN(N47)-SEARCH("/",N47))</f>
        <v>television</v>
      </c>
      <c r="S47" s="13">
        <f>J47/(60*60*24)+DATE(1970,1,1)</f>
        <v>42457.623923611114</v>
      </c>
      <c r="T47" s="13">
        <f>I47/(60*60*24)+DATE(1970,1,1)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7">
        <f>IF(E48&gt;0, E48/L48, 0)</f>
        <v>194.44444444444446</v>
      </c>
      <c r="Q48" s="7" t="str">
        <f>LEFT(N48, SEARCH("/",N48)-1)</f>
        <v>film &amp; video</v>
      </c>
      <c r="R48" s="7" t="str">
        <f>RIGHT(N48,LEN(N48)-SEARCH("/",N48))</f>
        <v>television</v>
      </c>
      <c r="S48" s="13">
        <f>J48/(60*60*24)+DATE(1970,1,1)</f>
        <v>42323.96497685185</v>
      </c>
      <c r="T48" s="13">
        <f>I48/(60*60*24)+DATE(1970,1,1)</f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7">
        <f>IF(E49&gt;0, E49/L49, 0)</f>
        <v>76.865000000000009</v>
      </c>
      <c r="Q49" s="7" t="str">
        <f>LEFT(N49, SEARCH("/",N49)-1)</f>
        <v>film &amp; video</v>
      </c>
      <c r="R49" s="7" t="str">
        <f>RIGHT(N49,LEN(N49)-SEARCH("/",N49))</f>
        <v>television</v>
      </c>
      <c r="S49" s="13">
        <f>J49/(60*60*24)+DATE(1970,1,1)</f>
        <v>41932.819525462961</v>
      </c>
      <c r="T49" s="13">
        <f>I49/(60*60*24)+DATE(1970,1,1)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7">
        <f>IF(E50&gt;0, E50/L50, 0)</f>
        <v>56.815789473684212</v>
      </c>
      <c r="Q50" s="7" t="str">
        <f>LEFT(N50, SEARCH("/",N50)-1)</f>
        <v>film &amp; video</v>
      </c>
      <c r="R50" s="7" t="str">
        <f>RIGHT(N50,LEN(N50)-SEARCH("/",N50))</f>
        <v>television</v>
      </c>
      <c r="S50" s="13">
        <f>J50/(60*60*24)+DATE(1970,1,1)</f>
        <v>42033.516898148147</v>
      </c>
      <c r="T50" s="13">
        <f>I50/(60*60*24)+DATE(1970,1,1)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7">
        <f>IF(E51&gt;0, E51/L51, 0)</f>
        <v>137.93103448275863</v>
      </c>
      <c r="Q51" s="7" t="str">
        <f>LEFT(N51, SEARCH("/",N51)-1)</f>
        <v>film &amp; video</v>
      </c>
      <c r="R51" s="7" t="str">
        <f>RIGHT(N51,LEN(N51)-SEARCH("/",N51))</f>
        <v>television</v>
      </c>
      <c r="S51" s="13">
        <f>J51/(60*60*24)+DATE(1970,1,1)</f>
        <v>42271.176446759258</v>
      </c>
      <c r="T51" s="13">
        <f>I51/(60*60*24)+DATE(1970,1,1)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7">
        <f>IF(E52&gt;0, E52/L52, 0)</f>
        <v>27.272727272727273</v>
      </c>
      <c r="Q52" s="7" t="str">
        <f>LEFT(N52, SEARCH("/",N52)-1)</f>
        <v>film &amp; video</v>
      </c>
      <c r="R52" s="7" t="str">
        <f>RIGHT(N52,LEN(N52)-SEARCH("/",N52))</f>
        <v>television</v>
      </c>
      <c r="S52" s="13">
        <f>J52/(60*60*24)+DATE(1970,1,1)</f>
        <v>41995.752986111111</v>
      </c>
      <c r="T52" s="13">
        <f>I52/(60*60*24)+DATE(1970,1,1)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7">
        <f>IF(E53&gt;0, E53/L53, 0)</f>
        <v>118.33613445378151</v>
      </c>
      <c r="Q53" s="7" t="str">
        <f>LEFT(N53, SEARCH("/",N53)-1)</f>
        <v>film &amp; video</v>
      </c>
      <c r="R53" s="7" t="str">
        <f>RIGHT(N53,LEN(N53)-SEARCH("/",N53))</f>
        <v>television</v>
      </c>
      <c r="S53" s="13">
        <f>J53/(60*60*24)+DATE(1970,1,1)</f>
        <v>42196.928668981476</v>
      </c>
      <c r="T53" s="13">
        <f>I53/(60*60*24)+DATE(1970,1,1)</f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7">
        <f>IF(E54&gt;0, E54/L54, 0)</f>
        <v>223.48076923076923</v>
      </c>
      <c r="Q54" s="7" t="str">
        <f>LEFT(N54, SEARCH("/",N54)-1)</f>
        <v>film &amp; video</v>
      </c>
      <c r="R54" s="7" t="str">
        <f>RIGHT(N54,LEN(N54)-SEARCH("/",N54))</f>
        <v>television</v>
      </c>
      <c r="S54" s="13">
        <f>J54/(60*60*24)+DATE(1970,1,1)</f>
        <v>41807.701921296299</v>
      </c>
      <c r="T54" s="13">
        <f>I54/(60*60*24)+DATE(1970,1,1)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7">
        <f>IF(E55&gt;0, E55/L55, 0)</f>
        <v>28.111111111111111</v>
      </c>
      <c r="Q55" s="7" t="str">
        <f>LEFT(N55, SEARCH("/",N55)-1)</f>
        <v>film &amp; video</v>
      </c>
      <c r="R55" s="7" t="str">
        <f>RIGHT(N55,LEN(N55)-SEARCH("/",N55))</f>
        <v>television</v>
      </c>
      <c r="S55" s="13">
        <f>J55/(60*60*24)+DATE(1970,1,1)</f>
        <v>41719.549131944441</v>
      </c>
      <c r="T55" s="13">
        <f>I55/(60*60*24)+DATE(1970,1,1)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7">
        <f>IF(E56&gt;0, E56/L56, 0)</f>
        <v>194.23076923076923</v>
      </c>
      <c r="Q56" s="7" t="str">
        <f>LEFT(N56, SEARCH("/",N56)-1)</f>
        <v>film &amp; video</v>
      </c>
      <c r="R56" s="7" t="str">
        <f>RIGHT(N56,LEN(N56)-SEARCH("/",N56))</f>
        <v>television</v>
      </c>
      <c r="S56" s="13">
        <f>J56/(60*60*24)+DATE(1970,1,1)</f>
        <v>42333.713206018518</v>
      </c>
      <c r="T56" s="13">
        <f>I56/(60*60*24)+DATE(1970,1,1)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7">
        <f>IF(E57&gt;0, E57/L57, 0)</f>
        <v>128.95348837209303</v>
      </c>
      <c r="Q57" s="7" t="str">
        <f>LEFT(N57, SEARCH("/",N57)-1)</f>
        <v>film &amp; video</v>
      </c>
      <c r="R57" s="7" t="str">
        <f>RIGHT(N57,LEN(N57)-SEARCH("/",N57))</f>
        <v>television</v>
      </c>
      <c r="S57" s="13">
        <f>J57/(60*60*24)+DATE(1970,1,1)</f>
        <v>42496.968935185185</v>
      </c>
      <c r="T57" s="13">
        <f>I57/(60*60*24)+DATE(1970,1,1)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7">
        <f>IF(E58&gt;0, E58/L58, 0)</f>
        <v>49.316091954022987</v>
      </c>
      <c r="Q58" s="7" t="str">
        <f>LEFT(N58, SEARCH("/",N58)-1)</f>
        <v>film &amp; video</v>
      </c>
      <c r="R58" s="7" t="str">
        <f>RIGHT(N58,LEN(N58)-SEARCH("/",N58))</f>
        <v>television</v>
      </c>
      <c r="S58" s="13">
        <f>J58/(60*60*24)+DATE(1970,1,1)</f>
        <v>42149.548888888894</v>
      </c>
      <c r="T58" s="13">
        <f>I58/(60*60*24)+DATE(1970,1,1)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7">
        <f>IF(E59&gt;0, E59/L59, 0)</f>
        <v>221.52173913043478</v>
      </c>
      <c r="Q59" s="7" t="str">
        <f>LEFT(N59, SEARCH("/",N59)-1)</f>
        <v>film &amp; video</v>
      </c>
      <c r="R59" s="7" t="str">
        <f>RIGHT(N59,LEN(N59)-SEARCH("/",N59))</f>
        <v>television</v>
      </c>
      <c r="S59" s="13">
        <f>J59/(60*60*24)+DATE(1970,1,1)</f>
        <v>42089.83289351852</v>
      </c>
      <c r="T59" s="13">
        <f>I59/(60*60*24)+DATE(1970,1,1)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7">
        <f>IF(E60&gt;0, E60/L60, 0)</f>
        <v>137.21333333333334</v>
      </c>
      <c r="Q60" s="7" t="str">
        <f>LEFT(N60, SEARCH("/",N60)-1)</f>
        <v>film &amp; video</v>
      </c>
      <c r="R60" s="7" t="str">
        <f>RIGHT(N60,LEN(N60)-SEARCH("/",N60))</f>
        <v>television</v>
      </c>
      <c r="S60" s="13">
        <f>J60/(60*60*24)+DATE(1970,1,1)</f>
        <v>41932.745046296295</v>
      </c>
      <c r="T60" s="13">
        <f>I60/(60*60*24)+DATE(1970,1,1)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7">
        <f>IF(E61&gt;0, E61/L61, 0)</f>
        <v>606.82242424242418</v>
      </c>
      <c r="Q61" s="7" t="str">
        <f>LEFT(N61, SEARCH("/",N61)-1)</f>
        <v>film &amp; video</v>
      </c>
      <c r="R61" s="7" t="str">
        <f>RIGHT(N61,LEN(N61)-SEARCH("/",N61))</f>
        <v>television</v>
      </c>
      <c r="S61" s="13">
        <f>J61/(60*60*24)+DATE(1970,1,1)</f>
        <v>42230.235833333332</v>
      </c>
      <c r="T61" s="13">
        <f>I61/(60*60*24)+DATE(1970,1,1)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7">
        <f>IF(E62&gt;0, E62/L62, 0)</f>
        <v>43.040092592592593</v>
      </c>
      <c r="Q62" s="7" t="str">
        <f>LEFT(N62, SEARCH("/",N62)-1)</f>
        <v>film &amp; video</v>
      </c>
      <c r="R62" s="7" t="str">
        <f>RIGHT(N62,LEN(N62)-SEARCH("/",N62))</f>
        <v>shorts</v>
      </c>
      <c r="S62" s="13">
        <f>J62/(60*60*24)+DATE(1970,1,1)</f>
        <v>41701.901817129634</v>
      </c>
      <c r="T62" s="13">
        <f>I62/(60*60*24)+DATE(1970,1,1)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7">
        <f>IF(E63&gt;0, E63/L63, 0)</f>
        <v>322.39130434782606</v>
      </c>
      <c r="Q63" s="7" t="str">
        <f>LEFT(N63, SEARCH("/",N63)-1)</f>
        <v>film &amp; video</v>
      </c>
      <c r="R63" s="7" t="str">
        <f>RIGHT(N63,LEN(N63)-SEARCH("/",N63))</f>
        <v>shorts</v>
      </c>
      <c r="S63" s="13">
        <f>J63/(60*60*24)+DATE(1970,1,1)</f>
        <v>41409.814317129625</v>
      </c>
      <c r="T63" s="13">
        <f>I63/(60*60*24)+DATE(1970,1,1)</f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7">
        <f>IF(E64&gt;0, E64/L64, 0)</f>
        <v>96.708333333333329</v>
      </c>
      <c r="Q64" s="7" t="str">
        <f>LEFT(N64, SEARCH("/",N64)-1)</f>
        <v>film &amp; video</v>
      </c>
      <c r="R64" s="7" t="str">
        <f>RIGHT(N64,LEN(N64)-SEARCH("/",N64))</f>
        <v>shorts</v>
      </c>
      <c r="S64" s="13">
        <f>J64/(60*60*24)+DATE(1970,1,1)</f>
        <v>41311.799513888887</v>
      </c>
      <c r="T64" s="13">
        <f>I64/(60*60*24)+DATE(1970,1,1)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7">
        <f>IF(E65&gt;0, E65/L65, 0)</f>
        <v>35.474531249999998</v>
      </c>
      <c r="Q65" s="7" t="str">
        <f>LEFT(N65, SEARCH("/",N65)-1)</f>
        <v>film &amp; video</v>
      </c>
      <c r="R65" s="7" t="str">
        <f>RIGHT(N65,LEN(N65)-SEARCH("/",N65))</f>
        <v>shorts</v>
      </c>
      <c r="S65" s="13">
        <f>J65/(60*60*24)+DATE(1970,1,1)</f>
        <v>41612.912187499998</v>
      </c>
      <c r="T65" s="13">
        <f>I65/(60*60*24)+DATE(1970,1,1)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7">
        <f>IF(E66&gt;0, E66/L66, 0)</f>
        <v>86.666666666666671</v>
      </c>
      <c r="Q66" s="7" t="str">
        <f>LEFT(N66, SEARCH("/",N66)-1)</f>
        <v>film &amp; video</v>
      </c>
      <c r="R66" s="7" t="str">
        <f>RIGHT(N66,LEN(N66)-SEARCH("/",N66))</f>
        <v>shorts</v>
      </c>
      <c r="S66" s="13">
        <f>J66/(60*60*24)+DATE(1970,1,1)</f>
        <v>41433.01829861111</v>
      </c>
      <c r="T66" s="13">
        <f>I66/(60*60*24)+DATE(1970,1,1)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7">
        <f>IF(E67&gt;0, E67/L67, 0)</f>
        <v>132.05263157894737</v>
      </c>
      <c r="Q67" s="7" t="str">
        <f>LEFT(N67, SEARCH("/",N67)-1)</f>
        <v>film &amp; video</v>
      </c>
      <c r="R67" s="7" t="str">
        <f>RIGHT(N67,LEN(N67)-SEARCH("/",N67))</f>
        <v>shorts</v>
      </c>
      <c r="S67" s="13">
        <f>J67/(60*60*24)+DATE(1970,1,1)</f>
        <v>41835.821226851855</v>
      </c>
      <c r="T67" s="13">
        <f>I67/(60*60*24)+DATE(1970,1,1)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7">
        <f>IF(E68&gt;0, E68/L68, 0)</f>
        <v>91.230769230769226</v>
      </c>
      <c r="Q68" s="7" t="str">
        <f>LEFT(N68, SEARCH("/",N68)-1)</f>
        <v>film &amp; video</v>
      </c>
      <c r="R68" s="7" t="str">
        <f>RIGHT(N68,LEN(N68)-SEARCH("/",N68))</f>
        <v>shorts</v>
      </c>
      <c r="S68" s="13">
        <f>J68/(60*60*24)+DATE(1970,1,1)</f>
        <v>42539.849768518514</v>
      </c>
      <c r="T68" s="13">
        <f>I68/(60*60*24)+DATE(1970,1,1)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7">
        <f>IF(E69&gt;0, E69/L69, 0)</f>
        <v>116.25</v>
      </c>
      <c r="Q69" s="7" t="str">
        <f>LEFT(N69, SEARCH("/",N69)-1)</f>
        <v>film &amp; video</v>
      </c>
      <c r="R69" s="7" t="str">
        <f>RIGHT(N69,LEN(N69)-SEARCH("/",N69))</f>
        <v>shorts</v>
      </c>
      <c r="S69" s="13">
        <f>J69/(60*60*24)+DATE(1970,1,1)</f>
        <v>41075.583379629628</v>
      </c>
      <c r="T69" s="13">
        <f>I69/(60*60*24)+DATE(1970,1,1)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7">
        <f>IF(E70&gt;0, E70/L70, 0)</f>
        <v>21.194444444444443</v>
      </c>
      <c r="Q70" s="7" t="str">
        <f>LEFT(N70, SEARCH("/",N70)-1)</f>
        <v>film &amp; video</v>
      </c>
      <c r="R70" s="7" t="str">
        <f>RIGHT(N70,LEN(N70)-SEARCH("/",N70))</f>
        <v>shorts</v>
      </c>
      <c r="S70" s="13">
        <f>J70/(60*60*24)+DATE(1970,1,1)</f>
        <v>41663.569340277776</v>
      </c>
      <c r="T70" s="13">
        <f>I70/(60*60*24)+DATE(1970,1,1)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7">
        <f>IF(E71&gt;0, E71/L71, 0)</f>
        <v>62.327134831460668</v>
      </c>
      <c r="Q71" s="7" t="str">
        <f>LEFT(N71, SEARCH("/",N71)-1)</f>
        <v>film &amp; video</v>
      </c>
      <c r="R71" s="7" t="str">
        <f>RIGHT(N71,LEN(N71)-SEARCH("/",N71))</f>
        <v>shorts</v>
      </c>
      <c r="S71" s="13">
        <f>J71/(60*60*24)+DATE(1970,1,1)</f>
        <v>40786.187789351854</v>
      </c>
      <c r="T71" s="13">
        <f>I71/(60*60*24)+DATE(1970,1,1)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7">
        <f>IF(E72&gt;0, E72/L72, 0)</f>
        <v>37.411764705882355</v>
      </c>
      <c r="Q72" s="7" t="str">
        <f>LEFT(N72, SEARCH("/",N72)-1)</f>
        <v>film &amp; video</v>
      </c>
      <c r="R72" s="7" t="str">
        <f>RIGHT(N72,LEN(N72)-SEARCH("/",N72))</f>
        <v>shorts</v>
      </c>
      <c r="S72" s="13">
        <f>J72/(60*60*24)+DATE(1970,1,1)</f>
        <v>40730.896354166667</v>
      </c>
      <c r="T72" s="13">
        <f>I72/(60*60*24)+DATE(1970,1,1)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7">
        <f>IF(E73&gt;0, E73/L73, 0)</f>
        <v>69.71875</v>
      </c>
      <c r="Q73" s="7" t="str">
        <f>LEFT(N73, SEARCH("/",N73)-1)</f>
        <v>film &amp; video</v>
      </c>
      <c r="R73" s="7" t="str">
        <f>RIGHT(N73,LEN(N73)-SEARCH("/",N73))</f>
        <v>shorts</v>
      </c>
      <c r="S73" s="13">
        <f>J73/(60*60*24)+DATE(1970,1,1)</f>
        <v>40997.271493055552</v>
      </c>
      <c r="T73" s="13">
        <f>I73/(60*60*24)+DATE(1970,1,1)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7">
        <f>IF(E74&gt;0, E74/L74, 0)</f>
        <v>58.170731707317074</v>
      </c>
      <c r="Q74" s="7" t="str">
        <f>LEFT(N74, SEARCH("/",N74)-1)</f>
        <v>film &amp; video</v>
      </c>
      <c r="R74" s="7" t="str">
        <f>RIGHT(N74,LEN(N74)-SEARCH("/",N74))</f>
        <v>shorts</v>
      </c>
      <c r="S74" s="13">
        <f>J74/(60*60*24)+DATE(1970,1,1)</f>
        <v>41208.010196759264</v>
      </c>
      <c r="T74" s="13">
        <f>I74/(60*60*24)+DATE(1970,1,1)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7">
        <f>IF(E75&gt;0, E75/L75, 0)</f>
        <v>50</v>
      </c>
      <c r="Q75" s="7" t="str">
        <f>LEFT(N75, SEARCH("/",N75)-1)</f>
        <v>film &amp; video</v>
      </c>
      <c r="R75" s="7" t="str">
        <f>RIGHT(N75,LEN(N75)-SEARCH("/",N75))</f>
        <v>shorts</v>
      </c>
      <c r="S75" s="13">
        <f>J75/(60*60*24)+DATE(1970,1,1)</f>
        <v>40587.75675925926</v>
      </c>
      <c r="T75" s="13">
        <f>I75/(60*60*24)+DATE(1970,1,1)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7">
        <f>IF(E76&gt;0, E76/L76, 0)</f>
        <v>19.471034482758618</v>
      </c>
      <c r="Q76" s="7" t="str">
        <f>LEFT(N76, SEARCH("/",N76)-1)</f>
        <v>film &amp; video</v>
      </c>
      <c r="R76" s="7" t="str">
        <f>RIGHT(N76,LEN(N76)-SEARCH("/",N76))</f>
        <v>shorts</v>
      </c>
      <c r="S76" s="13">
        <f>J76/(60*60*24)+DATE(1970,1,1)</f>
        <v>42360.487210648149</v>
      </c>
      <c r="T76" s="13">
        <f>I76/(60*60*24)+DATE(1970,1,1)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7">
        <f>IF(E77&gt;0, E77/L77, 0)</f>
        <v>85.957446808510639</v>
      </c>
      <c r="Q77" s="7" t="str">
        <f>LEFT(N77, SEARCH("/",N77)-1)</f>
        <v>film &amp; video</v>
      </c>
      <c r="R77" s="7" t="str">
        <f>RIGHT(N77,LEN(N77)-SEARCH("/",N77))</f>
        <v>shorts</v>
      </c>
      <c r="S77" s="13">
        <f>J77/(60*60*24)+DATE(1970,1,1)</f>
        <v>41357.209166666667</v>
      </c>
      <c r="T77" s="13">
        <f>I77/(60*60*24)+DATE(1970,1,1)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7">
        <f>IF(E78&gt;0, E78/L78, 0)</f>
        <v>30.666666666666668</v>
      </c>
      <c r="Q78" s="7" t="str">
        <f>LEFT(N78, SEARCH("/",N78)-1)</f>
        <v>film &amp; video</v>
      </c>
      <c r="R78" s="7" t="str">
        <f>RIGHT(N78,LEN(N78)-SEARCH("/",N78))</f>
        <v>shorts</v>
      </c>
      <c r="S78" s="13">
        <f>J78/(60*60*24)+DATE(1970,1,1)</f>
        <v>40844.691643518519</v>
      </c>
      <c r="T78" s="13">
        <f>I78/(60*60*24)+DATE(1970,1,1)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7">
        <f>IF(E79&gt;0, E79/L79, 0)</f>
        <v>60.384615384615387</v>
      </c>
      <c r="Q79" s="7" t="str">
        <f>LEFT(N79, SEARCH("/",N79)-1)</f>
        <v>film &amp; video</v>
      </c>
      <c r="R79" s="7" t="str">
        <f>RIGHT(N79,LEN(N79)-SEARCH("/",N79))</f>
        <v>shorts</v>
      </c>
      <c r="S79" s="13">
        <f>J79/(60*60*24)+DATE(1970,1,1)</f>
        <v>40997.144872685181</v>
      </c>
      <c r="T79" s="13">
        <f>I79/(60*60*24)+DATE(1970,1,1)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7">
        <f>IF(E80&gt;0, E80/L80, 0)</f>
        <v>38.6</v>
      </c>
      <c r="Q80" s="7" t="str">
        <f>LEFT(N80, SEARCH("/",N80)-1)</f>
        <v>film &amp; video</v>
      </c>
      <c r="R80" s="7" t="str">
        <f>RIGHT(N80,LEN(N80)-SEARCH("/",N80))</f>
        <v>shorts</v>
      </c>
      <c r="S80" s="13">
        <f>J80/(60*60*24)+DATE(1970,1,1)</f>
        <v>42604.730567129634</v>
      </c>
      <c r="T80" s="13">
        <f>I80/(60*60*24)+DATE(1970,1,1)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7">
        <f>IF(E81&gt;0, E81/L81, 0)</f>
        <v>40.268292682926827</v>
      </c>
      <c r="Q81" s="7" t="str">
        <f>LEFT(N81, SEARCH("/",N81)-1)</f>
        <v>film &amp; video</v>
      </c>
      <c r="R81" s="7" t="str">
        <f>RIGHT(N81,LEN(N81)-SEARCH("/",N81))</f>
        <v>shorts</v>
      </c>
      <c r="S81" s="13">
        <f>J81/(60*60*24)+DATE(1970,1,1)</f>
        <v>41724.776539351849</v>
      </c>
      <c r="T81" s="13">
        <f>I81/(60*60*24)+DATE(1970,1,1)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7">
        <f>IF(E82&gt;0, E82/L82, 0)</f>
        <v>273.82978723404256</v>
      </c>
      <c r="Q82" s="7" t="str">
        <f>LEFT(N82, SEARCH("/",N82)-1)</f>
        <v>film &amp; video</v>
      </c>
      <c r="R82" s="7" t="str">
        <f>RIGHT(N82,LEN(N82)-SEARCH("/",N82))</f>
        <v>shorts</v>
      </c>
      <c r="S82" s="13">
        <f>J82/(60*60*24)+DATE(1970,1,1)</f>
        <v>41583.083981481483</v>
      </c>
      <c r="T82" s="13">
        <f>I82/(60*60*24)+DATE(1970,1,1)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7">
        <f>IF(E83&gt;0, E83/L83, 0)</f>
        <v>53.035714285714285</v>
      </c>
      <c r="Q83" s="7" t="str">
        <f>LEFT(N83, SEARCH("/",N83)-1)</f>
        <v>film &amp; video</v>
      </c>
      <c r="R83" s="7" t="str">
        <f>RIGHT(N83,LEN(N83)-SEARCH("/",N83))</f>
        <v>shorts</v>
      </c>
      <c r="S83" s="13">
        <f>J83/(60*60*24)+DATE(1970,1,1)</f>
        <v>41100.158877314811</v>
      </c>
      <c r="T83" s="13">
        <f>I83/(60*60*24)+DATE(1970,1,1)</f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7">
        <f>IF(E84&gt;0, E84/L84, 0)</f>
        <v>40.005000000000003</v>
      </c>
      <c r="Q84" s="7" t="str">
        <f>LEFT(N84, SEARCH("/",N84)-1)</f>
        <v>film &amp; video</v>
      </c>
      <c r="R84" s="7" t="str">
        <f>RIGHT(N84,LEN(N84)-SEARCH("/",N84))</f>
        <v>shorts</v>
      </c>
      <c r="S84" s="13">
        <f>J84/(60*60*24)+DATE(1970,1,1)</f>
        <v>40795.820150462961</v>
      </c>
      <c r="T84" s="13">
        <f>I84/(60*60*24)+DATE(1970,1,1)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7">
        <f>IF(E85&gt;0, E85/L85, 0)</f>
        <v>15.76923076923077</v>
      </c>
      <c r="Q85" s="7" t="str">
        <f>LEFT(N85, SEARCH("/",N85)-1)</f>
        <v>film &amp; video</v>
      </c>
      <c r="R85" s="7" t="str">
        <f>RIGHT(N85,LEN(N85)-SEARCH("/",N85))</f>
        <v>shorts</v>
      </c>
      <c r="S85" s="13">
        <f>J85/(60*60*24)+DATE(1970,1,1)</f>
        <v>42042.615613425922</v>
      </c>
      <c r="T85" s="13">
        <f>I85/(60*60*24)+DATE(1970,1,1)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7">
        <f>IF(E86&gt;0, E86/L86, 0)</f>
        <v>71.428571428571431</v>
      </c>
      <c r="Q86" s="7" t="str">
        <f>LEFT(N86, SEARCH("/",N86)-1)</f>
        <v>film &amp; video</v>
      </c>
      <c r="R86" s="7" t="str">
        <f>RIGHT(N86,LEN(N86)-SEARCH("/",N86))</f>
        <v>shorts</v>
      </c>
      <c r="S86" s="13">
        <f>J86/(60*60*24)+DATE(1970,1,1)</f>
        <v>40648.757939814815</v>
      </c>
      <c r="T86" s="13">
        <f>I86/(60*60*24)+DATE(1970,1,1)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7">
        <f>IF(E87&gt;0, E87/L87, 0)</f>
        <v>71.714285714285708</v>
      </c>
      <c r="Q87" s="7" t="str">
        <f>LEFT(N87, SEARCH("/",N87)-1)</f>
        <v>film &amp; video</v>
      </c>
      <c r="R87" s="7" t="str">
        <f>RIGHT(N87,LEN(N87)-SEARCH("/",N87))</f>
        <v>shorts</v>
      </c>
      <c r="S87" s="13">
        <f>J87/(60*60*24)+DATE(1970,1,1)</f>
        <v>40779.125428240739</v>
      </c>
      <c r="T87" s="13">
        <f>I87/(60*60*24)+DATE(1970,1,1)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7">
        <f>IF(E88&gt;0, E88/L88, 0)</f>
        <v>375.76470588235293</v>
      </c>
      <c r="Q88" s="7" t="str">
        <f>LEFT(N88, SEARCH("/",N88)-1)</f>
        <v>film &amp; video</v>
      </c>
      <c r="R88" s="7" t="str">
        <f>RIGHT(N88,LEN(N88)-SEARCH("/",N88))</f>
        <v>shorts</v>
      </c>
      <c r="S88" s="13">
        <f>J88/(60*60*24)+DATE(1970,1,1)</f>
        <v>42291.556076388893</v>
      </c>
      <c r="T88" s="13">
        <f>I88/(60*60*24)+DATE(1970,1,1)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7">
        <f>IF(E89&gt;0, E89/L89, 0)</f>
        <v>104.6</v>
      </c>
      <c r="Q89" s="7" t="str">
        <f>LEFT(N89, SEARCH("/",N89)-1)</f>
        <v>film &amp; video</v>
      </c>
      <c r="R89" s="7" t="str">
        <f>RIGHT(N89,LEN(N89)-SEARCH("/",N89))</f>
        <v>shorts</v>
      </c>
      <c r="S89" s="13">
        <f>J89/(60*60*24)+DATE(1970,1,1)</f>
        <v>40322.539386574077</v>
      </c>
      <c r="T89" s="13">
        <f>I89/(60*60*24)+DATE(1970,1,1)</f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7">
        <f>IF(E90&gt;0, E90/L90, 0)</f>
        <v>60</v>
      </c>
      <c r="Q90" s="7" t="str">
        <f>LEFT(N90, SEARCH("/",N90)-1)</f>
        <v>film &amp; video</v>
      </c>
      <c r="R90" s="7" t="str">
        <f>RIGHT(N90,LEN(N90)-SEARCH("/",N90))</f>
        <v>shorts</v>
      </c>
      <c r="S90" s="13">
        <f>J90/(60*60*24)+DATE(1970,1,1)</f>
        <v>41786.65892361111</v>
      </c>
      <c r="T90" s="13">
        <f>I90/(60*60*24)+DATE(1970,1,1)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7">
        <f>IF(E91&gt;0, E91/L91, 0)</f>
        <v>123.28571428571429</v>
      </c>
      <c r="Q91" s="7" t="str">
        <f>LEFT(N91, SEARCH("/",N91)-1)</f>
        <v>film &amp; video</v>
      </c>
      <c r="R91" s="7" t="str">
        <f>RIGHT(N91,LEN(N91)-SEARCH("/",N91))</f>
        <v>shorts</v>
      </c>
      <c r="S91" s="13">
        <f>J91/(60*60*24)+DATE(1970,1,1)</f>
        <v>41402.752222222218</v>
      </c>
      <c r="T91" s="13">
        <f>I91/(60*60*24)+DATE(1970,1,1)</f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7">
        <f>IF(E92&gt;0, E92/L92, 0)</f>
        <v>31.375</v>
      </c>
      <c r="Q92" s="7" t="str">
        <f>LEFT(N92, SEARCH("/",N92)-1)</f>
        <v>film &amp; video</v>
      </c>
      <c r="R92" s="7" t="str">
        <f>RIGHT(N92,LEN(N92)-SEARCH("/",N92))</f>
        <v>shorts</v>
      </c>
      <c r="S92" s="13">
        <f>J92/(60*60*24)+DATE(1970,1,1)</f>
        <v>40706.297442129631</v>
      </c>
      <c r="T92" s="13">
        <f>I92/(60*60*24)+DATE(1970,1,1)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7">
        <f>IF(E93&gt;0, E93/L93, 0)</f>
        <v>78.260869565217391</v>
      </c>
      <c r="Q93" s="7" t="str">
        <f>LEFT(N93, SEARCH("/",N93)-1)</f>
        <v>film &amp; video</v>
      </c>
      <c r="R93" s="7" t="str">
        <f>RIGHT(N93,LEN(N93)-SEARCH("/",N93))</f>
        <v>shorts</v>
      </c>
      <c r="S93" s="13">
        <f>J93/(60*60*24)+DATE(1970,1,1)</f>
        <v>40619.402361111112</v>
      </c>
      <c r="T93" s="13">
        <f>I93/(60*60*24)+DATE(1970,1,1)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7">
        <f>IF(E94&gt;0, E94/L94, 0)</f>
        <v>122.32558139534883</v>
      </c>
      <c r="Q94" s="7" t="str">
        <f>LEFT(N94, SEARCH("/",N94)-1)</f>
        <v>film &amp; video</v>
      </c>
      <c r="R94" s="7" t="str">
        <f>RIGHT(N94,LEN(N94)-SEARCH("/",N94))</f>
        <v>shorts</v>
      </c>
      <c r="S94" s="13">
        <f>J94/(60*60*24)+DATE(1970,1,1)</f>
        <v>42721.198877314819</v>
      </c>
      <c r="T94" s="13">
        <f>I94/(60*60*24)+DATE(1970,1,1)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7">
        <f>IF(E95&gt;0, E95/L95, 0)</f>
        <v>73.733333333333334</v>
      </c>
      <c r="Q95" s="7" t="str">
        <f>LEFT(N95, SEARCH("/",N95)-1)</f>
        <v>film &amp; video</v>
      </c>
      <c r="R95" s="7" t="str">
        <f>RIGHT(N95,LEN(N95)-SEARCH("/",N95))</f>
        <v>shorts</v>
      </c>
      <c r="S95" s="13">
        <f>J95/(60*60*24)+DATE(1970,1,1)</f>
        <v>41065.858067129629</v>
      </c>
      <c r="T95" s="13">
        <f>I95/(60*60*24)+DATE(1970,1,1)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7">
        <f>IF(E96&gt;0, E96/L96, 0)</f>
        <v>21.666666666666668</v>
      </c>
      <c r="Q96" s="7" t="str">
        <f>LEFT(N96, SEARCH("/",N96)-1)</f>
        <v>film &amp; video</v>
      </c>
      <c r="R96" s="7" t="str">
        <f>RIGHT(N96,LEN(N96)-SEARCH("/",N96))</f>
        <v>shorts</v>
      </c>
      <c r="S96" s="13">
        <f>J96/(60*60*24)+DATE(1970,1,1)</f>
        <v>41716.717847222222</v>
      </c>
      <c r="T96" s="13">
        <f>I96/(60*60*24)+DATE(1970,1,1)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7">
        <f>IF(E97&gt;0, E97/L97, 0)</f>
        <v>21.904761904761905</v>
      </c>
      <c r="Q97" s="7" t="str">
        <f>LEFT(N97, SEARCH("/",N97)-1)</f>
        <v>film &amp; video</v>
      </c>
      <c r="R97" s="7" t="str">
        <f>RIGHT(N97,LEN(N97)-SEARCH("/",N97))</f>
        <v>shorts</v>
      </c>
      <c r="S97" s="13">
        <f>J97/(60*60*24)+DATE(1970,1,1)</f>
        <v>40935.005104166667</v>
      </c>
      <c r="T97" s="13">
        <f>I97/(60*60*24)+DATE(1970,1,1)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7">
        <f>IF(E98&gt;0, E98/L98, 0)</f>
        <v>50.588235294117645</v>
      </c>
      <c r="Q98" s="7" t="str">
        <f>LEFT(N98, SEARCH("/",N98)-1)</f>
        <v>film &amp; video</v>
      </c>
      <c r="R98" s="7" t="str">
        <f>RIGHT(N98,LEN(N98)-SEARCH("/",N98))</f>
        <v>shorts</v>
      </c>
      <c r="S98" s="13">
        <f>J98/(60*60*24)+DATE(1970,1,1)</f>
        <v>40324.662511574075</v>
      </c>
      <c r="T98" s="13">
        <f>I98/(60*60*24)+DATE(1970,1,1)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7">
        <f>IF(E99&gt;0, E99/L99, 0)</f>
        <v>53.125</v>
      </c>
      <c r="Q99" s="7" t="str">
        <f>LEFT(N99, SEARCH("/",N99)-1)</f>
        <v>film &amp; video</v>
      </c>
      <c r="R99" s="7" t="str">
        <f>RIGHT(N99,LEN(N99)-SEARCH("/",N99))</f>
        <v>shorts</v>
      </c>
      <c r="S99" s="13">
        <f>J99/(60*60*24)+DATE(1970,1,1)</f>
        <v>40706.135208333333</v>
      </c>
      <c r="T99" s="13">
        <f>I99/(60*60*24)+DATE(1970,1,1)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7">
        <f>IF(E100&gt;0, E100/L100, 0)</f>
        <v>56.666666666666664</v>
      </c>
      <c r="Q100" s="7" t="str">
        <f>LEFT(N100, SEARCH("/",N100)-1)</f>
        <v>film &amp; video</v>
      </c>
      <c r="R100" s="7" t="str">
        <f>RIGHT(N100,LEN(N100)-SEARCH("/",N100))</f>
        <v>shorts</v>
      </c>
      <c r="S100" s="13">
        <f>J100/(60*60*24)+DATE(1970,1,1)</f>
        <v>41214.794837962967</v>
      </c>
      <c r="T100" s="13">
        <f>I100/(60*60*24)+DATE(1970,1,1)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7">
        <f>IF(E101&gt;0, E101/L101, 0)</f>
        <v>40.776666666666664</v>
      </c>
      <c r="Q101" s="7" t="str">
        <f>LEFT(N101, SEARCH("/",N101)-1)</f>
        <v>film &amp; video</v>
      </c>
      <c r="R101" s="7" t="str">
        <f>RIGHT(N101,LEN(N101)-SEARCH("/",N101))</f>
        <v>shorts</v>
      </c>
      <c r="S101" s="13">
        <f>J101/(60*60*24)+DATE(1970,1,1)</f>
        <v>41631.902766203704</v>
      </c>
      <c r="T101" s="13">
        <f>I101/(60*60*24)+DATE(1970,1,1)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7">
        <f>IF(E102&gt;0, E102/L102, 0)</f>
        <v>192.30769230769232</v>
      </c>
      <c r="Q102" s="7" t="str">
        <f>LEFT(N102, SEARCH("/",N102)-1)</f>
        <v>film &amp; video</v>
      </c>
      <c r="R102" s="7" t="str">
        <f>RIGHT(N102,LEN(N102)-SEARCH("/",N102))</f>
        <v>shorts</v>
      </c>
      <c r="S102" s="13">
        <f>J102/(60*60*24)+DATE(1970,1,1)</f>
        <v>41197.753310185188</v>
      </c>
      <c r="T102" s="13">
        <f>I102/(60*60*24)+DATE(1970,1,1)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7">
        <f>IF(E103&gt;0, E103/L103, 0)</f>
        <v>100</v>
      </c>
      <c r="Q103" s="7" t="str">
        <f>LEFT(N103, SEARCH("/",N103)-1)</f>
        <v>film &amp; video</v>
      </c>
      <c r="R103" s="7" t="str">
        <f>RIGHT(N103,LEN(N103)-SEARCH("/",N103))</f>
        <v>shorts</v>
      </c>
      <c r="S103" s="13">
        <f>J103/(60*60*24)+DATE(1970,1,1)</f>
        <v>41274.776736111111</v>
      </c>
      <c r="T103" s="13">
        <f>I103/(60*60*24)+DATE(1970,1,1)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7">
        <f>IF(E104&gt;0, E104/L104, 0)</f>
        <v>117.92307692307692</v>
      </c>
      <c r="Q104" s="7" t="str">
        <f>LEFT(N104, SEARCH("/",N104)-1)</f>
        <v>film &amp; video</v>
      </c>
      <c r="R104" s="7" t="str">
        <f>RIGHT(N104,LEN(N104)-SEARCH("/",N104))</f>
        <v>shorts</v>
      </c>
      <c r="S104" s="13">
        <f>J104/(60*60*24)+DATE(1970,1,1)</f>
        <v>40505.131168981483</v>
      </c>
      <c r="T104" s="13">
        <f>I104/(60*60*24)+DATE(1970,1,1)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7">
        <f>IF(E105&gt;0, E105/L105, 0)</f>
        <v>27.897959183673468</v>
      </c>
      <c r="Q105" s="7" t="str">
        <f>LEFT(N105, SEARCH("/",N105)-1)</f>
        <v>film &amp; video</v>
      </c>
      <c r="R105" s="7" t="str">
        <f>RIGHT(N105,LEN(N105)-SEARCH("/",N105))</f>
        <v>shorts</v>
      </c>
      <c r="S105" s="13">
        <f>J105/(60*60*24)+DATE(1970,1,1)</f>
        <v>41682.805902777778</v>
      </c>
      <c r="T105" s="13">
        <f>I105/(60*60*24)+DATE(1970,1,1)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7">
        <f>IF(E106&gt;0, E106/L106, 0)</f>
        <v>60</v>
      </c>
      <c r="Q106" s="7" t="str">
        <f>LEFT(N106, SEARCH("/",N106)-1)</f>
        <v>film &amp; video</v>
      </c>
      <c r="R106" s="7" t="str">
        <f>RIGHT(N106,LEN(N106)-SEARCH("/",N106))</f>
        <v>shorts</v>
      </c>
      <c r="S106" s="13">
        <f>J106/(60*60*24)+DATE(1970,1,1)</f>
        <v>40612.695208333331</v>
      </c>
      <c r="T106" s="13">
        <f>I106/(60*60*24)+DATE(1970,1,1)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7">
        <f>IF(E107&gt;0, E107/L107, 0)</f>
        <v>39.383333333333333</v>
      </c>
      <c r="Q107" s="7" t="str">
        <f>LEFT(N107, SEARCH("/",N107)-1)</f>
        <v>film &amp; video</v>
      </c>
      <c r="R107" s="7" t="str">
        <f>RIGHT(N107,LEN(N107)-SEARCH("/",N107))</f>
        <v>shorts</v>
      </c>
      <c r="S107" s="13">
        <f>J107/(60*60*24)+DATE(1970,1,1)</f>
        <v>42485.724768518514</v>
      </c>
      <c r="T107" s="13">
        <f>I107/(60*60*24)+DATE(1970,1,1)</f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7">
        <f>IF(E108&gt;0, E108/L108, 0)</f>
        <v>186.11111111111111</v>
      </c>
      <c r="Q108" s="7" t="str">
        <f>LEFT(N108, SEARCH("/",N108)-1)</f>
        <v>film &amp; video</v>
      </c>
      <c r="R108" s="7" t="str">
        <f>RIGHT(N108,LEN(N108)-SEARCH("/",N108))</f>
        <v>shorts</v>
      </c>
      <c r="S108" s="13">
        <f>J108/(60*60*24)+DATE(1970,1,1)</f>
        <v>40987.776631944442</v>
      </c>
      <c r="T108" s="13">
        <f>I108/(60*60*24)+DATE(1970,1,1)</f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7">
        <f>IF(E109&gt;0, E109/L109, 0)</f>
        <v>111.37681159420291</v>
      </c>
      <c r="Q109" s="7" t="str">
        <f>LEFT(N109, SEARCH("/",N109)-1)</f>
        <v>film &amp; video</v>
      </c>
      <c r="R109" s="7" t="str">
        <f>RIGHT(N109,LEN(N109)-SEARCH("/",N109))</f>
        <v>shorts</v>
      </c>
      <c r="S109" s="13">
        <f>J109/(60*60*24)+DATE(1970,1,1)</f>
        <v>40635.982488425929</v>
      </c>
      <c r="T109" s="13">
        <f>I109/(60*60*24)+DATE(1970,1,1)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7">
        <f>IF(E110&gt;0, E110/L110, 0)</f>
        <v>78.723404255319153</v>
      </c>
      <c r="Q110" s="7" t="str">
        <f>LEFT(N110, SEARCH("/",N110)-1)</f>
        <v>film &amp; video</v>
      </c>
      <c r="R110" s="7" t="str">
        <f>RIGHT(N110,LEN(N110)-SEARCH("/",N110))</f>
        <v>shorts</v>
      </c>
      <c r="S110" s="13">
        <f>J110/(60*60*24)+DATE(1970,1,1)</f>
        <v>41365.613078703704</v>
      </c>
      <c r="T110" s="13">
        <f>I110/(60*60*24)+DATE(1970,1,1)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7">
        <f>IF(E111&gt;0, E111/L111, 0)</f>
        <v>46.702127659574465</v>
      </c>
      <c r="Q111" s="7" t="str">
        <f>LEFT(N111, SEARCH("/",N111)-1)</f>
        <v>film &amp; video</v>
      </c>
      <c r="R111" s="7" t="str">
        <f>RIGHT(N111,LEN(N111)-SEARCH("/",N111))</f>
        <v>shorts</v>
      </c>
      <c r="S111" s="13">
        <f>J111/(60*60*24)+DATE(1970,1,1)</f>
        <v>40570.025810185187</v>
      </c>
      <c r="T111" s="13">
        <f>I111/(60*60*24)+DATE(1970,1,1)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7">
        <f>IF(E112&gt;0, E112/L112, 0)</f>
        <v>65.384615384615387</v>
      </c>
      <c r="Q112" s="7" t="str">
        <f>LEFT(N112, SEARCH("/",N112)-1)</f>
        <v>film &amp; video</v>
      </c>
      <c r="R112" s="7" t="str">
        <f>RIGHT(N112,LEN(N112)-SEARCH("/",N112))</f>
        <v>shorts</v>
      </c>
      <c r="S112" s="13">
        <f>J112/(60*60*24)+DATE(1970,1,1)</f>
        <v>41557.949687500004</v>
      </c>
      <c r="T112" s="13">
        <f>I112/(60*60*24)+DATE(1970,1,1)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7">
        <f>IF(E113&gt;0, E113/L113, 0)</f>
        <v>102.0754716981132</v>
      </c>
      <c r="Q113" s="7" t="str">
        <f>LEFT(N113, SEARCH("/",N113)-1)</f>
        <v>film &amp; video</v>
      </c>
      <c r="R113" s="7" t="str">
        <f>RIGHT(N113,LEN(N113)-SEARCH("/",N113))</f>
        <v>shorts</v>
      </c>
      <c r="S113" s="13">
        <f>J113/(60*60*24)+DATE(1970,1,1)</f>
        <v>42125.333182870367</v>
      </c>
      <c r="T113" s="13">
        <f>I113/(60*60*24)+DATE(1970,1,1)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7">
        <f>IF(E114&gt;0, E114/L114, 0)</f>
        <v>64.197530864197532</v>
      </c>
      <c r="Q114" s="7" t="str">
        <f>LEFT(N114, SEARCH("/",N114)-1)</f>
        <v>film &amp; video</v>
      </c>
      <c r="R114" s="7" t="str">
        <f>RIGHT(N114,LEN(N114)-SEARCH("/",N114))</f>
        <v>shorts</v>
      </c>
      <c r="S114" s="13">
        <f>J114/(60*60*24)+DATE(1970,1,1)</f>
        <v>41718.043032407411</v>
      </c>
      <c r="T114" s="13">
        <f>I114/(60*60*24)+DATE(1970,1,1)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7">
        <f>IF(E115&gt;0, E115/L115, 0)</f>
        <v>90.384615384615387</v>
      </c>
      <c r="Q115" s="7" t="str">
        <f>LEFT(N115, SEARCH("/",N115)-1)</f>
        <v>film &amp; video</v>
      </c>
      <c r="R115" s="7" t="str">
        <f>RIGHT(N115,LEN(N115)-SEARCH("/",N115))</f>
        <v>shorts</v>
      </c>
      <c r="S115" s="13">
        <f>J115/(60*60*24)+DATE(1970,1,1)</f>
        <v>40753.758425925924</v>
      </c>
      <c r="T115" s="13">
        <f>I115/(60*60*24)+DATE(1970,1,1)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7">
        <f>IF(E116&gt;0, E116/L116, 0)</f>
        <v>88.571428571428569</v>
      </c>
      <c r="Q116" s="7" t="str">
        <f>LEFT(N116, SEARCH("/",N116)-1)</f>
        <v>film &amp; video</v>
      </c>
      <c r="R116" s="7" t="str">
        <f>RIGHT(N116,LEN(N116)-SEARCH("/",N116))</f>
        <v>shorts</v>
      </c>
      <c r="S116" s="13">
        <f>J116/(60*60*24)+DATE(1970,1,1)</f>
        <v>40861.27416666667</v>
      </c>
      <c r="T116" s="13">
        <f>I116/(60*60*24)+DATE(1970,1,1)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7">
        <f>IF(E117&gt;0, E117/L117, 0)</f>
        <v>28.727272727272727</v>
      </c>
      <c r="Q117" s="7" t="str">
        <f>LEFT(N117, SEARCH("/",N117)-1)</f>
        <v>film &amp; video</v>
      </c>
      <c r="R117" s="7" t="str">
        <f>RIGHT(N117,LEN(N117)-SEARCH("/",N117))</f>
        <v>shorts</v>
      </c>
      <c r="S117" s="13">
        <f>J117/(60*60*24)+DATE(1970,1,1)</f>
        <v>40918.738935185189</v>
      </c>
      <c r="T117" s="13">
        <f>I117/(60*60*24)+DATE(1970,1,1)</f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7">
        <f>IF(E118&gt;0, E118/L118, 0)</f>
        <v>69.78947368421052</v>
      </c>
      <c r="Q118" s="7" t="str">
        <f>LEFT(N118, SEARCH("/",N118)-1)</f>
        <v>film &amp; video</v>
      </c>
      <c r="R118" s="7" t="str">
        <f>RIGHT(N118,LEN(N118)-SEARCH("/",N118))</f>
        <v>shorts</v>
      </c>
      <c r="S118" s="13">
        <f>J118/(60*60*24)+DATE(1970,1,1)</f>
        <v>40595.497164351851</v>
      </c>
      <c r="T118" s="13">
        <f>I118/(60*60*24)+DATE(1970,1,1)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7">
        <f>IF(E119&gt;0, E119/L119, 0)</f>
        <v>167.48962962962963</v>
      </c>
      <c r="Q119" s="7" t="str">
        <f>LEFT(N119, SEARCH("/",N119)-1)</f>
        <v>film &amp; video</v>
      </c>
      <c r="R119" s="7" t="str">
        <f>RIGHT(N119,LEN(N119)-SEARCH("/",N119))</f>
        <v>shorts</v>
      </c>
      <c r="S119" s="13">
        <f>J119/(60*60*24)+DATE(1970,1,1)</f>
        <v>40248.834999999999</v>
      </c>
      <c r="T119" s="13">
        <f>I119/(60*60*24)+DATE(1970,1,1)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7">
        <f>IF(E120&gt;0, E120/L120, 0)</f>
        <v>144.91230769230768</v>
      </c>
      <c r="Q120" s="7" t="str">
        <f>LEFT(N120, SEARCH("/",N120)-1)</f>
        <v>film &amp; video</v>
      </c>
      <c r="R120" s="7" t="str">
        <f>RIGHT(N120,LEN(N120)-SEARCH("/",N120))</f>
        <v>shorts</v>
      </c>
      <c r="S120" s="13">
        <f>J120/(60*60*24)+DATE(1970,1,1)</f>
        <v>40723.053657407407</v>
      </c>
      <c r="T120" s="13">
        <f>I120/(60*60*24)+DATE(1970,1,1)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7">
        <f>IF(E121&gt;0, E121/L121, 0)</f>
        <v>91.840540540540545</v>
      </c>
      <c r="Q121" s="7" t="str">
        <f>LEFT(N121, SEARCH("/",N121)-1)</f>
        <v>film &amp; video</v>
      </c>
      <c r="R121" s="7" t="str">
        <f>RIGHT(N121,LEN(N121)-SEARCH("/",N121))</f>
        <v>shorts</v>
      </c>
      <c r="S121" s="13">
        <f>J121/(60*60*24)+DATE(1970,1,1)</f>
        <v>40739.069282407407</v>
      </c>
      <c r="T121" s="13">
        <f>I121/(60*60*24)+DATE(1970,1,1)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7">
        <f>IF(E122&gt;0, E122/L122, 0)</f>
        <v>10</v>
      </c>
      <c r="Q122" s="7" t="str">
        <f>LEFT(N122, SEARCH("/",N122)-1)</f>
        <v>film &amp; video</v>
      </c>
      <c r="R122" s="7" t="str">
        <f>RIGHT(N122,LEN(N122)-SEARCH("/",N122))</f>
        <v>science fiction</v>
      </c>
      <c r="S122" s="13">
        <f>J122/(60*60*24)+DATE(1970,1,1)</f>
        <v>42616.049849537041</v>
      </c>
      <c r="T122" s="13">
        <f>I122/(60*60*24)+DATE(1970,1,1)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7">
        <f>IF(E123&gt;0, E123/L123, 0)</f>
        <v>1</v>
      </c>
      <c r="Q123" s="7" t="str">
        <f>LEFT(N123, SEARCH("/",N123)-1)</f>
        <v>film &amp; video</v>
      </c>
      <c r="R123" s="7" t="str">
        <f>RIGHT(N123,LEN(N123)-SEARCH("/",N123))</f>
        <v>science fiction</v>
      </c>
      <c r="S123" s="13">
        <f>J123/(60*60*24)+DATE(1970,1,1)</f>
        <v>42096.704976851848</v>
      </c>
      <c r="T123" s="13">
        <f>I123/(60*60*24)+DATE(1970,1,1)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7">
        <f>IF(E124&gt;0, E124/L124, 0)</f>
        <v>0</v>
      </c>
      <c r="Q124" s="7" t="str">
        <f>LEFT(N124, SEARCH("/",N124)-1)</f>
        <v>film &amp; video</v>
      </c>
      <c r="R124" s="7" t="str">
        <f>RIGHT(N124,LEN(N124)-SEARCH("/",N124))</f>
        <v>science fiction</v>
      </c>
      <c r="S124" s="13">
        <f>J124/(60*60*24)+DATE(1970,1,1)</f>
        <v>42593.431793981479</v>
      </c>
      <c r="T124" s="13">
        <f>I124/(60*60*24)+DATE(1970,1,1)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7">
        <f>IF(E125&gt;0, E125/L125, 0)</f>
        <v>25.166666666666668</v>
      </c>
      <c r="Q125" s="7" t="str">
        <f>LEFT(N125, SEARCH("/",N125)-1)</f>
        <v>film &amp; video</v>
      </c>
      <c r="R125" s="7" t="str">
        <f>RIGHT(N125,LEN(N125)-SEARCH("/",N125))</f>
        <v>science fiction</v>
      </c>
      <c r="S125" s="13">
        <f>J125/(60*60*24)+DATE(1970,1,1)</f>
        <v>41904.781990740739</v>
      </c>
      <c r="T125" s="13">
        <f>I125/(60*60*24)+DATE(1970,1,1)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7">
        <f>IF(E126&gt;0, E126/L126, 0)</f>
        <v>0</v>
      </c>
      <c r="Q126" s="7" t="str">
        <f>LEFT(N126, SEARCH("/",N126)-1)</f>
        <v>film &amp; video</v>
      </c>
      <c r="R126" s="7" t="str">
        <f>RIGHT(N126,LEN(N126)-SEARCH("/",N126))</f>
        <v>science fiction</v>
      </c>
      <c r="S126" s="13">
        <f>J126/(60*60*24)+DATE(1970,1,1)</f>
        <v>42114.928726851853</v>
      </c>
      <c r="T126" s="13">
        <f>I126/(60*60*24)+DATE(1970,1,1)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7">
        <f>IF(E127&gt;0, E127/L127, 0)</f>
        <v>11.666666666666666</v>
      </c>
      <c r="Q127" s="7" t="str">
        <f>LEFT(N127, SEARCH("/",N127)-1)</f>
        <v>film &amp; video</v>
      </c>
      <c r="R127" s="7" t="str">
        <f>RIGHT(N127,LEN(N127)-SEARCH("/",N127))</f>
        <v>science fiction</v>
      </c>
      <c r="S127" s="13">
        <f>J127/(60*60*24)+DATE(1970,1,1)</f>
        <v>42709.993981481486</v>
      </c>
      <c r="T127" s="13">
        <f>I127/(60*60*24)+DATE(1970,1,1)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7">
        <f>IF(E128&gt;0, E128/L128, 0)</f>
        <v>106.69230769230769</v>
      </c>
      <c r="Q128" s="7" t="str">
        <f>LEFT(N128, SEARCH("/",N128)-1)</f>
        <v>film &amp; video</v>
      </c>
      <c r="R128" s="7" t="str">
        <f>RIGHT(N128,LEN(N128)-SEARCH("/",N128))</f>
        <v>science fiction</v>
      </c>
      <c r="S128" s="13">
        <f>J128/(60*60*24)+DATE(1970,1,1)</f>
        <v>42135.589548611111</v>
      </c>
      <c r="T128" s="13">
        <f>I128/(60*60*24)+DATE(1970,1,1)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7">
        <f>IF(E129&gt;0, E129/L129, 0)</f>
        <v>47.5</v>
      </c>
      <c r="Q129" s="7" t="str">
        <f>LEFT(N129, SEARCH("/",N129)-1)</f>
        <v>film &amp; video</v>
      </c>
      <c r="R129" s="7" t="str">
        <f>RIGHT(N129,LEN(N129)-SEARCH("/",N129))</f>
        <v>science fiction</v>
      </c>
      <c r="S129" s="13">
        <f>J129/(60*60*24)+DATE(1970,1,1)</f>
        <v>42067.62431712963</v>
      </c>
      <c r="T129" s="13">
        <f>I129/(60*60*24)+DATE(1970,1,1)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7">
        <f>IF(E130&gt;0, E130/L130, 0)</f>
        <v>311.16666666666669</v>
      </c>
      <c r="Q130" s="7" t="str">
        <f>LEFT(N130, SEARCH("/",N130)-1)</f>
        <v>film &amp; video</v>
      </c>
      <c r="R130" s="7" t="str">
        <f>RIGHT(N130,LEN(N130)-SEARCH("/",N130))</f>
        <v>science fiction</v>
      </c>
      <c r="S130" s="13">
        <f>J130/(60*60*24)+DATE(1970,1,1)</f>
        <v>42628.22792824074</v>
      </c>
      <c r="T130" s="13">
        <f>I130/(60*60*24)+DATE(1970,1,1)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7">
        <f>IF(E131&gt;0, E131/L131, 0)</f>
        <v>0</v>
      </c>
      <c r="Q131" s="7" t="str">
        <f>LEFT(N131, SEARCH("/",N131)-1)</f>
        <v>film &amp; video</v>
      </c>
      <c r="R131" s="7" t="str">
        <f>RIGHT(N131,LEN(N131)-SEARCH("/",N131))</f>
        <v>science fiction</v>
      </c>
      <c r="S131" s="13">
        <f>J131/(60*60*24)+DATE(1970,1,1)</f>
        <v>41882.937303240738</v>
      </c>
      <c r="T131" s="13">
        <f>I131/(60*60*24)+DATE(1970,1,1)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7">
        <f>IF(E132&gt;0, E132/L132, 0)</f>
        <v>0</v>
      </c>
      <c r="Q132" s="7" t="str">
        <f>LEFT(N132, SEARCH("/",N132)-1)</f>
        <v>film &amp; video</v>
      </c>
      <c r="R132" s="7" t="str">
        <f>RIGHT(N132,LEN(N132)-SEARCH("/",N132))</f>
        <v>science fiction</v>
      </c>
      <c r="S132" s="13">
        <f>J132/(60*60*24)+DATE(1970,1,1)</f>
        <v>41778.91541666667</v>
      </c>
      <c r="T132" s="13">
        <f>I132/(60*60*24)+DATE(1970,1,1)</f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7">
        <f>IF(E133&gt;0, E133/L133, 0)</f>
        <v>0</v>
      </c>
      <c r="Q133" s="7" t="str">
        <f>LEFT(N133, SEARCH("/",N133)-1)</f>
        <v>film &amp; video</v>
      </c>
      <c r="R133" s="7" t="str">
        <f>RIGHT(N133,LEN(N133)-SEARCH("/",N133))</f>
        <v>science fiction</v>
      </c>
      <c r="S133" s="13">
        <f>J133/(60*60*24)+DATE(1970,1,1)</f>
        <v>42541.837511574078</v>
      </c>
      <c r="T133" s="13">
        <f>I133/(60*60*24)+DATE(1970,1,1)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7">
        <f>IF(E134&gt;0, E134/L134, 0)</f>
        <v>94.506172839506178</v>
      </c>
      <c r="Q134" s="7" t="str">
        <f>LEFT(N134, SEARCH("/",N134)-1)</f>
        <v>film &amp; video</v>
      </c>
      <c r="R134" s="7" t="str">
        <f>RIGHT(N134,LEN(N134)-SEARCH("/",N134))</f>
        <v>science fiction</v>
      </c>
      <c r="S134" s="13">
        <f>J134/(60*60*24)+DATE(1970,1,1)</f>
        <v>41905.812581018516</v>
      </c>
      <c r="T134" s="13">
        <f>I134/(60*60*24)+DATE(1970,1,1)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7">
        <f>IF(E135&gt;0, E135/L135, 0)</f>
        <v>0</v>
      </c>
      <c r="Q135" s="7" t="str">
        <f>LEFT(N135, SEARCH("/",N135)-1)</f>
        <v>film &amp; video</v>
      </c>
      <c r="R135" s="7" t="str">
        <f>RIGHT(N135,LEN(N135)-SEARCH("/",N135))</f>
        <v>science fiction</v>
      </c>
      <c r="S135" s="13">
        <f>J135/(60*60*24)+DATE(1970,1,1)</f>
        <v>42491.80768518518</v>
      </c>
      <c r="T135" s="13">
        <f>I135/(60*60*24)+DATE(1970,1,1)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7">
        <f>IF(E136&gt;0, E136/L136, 0)</f>
        <v>0</v>
      </c>
      <c r="Q136" s="7" t="str">
        <f>LEFT(N136, SEARCH("/",N136)-1)</f>
        <v>film &amp; video</v>
      </c>
      <c r="R136" s="7" t="str">
        <f>RIGHT(N136,LEN(N136)-SEARCH("/",N136))</f>
        <v>science fiction</v>
      </c>
      <c r="S136" s="13">
        <f>J136/(60*60*24)+DATE(1970,1,1)</f>
        <v>42221.909930555557</v>
      </c>
      <c r="T136" s="13">
        <f>I136/(60*60*24)+DATE(1970,1,1)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7">
        <f>IF(E137&gt;0, E137/L137, 0)</f>
        <v>80.599999999999994</v>
      </c>
      <c r="Q137" s="7" t="str">
        <f>LEFT(N137, SEARCH("/",N137)-1)</f>
        <v>film &amp; video</v>
      </c>
      <c r="R137" s="7" t="str">
        <f>RIGHT(N137,LEN(N137)-SEARCH("/",N137))</f>
        <v>science fiction</v>
      </c>
      <c r="S137" s="13">
        <f>J137/(60*60*24)+DATE(1970,1,1)</f>
        <v>41788.381909722222</v>
      </c>
      <c r="T137" s="13">
        <f>I137/(60*60*24)+DATE(1970,1,1)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7">
        <f>IF(E138&gt;0, E138/L138, 0)</f>
        <v>0</v>
      </c>
      <c r="Q138" s="7" t="str">
        <f>LEFT(N138, SEARCH("/",N138)-1)</f>
        <v>film &amp; video</v>
      </c>
      <c r="R138" s="7" t="str">
        <f>RIGHT(N138,LEN(N138)-SEARCH("/",N138))</f>
        <v>science fiction</v>
      </c>
      <c r="S138" s="13">
        <f>J138/(60*60*24)+DATE(1970,1,1)</f>
        <v>42096.410115740742</v>
      </c>
      <c r="T138" s="13">
        <f>I138/(60*60*24)+DATE(1970,1,1)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7">
        <f>IF(E139&gt;0, E139/L139, 0)</f>
        <v>0</v>
      </c>
      <c r="Q139" s="7" t="str">
        <f>LEFT(N139, SEARCH("/",N139)-1)</f>
        <v>film &amp; video</v>
      </c>
      <c r="R139" s="7" t="str">
        <f>RIGHT(N139,LEN(N139)-SEARCH("/",N139))</f>
        <v>science fiction</v>
      </c>
      <c r="S139" s="13">
        <f>J139/(60*60*24)+DATE(1970,1,1)</f>
        <v>42239.573993055557</v>
      </c>
      <c r="T139" s="13">
        <f>I139/(60*60*24)+DATE(1970,1,1)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7">
        <f>IF(E140&gt;0, E140/L140, 0)</f>
        <v>81.241379310344826</v>
      </c>
      <c r="Q140" s="7" t="str">
        <f>LEFT(N140, SEARCH("/",N140)-1)</f>
        <v>film &amp; video</v>
      </c>
      <c r="R140" s="7" t="str">
        <f>RIGHT(N140,LEN(N140)-SEARCH("/",N140))</f>
        <v>science fiction</v>
      </c>
      <c r="S140" s="13">
        <f>J140/(60*60*24)+DATE(1970,1,1)</f>
        <v>42186.257418981477</v>
      </c>
      <c r="T140" s="13">
        <f>I140/(60*60*24)+DATE(1970,1,1)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7">
        <f>IF(E141&gt;0, E141/L141, 0)</f>
        <v>500</v>
      </c>
      <c r="Q141" s="7" t="str">
        <f>LEFT(N141, SEARCH("/",N141)-1)</f>
        <v>film &amp; video</v>
      </c>
      <c r="R141" s="7" t="str">
        <f>RIGHT(N141,LEN(N141)-SEARCH("/",N141))</f>
        <v>science fiction</v>
      </c>
      <c r="S141" s="13">
        <f>J141/(60*60*24)+DATE(1970,1,1)</f>
        <v>42187.920972222222</v>
      </c>
      <c r="T141" s="13">
        <f>I141/(60*60*24)+DATE(1970,1,1)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7">
        <f>IF(E142&gt;0, E142/L142, 0)</f>
        <v>0</v>
      </c>
      <c r="Q142" s="7" t="str">
        <f>LEFT(N142, SEARCH("/",N142)-1)</f>
        <v>film &amp; video</v>
      </c>
      <c r="R142" s="7" t="str">
        <f>RIGHT(N142,LEN(N142)-SEARCH("/",N142))</f>
        <v>science fiction</v>
      </c>
      <c r="S142" s="13">
        <f>J142/(60*60*24)+DATE(1970,1,1)</f>
        <v>42053.198287037041</v>
      </c>
      <c r="T142" s="13">
        <f>I142/(60*60*24)+DATE(1970,1,1)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7">
        <f>IF(E143&gt;0, E143/L143, 0)</f>
        <v>46.178571428571431</v>
      </c>
      <c r="Q143" s="7" t="str">
        <f>LEFT(N143, SEARCH("/",N143)-1)</f>
        <v>film &amp; video</v>
      </c>
      <c r="R143" s="7" t="str">
        <f>RIGHT(N143,LEN(N143)-SEARCH("/",N143))</f>
        <v>science fiction</v>
      </c>
      <c r="S143" s="13">
        <f>J143/(60*60*24)+DATE(1970,1,1)</f>
        <v>42110.153043981481</v>
      </c>
      <c r="T143" s="13">
        <f>I143/(60*60*24)+DATE(1970,1,1)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7">
        <f>IF(E144&gt;0, E144/L144, 0)</f>
        <v>10</v>
      </c>
      <c r="Q144" s="7" t="str">
        <f>LEFT(N144, SEARCH("/",N144)-1)</f>
        <v>film &amp; video</v>
      </c>
      <c r="R144" s="7" t="str">
        <f>RIGHT(N144,LEN(N144)-SEARCH("/",N144))</f>
        <v>science fiction</v>
      </c>
      <c r="S144" s="13">
        <f>J144/(60*60*24)+DATE(1970,1,1)</f>
        <v>41938.893263888887</v>
      </c>
      <c r="T144" s="13">
        <f>I144/(60*60*24)+DATE(1970,1,1)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7">
        <f>IF(E145&gt;0, E145/L145, 0)</f>
        <v>0</v>
      </c>
      <c r="Q145" s="7" t="str">
        <f>LEFT(N145, SEARCH("/",N145)-1)</f>
        <v>film &amp; video</v>
      </c>
      <c r="R145" s="7" t="str">
        <f>RIGHT(N145,LEN(N145)-SEARCH("/",N145))</f>
        <v>science fiction</v>
      </c>
      <c r="S145" s="13">
        <f>J145/(60*60*24)+DATE(1970,1,1)</f>
        <v>42559.064143518517</v>
      </c>
      <c r="T145" s="13">
        <f>I145/(60*60*24)+DATE(1970,1,1)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7">
        <f>IF(E146&gt;0, E146/L146, 0)</f>
        <v>55.945945945945944</v>
      </c>
      <c r="Q146" s="7" t="str">
        <f>LEFT(N146, SEARCH("/",N146)-1)</f>
        <v>film &amp; video</v>
      </c>
      <c r="R146" s="7" t="str">
        <f>RIGHT(N146,LEN(N146)-SEARCH("/",N146))</f>
        <v>science fiction</v>
      </c>
      <c r="S146" s="13">
        <f>J146/(60*60*24)+DATE(1970,1,1)</f>
        <v>42047.762407407412</v>
      </c>
      <c r="T146" s="13">
        <f>I146/(60*60*24)+DATE(1970,1,1)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7">
        <f>IF(E147&gt;0, E147/L147, 0)</f>
        <v>37.555555555555557</v>
      </c>
      <c r="Q147" s="7" t="str">
        <f>LEFT(N147, SEARCH("/",N147)-1)</f>
        <v>film &amp; video</v>
      </c>
      <c r="R147" s="7" t="str">
        <f>RIGHT(N147,LEN(N147)-SEARCH("/",N147))</f>
        <v>science fiction</v>
      </c>
      <c r="S147" s="13">
        <f>J147/(60*60*24)+DATE(1970,1,1)</f>
        <v>42200.542268518519</v>
      </c>
      <c r="T147" s="13">
        <f>I147/(60*60*24)+DATE(1970,1,1)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7">
        <f>IF(E148&gt;0, E148/L148, 0)</f>
        <v>38.333333333333336</v>
      </c>
      <c r="Q148" s="7" t="str">
        <f>LEFT(N148, SEARCH("/",N148)-1)</f>
        <v>film &amp; video</v>
      </c>
      <c r="R148" s="7" t="str">
        <f>RIGHT(N148,LEN(N148)-SEARCH("/",N148))</f>
        <v>science fiction</v>
      </c>
      <c r="S148" s="13">
        <f>J148/(60*60*24)+DATE(1970,1,1)</f>
        <v>42693.016180555554</v>
      </c>
      <c r="T148" s="13">
        <f>I148/(60*60*24)+DATE(1970,1,1)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7">
        <f>IF(E149&gt;0, E149/L149, 0)</f>
        <v>0</v>
      </c>
      <c r="Q149" s="7" t="str">
        <f>LEFT(N149, SEARCH("/",N149)-1)</f>
        <v>film &amp; video</v>
      </c>
      <c r="R149" s="7" t="str">
        <f>RIGHT(N149,LEN(N149)-SEARCH("/",N149))</f>
        <v>science fiction</v>
      </c>
      <c r="S149" s="13">
        <f>J149/(60*60*24)+DATE(1970,1,1)</f>
        <v>41969.767824074079</v>
      </c>
      <c r="T149" s="13">
        <f>I149/(60*60*24)+DATE(1970,1,1)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7">
        <f>IF(E150&gt;0, E150/L150, 0)</f>
        <v>20</v>
      </c>
      <c r="Q150" s="7" t="str">
        <f>LEFT(N150, SEARCH("/",N150)-1)</f>
        <v>film &amp; video</v>
      </c>
      <c r="R150" s="7" t="str">
        <f>RIGHT(N150,LEN(N150)-SEARCH("/",N150))</f>
        <v>science fiction</v>
      </c>
      <c r="S150" s="13">
        <f>J150/(60*60*24)+DATE(1970,1,1)</f>
        <v>42397.281666666662</v>
      </c>
      <c r="T150" s="13">
        <f>I150/(60*60*24)+DATE(1970,1,1)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7">
        <f>IF(E151&gt;0, E151/L151, 0)</f>
        <v>15.333333333333334</v>
      </c>
      <c r="Q151" s="7" t="str">
        <f>LEFT(N151, SEARCH("/",N151)-1)</f>
        <v>film &amp; video</v>
      </c>
      <c r="R151" s="7" t="str">
        <f>RIGHT(N151,LEN(N151)-SEARCH("/",N151))</f>
        <v>science fiction</v>
      </c>
      <c r="S151" s="13">
        <f>J151/(60*60*24)+DATE(1970,1,1)</f>
        <v>41968.172106481477</v>
      </c>
      <c r="T151" s="13">
        <f>I151/(60*60*24)+DATE(1970,1,1)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7">
        <f>IF(E152&gt;0, E152/L152, 0)</f>
        <v>449.43283582089555</v>
      </c>
      <c r="Q152" s="7" t="str">
        <f>LEFT(N152, SEARCH("/",N152)-1)</f>
        <v>film &amp; video</v>
      </c>
      <c r="R152" s="7" t="str">
        <f>RIGHT(N152,LEN(N152)-SEARCH("/",N152))</f>
        <v>science fiction</v>
      </c>
      <c r="S152" s="13">
        <f>J152/(60*60*24)+DATE(1970,1,1)</f>
        <v>42090.161828703705</v>
      </c>
      <c r="T152" s="13">
        <f>I152/(60*60*24)+DATE(1970,1,1)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7">
        <f>IF(E153&gt;0, E153/L153, 0)</f>
        <v>28</v>
      </c>
      <c r="Q153" s="7" t="str">
        <f>LEFT(N153, SEARCH("/",N153)-1)</f>
        <v>film &amp; video</v>
      </c>
      <c r="R153" s="7" t="str">
        <f>RIGHT(N153,LEN(N153)-SEARCH("/",N153))</f>
        <v>science fiction</v>
      </c>
      <c r="S153" s="13">
        <f>J153/(60*60*24)+DATE(1970,1,1)</f>
        <v>42113.550821759258</v>
      </c>
      <c r="T153" s="13">
        <f>I153/(60*60*24)+DATE(1970,1,1)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7">
        <f>IF(E154&gt;0, E154/L154, 0)</f>
        <v>15</v>
      </c>
      <c r="Q154" s="7" t="str">
        <f>LEFT(N154, SEARCH("/",N154)-1)</f>
        <v>film &amp; video</v>
      </c>
      <c r="R154" s="7" t="str">
        <f>RIGHT(N154,LEN(N154)-SEARCH("/",N154))</f>
        <v>science fiction</v>
      </c>
      <c r="S154" s="13">
        <f>J154/(60*60*24)+DATE(1970,1,1)</f>
        <v>41875.077546296292</v>
      </c>
      <c r="T154" s="13">
        <f>I154/(60*60*24)+DATE(1970,1,1)</f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7">
        <f>IF(E155&gt;0, E155/L155, 0)</f>
        <v>35.9</v>
      </c>
      <c r="Q155" s="7" t="str">
        <f>LEFT(N155, SEARCH("/",N155)-1)</f>
        <v>film &amp; video</v>
      </c>
      <c r="R155" s="7" t="str">
        <f>RIGHT(N155,LEN(N155)-SEARCH("/",N155))</f>
        <v>science fiction</v>
      </c>
      <c r="S155" s="13">
        <f>J155/(60*60*24)+DATE(1970,1,1)</f>
        <v>41933.586157407408</v>
      </c>
      <c r="T155" s="13">
        <f>I155/(60*60*24)+DATE(1970,1,1)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7">
        <f>IF(E156&gt;0, E156/L156, 0)</f>
        <v>13.333333333333334</v>
      </c>
      <c r="Q156" s="7" t="str">
        <f>LEFT(N156, SEARCH("/",N156)-1)</f>
        <v>film &amp; video</v>
      </c>
      <c r="R156" s="7" t="str">
        <f>RIGHT(N156,LEN(N156)-SEARCH("/",N156))</f>
        <v>science fiction</v>
      </c>
      <c r="S156" s="13">
        <f>J156/(60*60*24)+DATE(1970,1,1)</f>
        <v>42115.547395833331</v>
      </c>
      <c r="T156" s="13">
        <f>I156/(60*60*24)+DATE(1970,1,1)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7">
        <f>IF(E157&gt;0, E157/L157, 0)</f>
        <v>20.25</v>
      </c>
      <c r="Q157" s="7" t="str">
        <f>LEFT(N157, SEARCH("/",N157)-1)</f>
        <v>film &amp; video</v>
      </c>
      <c r="R157" s="7" t="str">
        <f>RIGHT(N157,LEN(N157)-SEARCH("/",N157))</f>
        <v>science fiction</v>
      </c>
      <c r="S157" s="13">
        <f>J157/(60*60*24)+DATE(1970,1,1)</f>
        <v>42168.559432870374</v>
      </c>
      <c r="T157" s="13">
        <f>I157/(60*60*24)+DATE(1970,1,1)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7">
        <f>IF(E158&gt;0, E158/L158, 0)</f>
        <v>119</v>
      </c>
      <c r="Q158" s="7" t="str">
        <f>LEFT(N158, SEARCH("/",N158)-1)</f>
        <v>film &amp; video</v>
      </c>
      <c r="R158" s="7" t="str">
        <f>RIGHT(N158,LEN(N158)-SEARCH("/",N158))</f>
        <v>science fiction</v>
      </c>
      <c r="S158" s="13">
        <f>J158/(60*60*24)+DATE(1970,1,1)</f>
        <v>41794.124953703707</v>
      </c>
      <c r="T158" s="13">
        <f>I158/(60*60*24)+DATE(1970,1,1)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7">
        <f>IF(E159&gt;0, E159/L159, 0)</f>
        <v>4</v>
      </c>
      <c r="Q159" s="7" t="str">
        <f>LEFT(N159, SEARCH("/",N159)-1)</f>
        <v>film &amp; video</v>
      </c>
      <c r="R159" s="7" t="str">
        <f>RIGHT(N159,LEN(N159)-SEARCH("/",N159))</f>
        <v>science fiction</v>
      </c>
      <c r="S159" s="13">
        <f>J159/(60*60*24)+DATE(1970,1,1)</f>
        <v>42396.911712962959</v>
      </c>
      <c r="T159" s="13">
        <f>I159/(60*60*24)+DATE(1970,1,1)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7">
        <f>IF(E160&gt;0, E160/L160, 0)</f>
        <v>0</v>
      </c>
      <c r="Q160" s="7" t="str">
        <f>LEFT(N160, SEARCH("/",N160)-1)</f>
        <v>film &amp; video</v>
      </c>
      <c r="R160" s="7" t="str">
        <f>RIGHT(N160,LEN(N160)-SEARCH("/",N160))</f>
        <v>science fiction</v>
      </c>
      <c r="S160" s="13">
        <f>J160/(60*60*24)+DATE(1970,1,1)</f>
        <v>41904.07671296296</v>
      </c>
      <c r="T160" s="13">
        <f>I160/(60*60*24)+DATE(1970,1,1)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7">
        <f>IF(E161&gt;0, E161/L161, 0)</f>
        <v>10</v>
      </c>
      <c r="Q161" s="7" t="str">
        <f>LEFT(N161, SEARCH("/",N161)-1)</f>
        <v>film &amp; video</v>
      </c>
      <c r="R161" s="7" t="str">
        <f>RIGHT(N161,LEN(N161)-SEARCH("/",N161))</f>
        <v>science fiction</v>
      </c>
      <c r="S161" s="13">
        <f>J161/(60*60*24)+DATE(1970,1,1)</f>
        <v>42514.434548611112</v>
      </c>
      <c r="T161" s="13">
        <f>I161/(60*60*24)+DATE(1970,1,1)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7">
        <f>IF(E162&gt;0, E162/L162, 0)</f>
        <v>0</v>
      </c>
      <c r="Q162" s="7" t="str">
        <f>LEFT(N162, SEARCH("/",N162)-1)</f>
        <v>film &amp; video</v>
      </c>
      <c r="R162" s="7" t="str">
        <f>RIGHT(N162,LEN(N162)-SEARCH("/",N162))</f>
        <v>drama</v>
      </c>
      <c r="S162" s="13">
        <f>J162/(60*60*24)+DATE(1970,1,1)</f>
        <v>42171.913090277776</v>
      </c>
      <c r="T162" s="13">
        <f>I162/(60*60*24)+DATE(1970,1,1)</f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7">
        <f>IF(E163&gt;0, E163/L163, 0)</f>
        <v>5</v>
      </c>
      <c r="Q163" s="7" t="str">
        <f>LEFT(N163, SEARCH("/",N163)-1)</f>
        <v>film &amp; video</v>
      </c>
      <c r="R163" s="7" t="str">
        <f>RIGHT(N163,LEN(N163)-SEARCH("/",N163))</f>
        <v>drama</v>
      </c>
      <c r="S163" s="13">
        <f>J163/(60*60*24)+DATE(1970,1,1)</f>
        <v>41792.687442129631</v>
      </c>
      <c r="T163" s="13">
        <f>I163/(60*60*24)+DATE(1970,1,1)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7">
        <f>IF(E164&gt;0, E164/L164, 0)</f>
        <v>43.5</v>
      </c>
      <c r="Q164" s="7" t="str">
        <f>LEFT(N164, SEARCH("/",N164)-1)</f>
        <v>film &amp; video</v>
      </c>
      <c r="R164" s="7" t="str">
        <f>RIGHT(N164,LEN(N164)-SEARCH("/",N164))</f>
        <v>drama</v>
      </c>
      <c r="S164" s="13">
        <f>J164/(60*60*24)+DATE(1970,1,1)</f>
        <v>41835.126805555556</v>
      </c>
      <c r="T164" s="13">
        <f>I164/(60*60*24)+DATE(1970,1,1)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7">
        <f>IF(E165&gt;0, E165/L165, 0)</f>
        <v>0</v>
      </c>
      <c r="Q165" s="7" t="str">
        <f>LEFT(N165, SEARCH("/",N165)-1)</f>
        <v>film &amp; video</v>
      </c>
      <c r="R165" s="7" t="str">
        <f>RIGHT(N165,LEN(N165)-SEARCH("/",N165))</f>
        <v>drama</v>
      </c>
      <c r="S165" s="13">
        <f>J165/(60*60*24)+DATE(1970,1,1)</f>
        <v>42243.961273148147</v>
      </c>
      <c r="T165" s="13">
        <f>I165/(60*60*24)+DATE(1970,1,1)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7">
        <f>IF(E166&gt;0, E166/L166, 0)</f>
        <v>91.428571428571431</v>
      </c>
      <c r="Q166" s="7" t="str">
        <f>LEFT(N166, SEARCH("/",N166)-1)</f>
        <v>film &amp; video</v>
      </c>
      <c r="R166" s="7" t="str">
        <f>RIGHT(N166,LEN(N166)-SEARCH("/",N166))</f>
        <v>drama</v>
      </c>
      <c r="S166" s="13">
        <f>J166/(60*60*24)+DATE(1970,1,1)</f>
        <v>41841.762743055559</v>
      </c>
      <c r="T166" s="13">
        <f>I166/(60*60*24)+DATE(1970,1,1)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7">
        <f>IF(E167&gt;0, E167/L167, 0)</f>
        <v>0</v>
      </c>
      <c r="Q167" s="7" t="str">
        <f>LEFT(N167, SEARCH("/",N167)-1)</f>
        <v>film &amp; video</v>
      </c>
      <c r="R167" s="7" t="str">
        <f>RIGHT(N167,LEN(N167)-SEARCH("/",N167))</f>
        <v>drama</v>
      </c>
      <c r="S167" s="13">
        <f>J167/(60*60*24)+DATE(1970,1,1)</f>
        <v>42351.658842592587</v>
      </c>
      <c r="T167" s="13">
        <f>I167/(60*60*24)+DATE(1970,1,1)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7">
        <f>IF(E168&gt;0, E168/L168, 0)</f>
        <v>3000</v>
      </c>
      <c r="Q168" s="7" t="str">
        <f>LEFT(N168, SEARCH("/",N168)-1)</f>
        <v>film &amp; video</v>
      </c>
      <c r="R168" s="7" t="str">
        <f>RIGHT(N168,LEN(N168)-SEARCH("/",N168))</f>
        <v>drama</v>
      </c>
      <c r="S168" s="13">
        <f>J168/(60*60*24)+DATE(1970,1,1)</f>
        <v>42721.075949074075</v>
      </c>
      <c r="T168" s="13">
        <f>I168/(60*60*24)+DATE(1970,1,1)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7">
        <f>IF(E169&gt;0, E169/L169, 0)</f>
        <v>5.5</v>
      </c>
      <c r="Q169" s="7" t="str">
        <f>LEFT(N169, SEARCH("/",N169)-1)</f>
        <v>film &amp; video</v>
      </c>
      <c r="R169" s="7" t="str">
        <f>RIGHT(N169,LEN(N169)-SEARCH("/",N169))</f>
        <v>drama</v>
      </c>
      <c r="S169" s="13">
        <f>J169/(60*60*24)+DATE(1970,1,1)</f>
        <v>42160.927488425921</v>
      </c>
      <c r="T169" s="13">
        <f>I169/(60*60*24)+DATE(1970,1,1)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7">
        <f>IF(E170&gt;0, E170/L170, 0)</f>
        <v>108.33333333333333</v>
      </c>
      <c r="Q170" s="7" t="str">
        <f>LEFT(N170, SEARCH("/",N170)-1)</f>
        <v>film &amp; video</v>
      </c>
      <c r="R170" s="7" t="str">
        <f>RIGHT(N170,LEN(N170)-SEARCH("/",N170))</f>
        <v>drama</v>
      </c>
      <c r="S170" s="13">
        <f>J170/(60*60*24)+DATE(1970,1,1)</f>
        <v>42052.83530092593</v>
      </c>
      <c r="T170" s="13">
        <f>I170/(60*60*24)+DATE(1970,1,1)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7">
        <f>IF(E171&gt;0, E171/L171, 0)</f>
        <v>56</v>
      </c>
      <c r="Q171" s="7" t="str">
        <f>LEFT(N171, SEARCH("/",N171)-1)</f>
        <v>film &amp; video</v>
      </c>
      <c r="R171" s="7" t="str">
        <f>RIGHT(N171,LEN(N171)-SEARCH("/",N171))</f>
        <v>drama</v>
      </c>
      <c r="S171" s="13">
        <f>J171/(60*60*24)+DATE(1970,1,1)</f>
        <v>41900.505312499998</v>
      </c>
      <c r="T171" s="13">
        <f>I171/(60*60*24)+DATE(1970,1,1)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7">
        <f>IF(E172&gt;0, E172/L172, 0)</f>
        <v>32.5</v>
      </c>
      <c r="Q172" s="7" t="str">
        <f>LEFT(N172, SEARCH("/",N172)-1)</f>
        <v>film &amp; video</v>
      </c>
      <c r="R172" s="7" t="str">
        <f>RIGHT(N172,LEN(N172)-SEARCH("/",N172))</f>
        <v>drama</v>
      </c>
      <c r="S172" s="13">
        <f>J172/(60*60*24)+DATE(1970,1,1)</f>
        <v>42216.977812500001</v>
      </c>
      <c r="T172" s="13">
        <f>I172/(60*60*24)+DATE(1970,1,1)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7">
        <f>IF(E173&gt;0, E173/L173, 0)</f>
        <v>1</v>
      </c>
      <c r="Q173" s="7" t="str">
        <f>LEFT(N173, SEARCH("/",N173)-1)</f>
        <v>film &amp; video</v>
      </c>
      <c r="R173" s="7" t="str">
        <f>RIGHT(N173,LEN(N173)-SEARCH("/",N173))</f>
        <v>drama</v>
      </c>
      <c r="S173" s="13">
        <f>J173/(60*60*24)+DATE(1970,1,1)</f>
        <v>42534.180717592593</v>
      </c>
      <c r="T173" s="13">
        <f>I173/(60*60*24)+DATE(1970,1,1)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7">
        <f>IF(E174&gt;0, E174/L174, 0)</f>
        <v>0</v>
      </c>
      <c r="Q174" s="7" t="str">
        <f>LEFT(N174, SEARCH("/",N174)-1)</f>
        <v>film &amp; video</v>
      </c>
      <c r="R174" s="7" t="str">
        <f>RIGHT(N174,LEN(N174)-SEARCH("/",N174))</f>
        <v>drama</v>
      </c>
      <c r="S174" s="13">
        <f>J174/(60*60*24)+DATE(1970,1,1)</f>
        <v>42047.394942129627</v>
      </c>
      <c r="T174" s="13">
        <f>I174/(60*60*24)+DATE(1970,1,1)</f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7">
        <f>IF(E175&gt;0, E175/L175, 0)</f>
        <v>0</v>
      </c>
      <c r="Q175" s="7" t="str">
        <f>LEFT(N175, SEARCH("/",N175)-1)</f>
        <v>film &amp; video</v>
      </c>
      <c r="R175" s="7" t="str">
        <f>RIGHT(N175,LEN(N175)-SEARCH("/",N175))</f>
        <v>drama</v>
      </c>
      <c r="S175" s="13">
        <f>J175/(60*60*24)+DATE(1970,1,1)</f>
        <v>42033.573009259257</v>
      </c>
      <c r="T175" s="13">
        <f>I175/(60*60*24)+DATE(1970,1,1)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7">
        <f>IF(E176&gt;0, E176/L176, 0)</f>
        <v>0</v>
      </c>
      <c r="Q176" s="7" t="str">
        <f>LEFT(N176, SEARCH("/",N176)-1)</f>
        <v>film &amp; video</v>
      </c>
      <c r="R176" s="7" t="str">
        <f>RIGHT(N176,LEN(N176)-SEARCH("/",N176))</f>
        <v>drama</v>
      </c>
      <c r="S176" s="13">
        <f>J176/(60*60*24)+DATE(1970,1,1)</f>
        <v>42072.758981481486</v>
      </c>
      <c r="T176" s="13">
        <f>I176/(60*60*24)+DATE(1970,1,1)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7">
        <f>IF(E177&gt;0, E177/L177, 0)</f>
        <v>49.884615384615387</v>
      </c>
      <c r="Q177" s="7" t="str">
        <f>LEFT(N177, SEARCH("/",N177)-1)</f>
        <v>film &amp; video</v>
      </c>
      <c r="R177" s="7" t="str">
        <f>RIGHT(N177,LEN(N177)-SEARCH("/",N177))</f>
        <v>drama</v>
      </c>
      <c r="S177" s="13">
        <f>J177/(60*60*24)+DATE(1970,1,1)</f>
        <v>41855.777905092589</v>
      </c>
      <c r="T177" s="13">
        <f>I177/(60*60*24)+DATE(1970,1,1)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7">
        <f>IF(E178&gt;0, E178/L178, 0)</f>
        <v>0</v>
      </c>
      <c r="Q178" s="7" t="str">
        <f>LEFT(N178, SEARCH("/",N178)-1)</f>
        <v>film &amp; video</v>
      </c>
      <c r="R178" s="7" t="str">
        <f>RIGHT(N178,LEN(N178)-SEARCH("/",N178))</f>
        <v>drama</v>
      </c>
      <c r="S178" s="13">
        <f>J178/(60*60*24)+DATE(1970,1,1)</f>
        <v>42191.824062500003</v>
      </c>
      <c r="T178" s="13">
        <f>I178/(60*60*24)+DATE(1970,1,1)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7">
        <f>IF(E179&gt;0, E179/L179, 0)</f>
        <v>25.714285714285715</v>
      </c>
      <c r="Q179" s="7" t="str">
        <f>LEFT(N179, SEARCH("/",N179)-1)</f>
        <v>film &amp; video</v>
      </c>
      <c r="R179" s="7" t="str">
        <f>RIGHT(N179,LEN(N179)-SEARCH("/",N179))</f>
        <v>drama</v>
      </c>
      <c r="S179" s="13">
        <f>J179/(60*60*24)+DATE(1970,1,1)</f>
        <v>42070.047754629632</v>
      </c>
      <c r="T179" s="13">
        <f>I179/(60*60*24)+DATE(1970,1,1)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7">
        <f>IF(E180&gt;0, E180/L180, 0)</f>
        <v>0</v>
      </c>
      <c r="Q180" s="7" t="str">
        <f>LEFT(N180, SEARCH("/",N180)-1)</f>
        <v>film &amp; video</v>
      </c>
      <c r="R180" s="7" t="str">
        <f>RIGHT(N180,LEN(N180)-SEARCH("/",N180))</f>
        <v>drama</v>
      </c>
      <c r="S180" s="13">
        <f>J180/(60*60*24)+DATE(1970,1,1)</f>
        <v>42304.955381944441</v>
      </c>
      <c r="T180" s="13">
        <f>I180/(60*60*24)+DATE(1970,1,1)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7">
        <f>IF(E181&gt;0, E181/L181, 0)</f>
        <v>100</v>
      </c>
      <c r="Q181" s="7" t="str">
        <f>LEFT(N181, SEARCH("/",N181)-1)</f>
        <v>film &amp; video</v>
      </c>
      <c r="R181" s="7" t="str">
        <f>RIGHT(N181,LEN(N181)-SEARCH("/",N181))</f>
        <v>drama</v>
      </c>
      <c r="S181" s="13">
        <f>J181/(60*60*24)+DATE(1970,1,1)</f>
        <v>42403.080497685187</v>
      </c>
      <c r="T181" s="13">
        <f>I181/(60*60*24)+DATE(1970,1,1)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7">
        <f>IF(E182&gt;0, E182/L182, 0)</f>
        <v>30.846153846153847</v>
      </c>
      <c r="Q182" s="7" t="str">
        <f>LEFT(N182, SEARCH("/",N182)-1)</f>
        <v>film &amp; video</v>
      </c>
      <c r="R182" s="7" t="str">
        <f>RIGHT(N182,LEN(N182)-SEARCH("/",N182))</f>
        <v>drama</v>
      </c>
      <c r="S182" s="13">
        <f>J182/(60*60*24)+DATE(1970,1,1)</f>
        <v>42067.991238425922</v>
      </c>
      <c r="T182" s="13">
        <f>I182/(60*60*24)+DATE(1970,1,1)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7">
        <f>IF(E183&gt;0, E183/L183, 0)</f>
        <v>180.5</v>
      </c>
      <c r="Q183" s="7" t="str">
        <f>LEFT(N183, SEARCH("/",N183)-1)</f>
        <v>film &amp; video</v>
      </c>
      <c r="R183" s="7" t="str">
        <f>RIGHT(N183,LEN(N183)-SEARCH("/",N183))</f>
        <v>drama</v>
      </c>
      <c r="S183" s="13">
        <f>J183/(60*60*24)+DATE(1970,1,1)</f>
        <v>42147.741840277777</v>
      </c>
      <c r="T183" s="13">
        <f>I183/(60*60*24)+DATE(1970,1,1)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7">
        <f>IF(E184&gt;0, E184/L184, 0)</f>
        <v>0</v>
      </c>
      <c r="Q184" s="7" t="str">
        <f>LEFT(N184, SEARCH("/",N184)-1)</f>
        <v>film &amp; video</v>
      </c>
      <c r="R184" s="7" t="str">
        <f>RIGHT(N184,LEN(N184)-SEARCH("/",N184))</f>
        <v>drama</v>
      </c>
      <c r="S184" s="13">
        <f>J184/(60*60*24)+DATE(1970,1,1)</f>
        <v>42712.011944444443</v>
      </c>
      <c r="T184" s="13">
        <f>I184/(60*60*24)+DATE(1970,1,1)</f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7">
        <f>IF(E185&gt;0, E185/L185, 0)</f>
        <v>373.5</v>
      </c>
      <c r="Q185" s="7" t="str">
        <f>LEFT(N185, SEARCH("/",N185)-1)</f>
        <v>film &amp; video</v>
      </c>
      <c r="R185" s="7" t="str">
        <f>RIGHT(N185,LEN(N185)-SEARCH("/",N185))</f>
        <v>drama</v>
      </c>
      <c r="S185" s="13">
        <f>J185/(60*60*24)+DATE(1970,1,1)</f>
        <v>41939.810300925928</v>
      </c>
      <c r="T185" s="13">
        <f>I185/(60*60*24)+DATE(1970,1,1)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7">
        <f>IF(E186&gt;0, E186/L186, 0)</f>
        <v>25.5</v>
      </c>
      <c r="Q186" s="7" t="str">
        <f>LEFT(N186, SEARCH("/",N186)-1)</f>
        <v>film &amp; video</v>
      </c>
      <c r="R186" s="7" t="str">
        <f>RIGHT(N186,LEN(N186)-SEARCH("/",N186))</f>
        <v>drama</v>
      </c>
      <c r="S186" s="13">
        <f>J186/(60*60*24)+DATE(1970,1,1)</f>
        <v>41825.791226851856</v>
      </c>
      <c r="T186" s="13">
        <f>I186/(60*60*24)+DATE(1970,1,1)</f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7">
        <f>IF(E187&gt;0, E187/L187, 0)</f>
        <v>220</v>
      </c>
      <c r="Q187" s="7" t="str">
        <f>LEFT(N187, SEARCH("/",N187)-1)</f>
        <v>film &amp; video</v>
      </c>
      <c r="R187" s="7" t="str">
        <f>RIGHT(N187,LEN(N187)-SEARCH("/",N187))</f>
        <v>drama</v>
      </c>
      <c r="S187" s="13">
        <f>J187/(60*60*24)+DATE(1970,1,1)</f>
        <v>42570.91133101852</v>
      </c>
      <c r="T187" s="13">
        <f>I187/(60*60*24)+DATE(1970,1,1)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7">
        <f>IF(E188&gt;0, E188/L188, 0)</f>
        <v>0</v>
      </c>
      <c r="Q188" s="7" t="str">
        <f>LEFT(N188, SEARCH("/",N188)-1)</f>
        <v>film &amp; video</v>
      </c>
      <c r="R188" s="7" t="str">
        <f>RIGHT(N188,LEN(N188)-SEARCH("/",N188))</f>
        <v>drama</v>
      </c>
      <c r="S188" s="13">
        <f>J188/(60*60*24)+DATE(1970,1,1)</f>
        <v>42767.812893518523</v>
      </c>
      <c r="T188" s="13">
        <f>I188/(60*60*24)+DATE(1970,1,1)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7">
        <f>IF(E189&gt;0, E189/L189, 0)</f>
        <v>160</v>
      </c>
      <c r="Q189" s="7" t="str">
        <f>LEFT(N189, SEARCH("/",N189)-1)</f>
        <v>film &amp; video</v>
      </c>
      <c r="R189" s="7" t="str">
        <f>RIGHT(N189,LEN(N189)-SEARCH("/",N189))</f>
        <v>drama</v>
      </c>
      <c r="S189" s="13">
        <f>J189/(60*60*24)+DATE(1970,1,1)</f>
        <v>42182.234456018516</v>
      </c>
      <c r="T189" s="13">
        <f>I189/(60*60*24)+DATE(1970,1,1)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7">
        <f>IF(E190&gt;0, E190/L190, 0)</f>
        <v>0</v>
      </c>
      <c r="Q190" s="7" t="str">
        <f>LEFT(N190, SEARCH("/",N190)-1)</f>
        <v>film &amp; video</v>
      </c>
      <c r="R190" s="7" t="str">
        <f>RIGHT(N190,LEN(N190)-SEARCH("/",N190))</f>
        <v>drama</v>
      </c>
      <c r="S190" s="13">
        <f>J190/(60*60*24)+DATE(1970,1,1)</f>
        <v>41857.18304398148</v>
      </c>
      <c r="T190" s="13">
        <f>I190/(60*60*24)+DATE(1970,1,1)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7">
        <f>IF(E191&gt;0, E191/L191, 0)</f>
        <v>69</v>
      </c>
      <c r="Q191" s="7" t="str">
        <f>LEFT(N191, SEARCH("/",N191)-1)</f>
        <v>film &amp; video</v>
      </c>
      <c r="R191" s="7" t="str">
        <f>RIGHT(N191,LEN(N191)-SEARCH("/",N191))</f>
        <v>drama</v>
      </c>
      <c r="S191" s="13">
        <f>J191/(60*60*24)+DATE(1970,1,1)</f>
        <v>42556.690706018519</v>
      </c>
      <c r="T191" s="13">
        <f>I191/(60*60*24)+DATE(1970,1,1)</f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7">
        <f>IF(E192&gt;0, E192/L192, 0)</f>
        <v>50</v>
      </c>
      <c r="Q192" s="7" t="str">
        <f>LEFT(N192, SEARCH("/",N192)-1)</f>
        <v>film &amp; video</v>
      </c>
      <c r="R192" s="7" t="str">
        <f>RIGHT(N192,LEN(N192)-SEARCH("/",N192))</f>
        <v>drama</v>
      </c>
      <c r="S192" s="13">
        <f>J192/(60*60*24)+DATE(1970,1,1)</f>
        <v>42527.650995370372</v>
      </c>
      <c r="T192" s="13">
        <f>I192/(60*60*24)+DATE(1970,1,1)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7">
        <f>IF(E193&gt;0, E193/L193, 0)</f>
        <v>83.333333333333329</v>
      </c>
      <c r="Q193" s="7" t="str">
        <f>LEFT(N193, SEARCH("/",N193)-1)</f>
        <v>film &amp; video</v>
      </c>
      <c r="R193" s="7" t="str">
        <f>RIGHT(N193,LEN(N193)-SEARCH("/",N193))</f>
        <v>drama</v>
      </c>
      <c r="S193" s="13">
        <f>J193/(60*60*24)+DATE(1970,1,1)</f>
        <v>42239.441412037035</v>
      </c>
      <c r="T193" s="13">
        <f>I193/(60*60*24)+DATE(1970,1,1)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7">
        <f>IF(E194&gt;0, E194/L194, 0)</f>
        <v>5.666666666666667</v>
      </c>
      <c r="Q194" s="7" t="str">
        <f>LEFT(N194, SEARCH("/",N194)-1)</f>
        <v>film &amp; video</v>
      </c>
      <c r="R194" s="7" t="str">
        <f>RIGHT(N194,LEN(N194)-SEARCH("/",N194))</f>
        <v>drama</v>
      </c>
      <c r="S194" s="13">
        <f>J194/(60*60*24)+DATE(1970,1,1)</f>
        <v>41899.792037037041</v>
      </c>
      <c r="T194" s="13">
        <f>I194/(60*60*24)+DATE(1970,1,1)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7">
        <f>IF(E195&gt;0, E195/L195, 0)</f>
        <v>0</v>
      </c>
      <c r="Q195" s="7" t="str">
        <f>LEFT(N195, SEARCH("/",N195)-1)</f>
        <v>film &amp; video</v>
      </c>
      <c r="R195" s="7" t="str">
        <f>RIGHT(N195,LEN(N195)-SEARCH("/",N195))</f>
        <v>drama</v>
      </c>
      <c r="S195" s="13">
        <f>J195/(60*60*24)+DATE(1970,1,1)</f>
        <v>41911.934791666667</v>
      </c>
      <c r="T195" s="13">
        <f>I195/(60*60*24)+DATE(1970,1,1)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7">
        <f>IF(E196&gt;0, E196/L196, 0)</f>
        <v>1</v>
      </c>
      <c r="Q196" s="7" t="str">
        <f>LEFT(N196, SEARCH("/",N196)-1)</f>
        <v>film &amp; video</v>
      </c>
      <c r="R196" s="7" t="str">
        <f>RIGHT(N196,LEN(N196)-SEARCH("/",N196))</f>
        <v>drama</v>
      </c>
      <c r="S196" s="13">
        <f>J196/(60*60*24)+DATE(1970,1,1)</f>
        <v>42375.996886574074</v>
      </c>
      <c r="T196" s="13">
        <f>I196/(60*60*24)+DATE(1970,1,1)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7">
        <f>IF(E197&gt;0, E197/L197, 0)</f>
        <v>0</v>
      </c>
      <c r="Q197" s="7" t="str">
        <f>LEFT(N197, SEARCH("/",N197)-1)</f>
        <v>film &amp; video</v>
      </c>
      <c r="R197" s="7" t="str">
        <f>RIGHT(N197,LEN(N197)-SEARCH("/",N197))</f>
        <v>drama</v>
      </c>
      <c r="S197" s="13">
        <f>J197/(60*60*24)+DATE(1970,1,1)</f>
        <v>42135.67050925926</v>
      </c>
      <c r="T197" s="13">
        <f>I197/(60*60*24)+DATE(1970,1,1)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7">
        <f>IF(E198&gt;0, E198/L198, 0)</f>
        <v>77.10526315789474</v>
      </c>
      <c r="Q198" s="7" t="str">
        <f>LEFT(N198, SEARCH("/",N198)-1)</f>
        <v>film &amp; video</v>
      </c>
      <c r="R198" s="7" t="str">
        <f>RIGHT(N198,LEN(N198)-SEARCH("/",N198))</f>
        <v>drama</v>
      </c>
      <c r="S198" s="13">
        <f>J198/(60*60*24)+DATE(1970,1,1)</f>
        <v>42259.542800925927</v>
      </c>
      <c r="T198" s="13">
        <f>I198/(60*60*24)+DATE(1970,1,1)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7">
        <f>IF(E199&gt;0, E199/L199, 0)</f>
        <v>32.75</v>
      </c>
      <c r="Q199" s="7" t="str">
        <f>LEFT(N199, SEARCH("/",N199)-1)</f>
        <v>film &amp; video</v>
      </c>
      <c r="R199" s="7" t="str">
        <f>RIGHT(N199,LEN(N199)-SEARCH("/",N199))</f>
        <v>drama</v>
      </c>
      <c r="S199" s="13">
        <f>J199/(60*60*24)+DATE(1970,1,1)</f>
        <v>42741.848379629635</v>
      </c>
      <c r="T199" s="13">
        <f>I199/(60*60*24)+DATE(1970,1,1)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7">
        <f>IF(E200&gt;0, E200/L200, 0)</f>
        <v>46.5</v>
      </c>
      <c r="Q200" s="7" t="str">
        <f>LEFT(N200, SEARCH("/",N200)-1)</f>
        <v>film &amp; video</v>
      </c>
      <c r="R200" s="7" t="str">
        <f>RIGHT(N200,LEN(N200)-SEARCH("/",N200))</f>
        <v>drama</v>
      </c>
      <c r="S200" s="13">
        <f>J200/(60*60*24)+DATE(1970,1,1)</f>
        <v>41887.383356481485</v>
      </c>
      <c r="T200" s="13">
        <f>I200/(60*60*24)+DATE(1970,1,1)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7">
        <f>IF(E201&gt;0, E201/L201, 0)</f>
        <v>0</v>
      </c>
      <c r="Q201" s="7" t="str">
        <f>LEFT(N201, SEARCH("/",N201)-1)</f>
        <v>film &amp; video</v>
      </c>
      <c r="R201" s="7" t="str">
        <f>RIGHT(N201,LEN(N201)-SEARCH("/",N201))</f>
        <v>drama</v>
      </c>
      <c r="S201" s="13">
        <f>J201/(60*60*24)+DATE(1970,1,1)</f>
        <v>42584.123865740738</v>
      </c>
      <c r="T201" s="13">
        <f>I201/(60*60*24)+DATE(1970,1,1)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7">
        <f>IF(E202&gt;0, E202/L202, 0)</f>
        <v>87.308333333333337</v>
      </c>
      <c r="Q202" s="7" t="str">
        <f>LEFT(N202, SEARCH("/",N202)-1)</f>
        <v>film &amp; video</v>
      </c>
      <c r="R202" s="7" t="str">
        <f>RIGHT(N202,LEN(N202)-SEARCH("/",N202))</f>
        <v>drama</v>
      </c>
      <c r="S202" s="13">
        <f>J202/(60*60*24)+DATE(1970,1,1)</f>
        <v>41867.083368055552</v>
      </c>
      <c r="T202" s="13">
        <f>I202/(60*60*24)+DATE(1970,1,1)</f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7">
        <f>IF(E203&gt;0, E203/L203, 0)</f>
        <v>54.285714285714285</v>
      </c>
      <c r="Q203" s="7" t="str">
        <f>LEFT(N203, SEARCH("/",N203)-1)</f>
        <v>film &amp; video</v>
      </c>
      <c r="R203" s="7" t="str">
        <f>RIGHT(N203,LEN(N203)-SEARCH("/",N203))</f>
        <v>drama</v>
      </c>
      <c r="S203" s="13">
        <f>J203/(60*60*24)+DATE(1970,1,1)</f>
        <v>42023.818622685183</v>
      </c>
      <c r="T203" s="13">
        <f>I203/(60*60*24)+DATE(1970,1,1)</f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7">
        <f>IF(E204&gt;0, E204/L204, 0)</f>
        <v>0</v>
      </c>
      <c r="Q204" s="7" t="str">
        <f>LEFT(N204, SEARCH("/",N204)-1)</f>
        <v>film &amp; video</v>
      </c>
      <c r="R204" s="7" t="str">
        <f>RIGHT(N204,LEN(N204)-SEARCH("/",N204))</f>
        <v>drama</v>
      </c>
      <c r="S204" s="13">
        <f>J204/(60*60*24)+DATE(1970,1,1)</f>
        <v>42255.927824074075</v>
      </c>
      <c r="T204" s="13">
        <f>I204/(60*60*24)+DATE(1970,1,1)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7">
        <f>IF(E205&gt;0, E205/L205, 0)</f>
        <v>93.25</v>
      </c>
      <c r="Q205" s="7" t="str">
        <f>LEFT(N205, SEARCH("/",N205)-1)</f>
        <v>film &amp; video</v>
      </c>
      <c r="R205" s="7" t="str">
        <f>RIGHT(N205,LEN(N205)-SEARCH("/",N205))</f>
        <v>drama</v>
      </c>
      <c r="S205" s="13">
        <f>J205/(60*60*24)+DATE(1970,1,1)</f>
        <v>41973.847962962958</v>
      </c>
      <c r="T205" s="13">
        <f>I205/(60*60*24)+DATE(1970,1,1)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7">
        <f>IF(E206&gt;0, E206/L206, 0)</f>
        <v>117.68368136117556</v>
      </c>
      <c r="Q206" s="7" t="str">
        <f>LEFT(N206, SEARCH("/",N206)-1)</f>
        <v>film &amp; video</v>
      </c>
      <c r="R206" s="7" t="str">
        <f>RIGHT(N206,LEN(N206)-SEARCH("/",N206))</f>
        <v>drama</v>
      </c>
      <c r="S206" s="13">
        <f>J206/(60*60*24)+DATE(1970,1,1)</f>
        <v>42556.583368055552</v>
      </c>
      <c r="T206" s="13">
        <f>I206/(60*60*24)+DATE(1970,1,1)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7">
        <f>IF(E207&gt;0, E207/L207, 0)</f>
        <v>76.470588235294116</v>
      </c>
      <c r="Q207" s="7" t="str">
        <f>LEFT(N207, SEARCH("/",N207)-1)</f>
        <v>film &amp; video</v>
      </c>
      <c r="R207" s="7" t="str">
        <f>RIGHT(N207,LEN(N207)-SEARCH("/",N207))</f>
        <v>drama</v>
      </c>
      <c r="S207" s="13">
        <f>J207/(60*60*24)+DATE(1970,1,1)</f>
        <v>42248.632199074069</v>
      </c>
      <c r="T207" s="13">
        <f>I207/(60*60*24)+DATE(1970,1,1)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7">
        <f>IF(E208&gt;0, E208/L208, 0)</f>
        <v>0</v>
      </c>
      <c r="Q208" s="7" t="str">
        <f>LEFT(N208, SEARCH("/",N208)-1)</f>
        <v>film &amp; video</v>
      </c>
      <c r="R208" s="7" t="str">
        <f>RIGHT(N208,LEN(N208)-SEARCH("/",N208))</f>
        <v>drama</v>
      </c>
      <c r="S208" s="13">
        <f>J208/(60*60*24)+DATE(1970,1,1)</f>
        <v>42567.004432870366</v>
      </c>
      <c r="T208" s="13">
        <f>I208/(60*60*24)+DATE(1970,1,1)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7">
        <f>IF(E209&gt;0, E209/L209, 0)</f>
        <v>163.84615384615384</v>
      </c>
      <c r="Q209" s="7" t="str">
        <f>LEFT(N209, SEARCH("/",N209)-1)</f>
        <v>film &amp; video</v>
      </c>
      <c r="R209" s="7" t="str">
        <f>RIGHT(N209,LEN(N209)-SEARCH("/",N209))</f>
        <v>drama</v>
      </c>
      <c r="S209" s="13">
        <f>J209/(60*60*24)+DATE(1970,1,1)</f>
        <v>41978.197199074071</v>
      </c>
      <c r="T209" s="13">
        <f>I209/(60*60*24)+DATE(1970,1,1)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7">
        <f>IF(E210&gt;0, E210/L210, 0)</f>
        <v>0</v>
      </c>
      <c r="Q210" s="7" t="str">
        <f>LEFT(N210, SEARCH("/",N210)-1)</f>
        <v>film &amp; video</v>
      </c>
      <c r="R210" s="7" t="str">
        <f>RIGHT(N210,LEN(N210)-SEARCH("/",N210))</f>
        <v>drama</v>
      </c>
      <c r="S210" s="13">
        <f>J210/(60*60*24)+DATE(1970,1,1)</f>
        <v>41959.369988425926</v>
      </c>
      <c r="T210" s="13">
        <f>I210/(60*60*24)+DATE(1970,1,1)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7">
        <f>IF(E211&gt;0, E211/L211, 0)</f>
        <v>0</v>
      </c>
      <c r="Q211" s="7" t="str">
        <f>LEFT(N211, SEARCH("/",N211)-1)</f>
        <v>film &amp; video</v>
      </c>
      <c r="R211" s="7" t="str">
        <f>RIGHT(N211,LEN(N211)-SEARCH("/",N211))</f>
        <v>drama</v>
      </c>
      <c r="S211" s="13">
        <f>J211/(60*60*24)+DATE(1970,1,1)</f>
        <v>42165.922858796301</v>
      </c>
      <c r="T211" s="13">
        <f>I211/(60*60*24)+DATE(1970,1,1)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7">
        <f>IF(E212&gt;0, E212/L212, 0)</f>
        <v>91.818181818181813</v>
      </c>
      <c r="Q212" s="7" t="str">
        <f>LEFT(N212, SEARCH("/",N212)-1)</f>
        <v>film &amp; video</v>
      </c>
      <c r="R212" s="7" t="str">
        <f>RIGHT(N212,LEN(N212)-SEARCH("/",N212))</f>
        <v>drama</v>
      </c>
      <c r="S212" s="13">
        <f>J212/(60*60*24)+DATE(1970,1,1)</f>
        <v>42249.064722222218</v>
      </c>
      <c r="T212" s="13">
        <f>I212/(60*60*24)+DATE(1970,1,1)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7">
        <f>IF(E213&gt;0, E213/L213, 0)</f>
        <v>185.83333333333334</v>
      </c>
      <c r="Q213" s="7" t="str">
        <f>LEFT(N213, SEARCH("/",N213)-1)</f>
        <v>film &amp; video</v>
      </c>
      <c r="R213" s="7" t="str">
        <f>RIGHT(N213,LEN(N213)-SEARCH("/",N213))</f>
        <v>drama</v>
      </c>
      <c r="S213" s="13">
        <f>J213/(60*60*24)+DATE(1970,1,1)</f>
        <v>42236.159918981481</v>
      </c>
      <c r="T213" s="13">
        <f>I213/(60*60*24)+DATE(1970,1,1)</f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7">
        <f>IF(E214&gt;0, E214/L214, 0)</f>
        <v>1</v>
      </c>
      <c r="Q214" s="7" t="str">
        <f>LEFT(N214, SEARCH("/",N214)-1)</f>
        <v>film &amp; video</v>
      </c>
      <c r="R214" s="7" t="str">
        <f>RIGHT(N214,LEN(N214)-SEARCH("/",N214))</f>
        <v>drama</v>
      </c>
      <c r="S214" s="13">
        <f>J214/(60*60*24)+DATE(1970,1,1)</f>
        <v>42416.881018518514</v>
      </c>
      <c r="T214" s="13">
        <f>I214/(60*60*24)+DATE(1970,1,1)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7">
        <f>IF(E215&gt;0, E215/L215, 0)</f>
        <v>20</v>
      </c>
      <c r="Q215" s="7" t="str">
        <f>LEFT(N215, SEARCH("/",N215)-1)</f>
        <v>film &amp; video</v>
      </c>
      <c r="R215" s="7" t="str">
        <f>RIGHT(N215,LEN(N215)-SEARCH("/",N215))</f>
        <v>drama</v>
      </c>
      <c r="S215" s="13">
        <f>J215/(60*60*24)+DATE(1970,1,1)</f>
        <v>42202.594293981485</v>
      </c>
      <c r="T215" s="13">
        <f>I215/(60*60*24)+DATE(1970,1,1)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7">
        <f>IF(E216&gt;0, E216/L216, 0)</f>
        <v>1</v>
      </c>
      <c r="Q216" s="7" t="str">
        <f>LEFT(N216, SEARCH("/",N216)-1)</f>
        <v>film &amp; video</v>
      </c>
      <c r="R216" s="7" t="str">
        <f>RIGHT(N216,LEN(N216)-SEARCH("/",N216))</f>
        <v>drama</v>
      </c>
      <c r="S216" s="13">
        <f>J216/(60*60*24)+DATE(1970,1,1)</f>
        <v>42009.64061342593</v>
      </c>
      <c r="T216" s="13">
        <f>I216/(60*60*24)+DATE(1970,1,1)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7">
        <f>IF(E217&gt;0, E217/L217, 0)</f>
        <v>10</v>
      </c>
      <c r="Q217" s="7" t="str">
        <f>LEFT(N217, SEARCH("/",N217)-1)</f>
        <v>film &amp; video</v>
      </c>
      <c r="R217" s="7" t="str">
        <f>RIGHT(N217,LEN(N217)-SEARCH("/",N217))</f>
        <v>drama</v>
      </c>
      <c r="S217" s="13">
        <f>J217/(60*60*24)+DATE(1970,1,1)</f>
        <v>42375.230115740742</v>
      </c>
      <c r="T217" s="13">
        <f>I217/(60*60*24)+DATE(1970,1,1)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7">
        <f>IF(E218&gt;0, E218/L218, 0)</f>
        <v>331.53833333333336</v>
      </c>
      <c r="Q218" s="7" t="str">
        <f>LEFT(N218, SEARCH("/",N218)-1)</f>
        <v>film &amp; video</v>
      </c>
      <c r="R218" s="7" t="str">
        <f>RIGHT(N218,LEN(N218)-SEARCH("/",N218))</f>
        <v>drama</v>
      </c>
      <c r="S218" s="13">
        <f>J218/(60*60*24)+DATE(1970,1,1)</f>
        <v>42066.958761574075</v>
      </c>
      <c r="T218" s="13">
        <f>I218/(60*60*24)+DATE(1970,1,1)</f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7">
        <f>IF(E219&gt;0, E219/L219, 0)</f>
        <v>314.28947368421052</v>
      </c>
      <c r="Q219" s="7" t="str">
        <f>LEFT(N219, SEARCH("/",N219)-1)</f>
        <v>film &amp; video</v>
      </c>
      <c r="R219" s="7" t="str">
        <f>RIGHT(N219,LEN(N219)-SEARCH("/",N219))</f>
        <v>drama</v>
      </c>
      <c r="S219" s="13">
        <f>J219/(60*60*24)+DATE(1970,1,1)</f>
        <v>41970.64061342593</v>
      </c>
      <c r="T219" s="13">
        <f>I219/(60*60*24)+DATE(1970,1,1)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7">
        <f>IF(E220&gt;0, E220/L220, 0)</f>
        <v>100</v>
      </c>
      <c r="Q220" s="7" t="str">
        <f>LEFT(N220, SEARCH("/",N220)-1)</f>
        <v>film &amp; video</v>
      </c>
      <c r="R220" s="7" t="str">
        <f>RIGHT(N220,LEN(N220)-SEARCH("/",N220))</f>
        <v>drama</v>
      </c>
      <c r="S220" s="13">
        <f>J220/(60*60*24)+DATE(1970,1,1)</f>
        <v>42079.628344907411</v>
      </c>
      <c r="T220" s="13">
        <f>I220/(60*60*24)+DATE(1970,1,1)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7">
        <f>IF(E221&gt;0, E221/L221, 0)</f>
        <v>115.98684210526316</v>
      </c>
      <c r="Q221" s="7" t="str">
        <f>LEFT(N221, SEARCH("/",N221)-1)</f>
        <v>film &amp; video</v>
      </c>
      <c r="R221" s="7" t="str">
        <f>RIGHT(N221,LEN(N221)-SEARCH("/",N221))</f>
        <v>drama</v>
      </c>
      <c r="S221" s="13">
        <f>J221/(60*60*24)+DATE(1970,1,1)</f>
        <v>42429.326678240745</v>
      </c>
      <c r="T221" s="13">
        <f>I221/(60*60*24)+DATE(1970,1,1)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7">
        <f>IF(E222&gt;0, E222/L222, 0)</f>
        <v>120</v>
      </c>
      <c r="Q222" s="7" t="str">
        <f>LEFT(N222, SEARCH("/",N222)-1)</f>
        <v>film &amp; video</v>
      </c>
      <c r="R222" s="7" t="str">
        <f>RIGHT(N222,LEN(N222)-SEARCH("/",N222))</f>
        <v>drama</v>
      </c>
      <c r="S222" s="13">
        <f>J222/(60*60*24)+DATE(1970,1,1)</f>
        <v>42195.643865740742</v>
      </c>
      <c r="T222" s="13">
        <f>I222/(60*60*24)+DATE(1970,1,1)</f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7">
        <f>IF(E223&gt;0, E223/L223, 0)</f>
        <v>0</v>
      </c>
      <c r="Q223" s="7" t="str">
        <f>LEFT(N223, SEARCH("/",N223)-1)</f>
        <v>film &amp; video</v>
      </c>
      <c r="R223" s="7" t="str">
        <f>RIGHT(N223,LEN(N223)-SEARCH("/",N223))</f>
        <v>drama</v>
      </c>
      <c r="S223" s="13">
        <f>J223/(60*60*24)+DATE(1970,1,1)</f>
        <v>42031.837546296301</v>
      </c>
      <c r="T223" s="13">
        <f>I223/(60*60*24)+DATE(1970,1,1)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7">
        <f>IF(E224&gt;0, E224/L224, 0)</f>
        <v>65</v>
      </c>
      <c r="Q224" s="7" t="str">
        <f>LEFT(N224, SEARCH("/",N224)-1)</f>
        <v>film &amp; video</v>
      </c>
      <c r="R224" s="7" t="str">
        <f>RIGHT(N224,LEN(N224)-SEARCH("/",N224))</f>
        <v>drama</v>
      </c>
      <c r="S224" s="13">
        <f>J224/(60*60*24)+DATE(1970,1,1)</f>
        <v>42031.769884259258</v>
      </c>
      <c r="T224" s="13">
        <f>I224/(60*60*24)+DATE(1970,1,1)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7">
        <f>IF(E225&gt;0, E225/L225, 0)</f>
        <v>0</v>
      </c>
      <c r="Q225" s="7" t="str">
        <f>LEFT(N225, SEARCH("/",N225)-1)</f>
        <v>film &amp; video</v>
      </c>
      <c r="R225" s="7" t="str">
        <f>RIGHT(N225,LEN(N225)-SEARCH("/",N225))</f>
        <v>drama</v>
      </c>
      <c r="S225" s="13">
        <f>J225/(60*60*24)+DATE(1970,1,1)</f>
        <v>42482.048032407409</v>
      </c>
      <c r="T225" s="13">
        <f>I225/(60*60*24)+DATE(1970,1,1)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7">
        <f>IF(E226&gt;0, E226/L226, 0)</f>
        <v>0</v>
      </c>
      <c r="Q226" s="7" t="str">
        <f>LEFT(N226, SEARCH("/",N226)-1)</f>
        <v>film &amp; video</v>
      </c>
      <c r="R226" s="7" t="str">
        <f>RIGHT(N226,LEN(N226)-SEARCH("/",N226))</f>
        <v>drama</v>
      </c>
      <c r="S226" s="13">
        <f>J226/(60*60*24)+DATE(1970,1,1)</f>
        <v>42135.235254629632</v>
      </c>
      <c r="T226" s="13">
        <f>I226/(60*60*24)+DATE(1970,1,1)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7">
        <f>IF(E227&gt;0, E227/L227, 0)</f>
        <v>0</v>
      </c>
      <c r="Q227" s="7" t="str">
        <f>LEFT(N227, SEARCH("/",N227)-1)</f>
        <v>film &amp; video</v>
      </c>
      <c r="R227" s="7" t="str">
        <f>RIGHT(N227,LEN(N227)-SEARCH("/",N227))</f>
        <v>drama</v>
      </c>
      <c r="S227" s="13">
        <f>J227/(60*60*24)+DATE(1970,1,1)</f>
        <v>42438.961273148147</v>
      </c>
      <c r="T227" s="13">
        <f>I227/(60*60*24)+DATE(1970,1,1)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7">
        <f>IF(E228&gt;0, E228/L228, 0)</f>
        <v>125</v>
      </c>
      <c r="Q228" s="7" t="str">
        <f>LEFT(N228, SEARCH("/",N228)-1)</f>
        <v>film &amp; video</v>
      </c>
      <c r="R228" s="7" t="str">
        <f>RIGHT(N228,LEN(N228)-SEARCH("/",N228))</f>
        <v>drama</v>
      </c>
      <c r="S228" s="13">
        <f>J228/(60*60*24)+DATE(1970,1,1)</f>
        <v>42106.666018518517</v>
      </c>
      <c r="T228" s="13">
        <f>I228/(60*60*24)+DATE(1970,1,1)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7">
        <f>IF(E229&gt;0, E229/L229, 0)</f>
        <v>0</v>
      </c>
      <c r="Q229" s="7" t="str">
        <f>LEFT(N229, SEARCH("/",N229)-1)</f>
        <v>film &amp; video</v>
      </c>
      <c r="R229" s="7" t="str">
        <f>RIGHT(N229,LEN(N229)-SEARCH("/",N229))</f>
        <v>drama</v>
      </c>
      <c r="S229" s="13">
        <f>J229/(60*60*24)+DATE(1970,1,1)</f>
        <v>42164.893993055557</v>
      </c>
      <c r="T229" s="13">
        <f>I229/(60*60*24)+DATE(1970,1,1)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7">
        <f>IF(E230&gt;0, E230/L230, 0)</f>
        <v>0</v>
      </c>
      <c r="Q230" s="7" t="str">
        <f>LEFT(N230, SEARCH("/",N230)-1)</f>
        <v>film &amp; video</v>
      </c>
      <c r="R230" s="7" t="str">
        <f>RIGHT(N230,LEN(N230)-SEARCH("/",N230))</f>
        <v>drama</v>
      </c>
      <c r="S230" s="13">
        <f>J230/(60*60*24)+DATE(1970,1,1)</f>
        <v>42096.686400462961</v>
      </c>
      <c r="T230" s="13">
        <f>I230/(60*60*24)+DATE(1970,1,1)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7">
        <f>IF(E231&gt;0, E231/L231, 0)</f>
        <v>0</v>
      </c>
      <c r="Q231" s="7" t="str">
        <f>LEFT(N231, SEARCH("/",N231)-1)</f>
        <v>film &amp; video</v>
      </c>
      <c r="R231" s="7" t="str">
        <f>RIGHT(N231,LEN(N231)-SEARCH("/",N231))</f>
        <v>drama</v>
      </c>
      <c r="S231" s="13">
        <f>J231/(60*60*24)+DATE(1970,1,1)</f>
        <v>42383.933993055558</v>
      </c>
      <c r="T231" s="13">
        <f>I231/(60*60*24)+DATE(1970,1,1)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7">
        <f>IF(E232&gt;0, E232/L232, 0)</f>
        <v>30</v>
      </c>
      <c r="Q232" s="7" t="str">
        <f>LEFT(N232, SEARCH("/",N232)-1)</f>
        <v>film &amp; video</v>
      </c>
      <c r="R232" s="7" t="str">
        <f>RIGHT(N232,LEN(N232)-SEARCH("/",N232))</f>
        <v>drama</v>
      </c>
      <c r="S232" s="13">
        <f>J232/(60*60*24)+DATE(1970,1,1)</f>
        <v>42129.77721064815</v>
      </c>
      <c r="T232" s="13">
        <f>I232/(60*60*24)+DATE(1970,1,1)</f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7">
        <f>IF(E233&gt;0, E233/L233, 0)</f>
        <v>0</v>
      </c>
      <c r="Q233" s="7" t="str">
        <f>LEFT(N233, SEARCH("/",N233)-1)</f>
        <v>film &amp; video</v>
      </c>
      <c r="R233" s="7" t="str">
        <f>RIGHT(N233,LEN(N233)-SEARCH("/",N233))</f>
        <v>drama</v>
      </c>
      <c r="S233" s="13">
        <f>J233/(60*60*24)+DATE(1970,1,1)</f>
        <v>42341.958923611106</v>
      </c>
      <c r="T233" s="13">
        <f>I233/(60*60*24)+DATE(1970,1,1)</f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7">
        <f>IF(E234&gt;0, E234/L234, 0)</f>
        <v>15.714285714285714</v>
      </c>
      <c r="Q234" s="7" t="str">
        <f>LEFT(N234, SEARCH("/",N234)-1)</f>
        <v>film &amp; video</v>
      </c>
      <c r="R234" s="7" t="str">
        <f>RIGHT(N234,LEN(N234)-SEARCH("/",N234))</f>
        <v>drama</v>
      </c>
      <c r="S234" s="13">
        <f>J234/(60*60*24)+DATE(1970,1,1)</f>
        <v>42032.82576388889</v>
      </c>
      <c r="T234" s="13">
        <f>I234/(60*60*24)+DATE(1970,1,1)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7">
        <f>IF(E235&gt;0, E235/L235, 0)</f>
        <v>0</v>
      </c>
      <c r="Q235" s="7" t="str">
        <f>LEFT(N235, SEARCH("/",N235)-1)</f>
        <v>film &amp; video</v>
      </c>
      <c r="R235" s="7" t="str">
        <f>RIGHT(N235,LEN(N235)-SEARCH("/",N235))</f>
        <v>drama</v>
      </c>
      <c r="S235" s="13">
        <f>J235/(60*60*24)+DATE(1970,1,1)</f>
        <v>42612.911712962959</v>
      </c>
      <c r="T235" s="13">
        <f>I235/(60*60*24)+DATE(1970,1,1)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7">
        <f>IF(E236&gt;0, E236/L236, 0)</f>
        <v>80.2</v>
      </c>
      <c r="Q236" s="7" t="str">
        <f>LEFT(N236, SEARCH("/",N236)-1)</f>
        <v>film &amp; video</v>
      </c>
      <c r="R236" s="7" t="str">
        <f>RIGHT(N236,LEN(N236)-SEARCH("/",N236))</f>
        <v>drama</v>
      </c>
      <c r="S236" s="13">
        <f>J236/(60*60*24)+DATE(1970,1,1)</f>
        <v>42136.035405092596</v>
      </c>
      <c r="T236" s="13">
        <f>I236/(60*60*24)+DATE(1970,1,1)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7">
        <f>IF(E237&gt;0, E237/L237, 0)</f>
        <v>0</v>
      </c>
      <c r="Q237" s="7" t="str">
        <f>LEFT(N237, SEARCH("/",N237)-1)</f>
        <v>film &amp; video</v>
      </c>
      <c r="R237" s="7" t="str">
        <f>RIGHT(N237,LEN(N237)-SEARCH("/",N237))</f>
        <v>drama</v>
      </c>
      <c r="S237" s="13">
        <f>J237/(60*60*24)+DATE(1970,1,1)</f>
        <v>42164.908530092594</v>
      </c>
      <c r="T237" s="13">
        <f>I237/(60*60*24)+DATE(1970,1,1)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7">
        <f>IF(E238&gt;0, E238/L238, 0)</f>
        <v>0</v>
      </c>
      <c r="Q238" s="7" t="str">
        <f>LEFT(N238, SEARCH("/",N238)-1)</f>
        <v>film &amp; video</v>
      </c>
      <c r="R238" s="7" t="str">
        <f>RIGHT(N238,LEN(N238)-SEARCH("/",N238))</f>
        <v>drama</v>
      </c>
      <c r="S238" s="13">
        <f>J238/(60*60*24)+DATE(1970,1,1)</f>
        <v>42321.084479166668</v>
      </c>
      <c r="T238" s="13">
        <f>I238/(60*60*24)+DATE(1970,1,1)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7">
        <f>IF(E239&gt;0, E239/L239, 0)</f>
        <v>50</v>
      </c>
      <c r="Q239" s="7" t="str">
        <f>LEFT(N239, SEARCH("/",N239)-1)</f>
        <v>film &amp; video</v>
      </c>
      <c r="R239" s="7" t="str">
        <f>RIGHT(N239,LEN(N239)-SEARCH("/",N239))</f>
        <v>drama</v>
      </c>
      <c r="S239" s="13">
        <f>J239/(60*60*24)+DATE(1970,1,1)</f>
        <v>42377.577187499999</v>
      </c>
      <c r="T239" s="13">
        <f>I239/(60*60*24)+DATE(1970,1,1)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7">
        <f>IF(E240&gt;0, E240/L240, 0)</f>
        <v>0</v>
      </c>
      <c r="Q240" s="7" t="str">
        <f>LEFT(N240, SEARCH("/",N240)-1)</f>
        <v>film &amp; video</v>
      </c>
      <c r="R240" s="7" t="str">
        <f>RIGHT(N240,LEN(N240)-SEARCH("/",N240))</f>
        <v>drama</v>
      </c>
      <c r="S240" s="13">
        <f>J240/(60*60*24)+DATE(1970,1,1)</f>
        <v>42713.962500000001</v>
      </c>
      <c r="T240" s="13">
        <f>I240/(60*60*24)+DATE(1970,1,1)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7">
        <f>IF(E241&gt;0, E241/L241, 0)</f>
        <v>50</v>
      </c>
      <c r="Q241" s="7" t="str">
        <f>LEFT(N241, SEARCH("/",N241)-1)</f>
        <v>film &amp; video</v>
      </c>
      <c r="R241" s="7" t="str">
        <f>RIGHT(N241,LEN(N241)-SEARCH("/",N241))</f>
        <v>drama</v>
      </c>
      <c r="S241" s="13">
        <f>J241/(60*60*24)+DATE(1970,1,1)</f>
        <v>42297.110300925924</v>
      </c>
      <c r="T241" s="13">
        <f>I241/(60*60*24)+DATE(1970,1,1)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7">
        <f>IF(E242&gt;0, E242/L242, 0)</f>
        <v>117.84759124087591</v>
      </c>
      <c r="Q242" s="7" t="str">
        <f>LEFT(N242, SEARCH("/",N242)-1)</f>
        <v>film &amp; video</v>
      </c>
      <c r="R242" s="7" t="str">
        <f>RIGHT(N242,LEN(N242)-SEARCH("/",N242))</f>
        <v>documentary</v>
      </c>
      <c r="S242" s="13">
        <f>J242/(60*60*24)+DATE(1970,1,1)</f>
        <v>41354.708460648151</v>
      </c>
      <c r="T242" s="13">
        <f>I242/(60*60*24)+DATE(1970,1,1)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7">
        <f>IF(E243&gt;0, E243/L243, 0)</f>
        <v>109.04255319148936</v>
      </c>
      <c r="Q243" s="7" t="str">
        <f>LEFT(N243, SEARCH("/",N243)-1)</f>
        <v>film &amp; video</v>
      </c>
      <c r="R243" s="7" t="str">
        <f>RIGHT(N243,LEN(N243)-SEARCH("/",N243))</f>
        <v>documentary</v>
      </c>
      <c r="S243" s="13">
        <f>J243/(60*60*24)+DATE(1970,1,1)</f>
        <v>41949.697962962964</v>
      </c>
      <c r="T243" s="13">
        <f>I243/(60*60*24)+DATE(1970,1,1)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7">
        <f>IF(E244&gt;0, E244/L244, 0)</f>
        <v>73.019801980198025</v>
      </c>
      <c r="Q244" s="7" t="str">
        <f>LEFT(N244, SEARCH("/",N244)-1)</f>
        <v>film &amp; video</v>
      </c>
      <c r="R244" s="7" t="str">
        <f>RIGHT(N244,LEN(N244)-SEARCH("/",N244))</f>
        <v>documentary</v>
      </c>
      <c r="S244" s="13">
        <f>J244/(60*60*24)+DATE(1970,1,1)</f>
        <v>40862.492939814816</v>
      </c>
      <c r="T244" s="13">
        <f>I244/(60*60*24)+DATE(1970,1,1)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7">
        <f>IF(E245&gt;0, E245/L245, 0)</f>
        <v>78.195121951219505</v>
      </c>
      <c r="Q245" s="7" t="str">
        <f>LEFT(N245, SEARCH("/",N245)-1)</f>
        <v>film &amp; video</v>
      </c>
      <c r="R245" s="7" t="str">
        <f>RIGHT(N245,LEN(N245)-SEARCH("/",N245))</f>
        <v>documentary</v>
      </c>
      <c r="S245" s="13">
        <f>J245/(60*60*24)+DATE(1970,1,1)</f>
        <v>41662.047500000001</v>
      </c>
      <c r="T245" s="13">
        <f>I245/(60*60*24)+DATE(1970,1,1)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7">
        <f>IF(E246&gt;0, E246/L246, 0)</f>
        <v>47.398809523809526</v>
      </c>
      <c r="Q246" s="7" t="str">
        <f>LEFT(N246, SEARCH("/",N246)-1)</f>
        <v>film &amp; video</v>
      </c>
      <c r="R246" s="7" t="str">
        <f>RIGHT(N246,LEN(N246)-SEARCH("/",N246))</f>
        <v>documentary</v>
      </c>
      <c r="S246" s="13">
        <f>J246/(60*60*24)+DATE(1970,1,1)</f>
        <v>40213.323599537034</v>
      </c>
      <c r="T246" s="13">
        <f>I246/(60*60*24)+DATE(1970,1,1)</f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7">
        <f>IF(E247&gt;0, E247/L247, 0)</f>
        <v>54.020833333333336</v>
      </c>
      <c r="Q247" s="7" t="str">
        <f>LEFT(N247, SEARCH("/",N247)-1)</f>
        <v>film &amp; video</v>
      </c>
      <c r="R247" s="7" t="str">
        <f>RIGHT(N247,LEN(N247)-SEARCH("/",N247))</f>
        <v>documentary</v>
      </c>
      <c r="S247" s="13">
        <f>J247/(60*60*24)+DATE(1970,1,1)</f>
        <v>41107.053067129629</v>
      </c>
      <c r="T247" s="13">
        <f>I247/(60*60*24)+DATE(1970,1,1)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7">
        <f>IF(E248&gt;0, E248/L248, 0)</f>
        <v>68.488789237668158</v>
      </c>
      <c r="Q248" s="7" t="str">
        <f>LEFT(N248, SEARCH("/",N248)-1)</f>
        <v>film &amp; video</v>
      </c>
      <c r="R248" s="7" t="str">
        <f>RIGHT(N248,LEN(N248)-SEARCH("/",N248))</f>
        <v>documentary</v>
      </c>
      <c r="S248" s="13">
        <f>J248/(60*60*24)+DATE(1970,1,1)</f>
        <v>40480.363483796296</v>
      </c>
      <c r="T248" s="13">
        <f>I248/(60*60*24)+DATE(1970,1,1)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7">
        <f>IF(E249&gt;0, E249/L249, 0)</f>
        <v>108.14516129032258</v>
      </c>
      <c r="Q249" s="7" t="str">
        <f>LEFT(N249, SEARCH("/",N249)-1)</f>
        <v>film &amp; video</v>
      </c>
      <c r="R249" s="7" t="str">
        <f>RIGHT(N249,LEN(N249)-SEARCH("/",N249))</f>
        <v>documentary</v>
      </c>
      <c r="S249" s="13">
        <f>J249/(60*60*24)+DATE(1970,1,1)</f>
        <v>40430.604328703703</v>
      </c>
      <c r="T249" s="13">
        <f>I249/(60*60*24)+DATE(1970,1,1)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7">
        <f>IF(E250&gt;0, E250/L250, 0)</f>
        <v>589.95205479452056</v>
      </c>
      <c r="Q250" s="7" t="str">
        <f>LEFT(N250, SEARCH("/",N250)-1)</f>
        <v>film &amp; video</v>
      </c>
      <c r="R250" s="7" t="str">
        <f>RIGHT(N250,LEN(N250)-SEARCH("/",N250))</f>
        <v>documentary</v>
      </c>
      <c r="S250" s="13">
        <f>J250/(60*60*24)+DATE(1970,1,1)</f>
        <v>40870.774409722224</v>
      </c>
      <c r="T250" s="13">
        <f>I250/(60*60*24)+DATE(1970,1,1)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7">
        <f>IF(E251&gt;0, E251/L251, 0)</f>
        <v>48.051063829787232</v>
      </c>
      <c r="Q251" s="7" t="str">
        <f>LEFT(N251, SEARCH("/",N251)-1)</f>
        <v>film &amp; video</v>
      </c>
      <c r="R251" s="7" t="str">
        <f>RIGHT(N251,LEN(N251)-SEARCH("/",N251))</f>
        <v>documentary</v>
      </c>
      <c r="S251" s="13">
        <f>J251/(60*60*24)+DATE(1970,1,1)</f>
        <v>40332.923842592594</v>
      </c>
      <c r="T251" s="13">
        <f>I251/(60*60*24)+DATE(1970,1,1)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7">
        <f>IF(E252&gt;0, E252/L252, 0)</f>
        <v>72.482837528604122</v>
      </c>
      <c r="Q252" s="7" t="str">
        <f>LEFT(N252, SEARCH("/",N252)-1)</f>
        <v>film &amp; video</v>
      </c>
      <c r="R252" s="7" t="str">
        <f>RIGHT(N252,LEN(N252)-SEARCH("/",N252))</f>
        <v>documentary</v>
      </c>
      <c r="S252" s="13">
        <f>J252/(60*60*24)+DATE(1970,1,1)</f>
        <v>41401.565868055557</v>
      </c>
      <c r="T252" s="13">
        <f>I252/(60*60*24)+DATE(1970,1,1)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7">
        <f>IF(E253&gt;0, E253/L253, 0)</f>
        <v>57.077922077922075</v>
      </c>
      <c r="Q253" s="7" t="str">
        <f>LEFT(N253, SEARCH("/",N253)-1)</f>
        <v>film &amp; video</v>
      </c>
      <c r="R253" s="7" t="str">
        <f>RIGHT(N253,LEN(N253)-SEARCH("/",N253))</f>
        <v>documentary</v>
      </c>
      <c r="S253" s="13">
        <f>J253/(60*60*24)+DATE(1970,1,1)</f>
        <v>41013.787569444445</v>
      </c>
      <c r="T253" s="13">
        <f>I253/(60*60*24)+DATE(1970,1,1)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7">
        <f>IF(E254&gt;0, E254/L254, 0)</f>
        <v>85.444444444444443</v>
      </c>
      <c r="Q254" s="7" t="str">
        <f>LEFT(N254, SEARCH("/",N254)-1)</f>
        <v>film &amp; video</v>
      </c>
      <c r="R254" s="7" t="str">
        <f>RIGHT(N254,LEN(N254)-SEARCH("/",N254))</f>
        <v>documentary</v>
      </c>
      <c r="S254" s="13">
        <f>J254/(60*60*24)+DATE(1970,1,1)</f>
        <v>40266.66270833333</v>
      </c>
      <c r="T254" s="13">
        <f>I254/(60*60*24)+DATE(1970,1,1)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7">
        <f>IF(E255&gt;0, E255/L255, 0)</f>
        <v>215.85714285714286</v>
      </c>
      <c r="Q255" s="7" t="str">
        <f>LEFT(N255, SEARCH("/",N255)-1)</f>
        <v>film &amp; video</v>
      </c>
      <c r="R255" s="7" t="str">
        <f>RIGHT(N255,LEN(N255)-SEARCH("/",N255))</f>
        <v>documentary</v>
      </c>
      <c r="S255" s="13">
        <f>J255/(60*60*24)+DATE(1970,1,1)</f>
        <v>40924.650868055556</v>
      </c>
      <c r="T255" s="13">
        <f>I255/(60*60*24)+DATE(1970,1,1)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7">
        <f>IF(E256&gt;0, E256/L256, 0)</f>
        <v>89.38643312101911</v>
      </c>
      <c r="Q256" s="7" t="str">
        <f>LEFT(N256, SEARCH("/",N256)-1)</f>
        <v>film &amp; video</v>
      </c>
      <c r="R256" s="7" t="str">
        <f>RIGHT(N256,LEN(N256)-SEARCH("/",N256))</f>
        <v>documentary</v>
      </c>
      <c r="S256" s="13">
        <f>J256/(60*60*24)+DATE(1970,1,1)</f>
        <v>42263.952662037038</v>
      </c>
      <c r="T256" s="13">
        <f>I256/(60*60*24)+DATE(1970,1,1)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7">
        <f>IF(E257&gt;0, E257/L257, 0)</f>
        <v>45.418404255319146</v>
      </c>
      <c r="Q257" s="7" t="str">
        <f>LEFT(N257, SEARCH("/",N257)-1)</f>
        <v>film &amp; video</v>
      </c>
      <c r="R257" s="7" t="str">
        <f>RIGHT(N257,LEN(N257)-SEARCH("/",N257))</f>
        <v>documentary</v>
      </c>
      <c r="S257" s="13">
        <f>J257/(60*60*24)+DATE(1970,1,1)</f>
        <v>40588.526412037041</v>
      </c>
      <c r="T257" s="13">
        <f>I257/(60*60*24)+DATE(1970,1,1)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7">
        <f>IF(E258&gt;0, E258/L258, 0)</f>
        <v>65.756363636363631</v>
      </c>
      <c r="Q258" s="7" t="str">
        <f>LEFT(N258, SEARCH("/",N258)-1)</f>
        <v>film &amp; video</v>
      </c>
      <c r="R258" s="7" t="str">
        <f>RIGHT(N258,LEN(N258)-SEARCH("/",N258))</f>
        <v>documentary</v>
      </c>
      <c r="S258" s="13">
        <f>J258/(60*60*24)+DATE(1970,1,1)</f>
        <v>41319.769293981481</v>
      </c>
      <c r="T258" s="13">
        <f>I258/(60*60*24)+DATE(1970,1,1)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7">
        <f>IF(E259&gt;0, E259/L259, 0)</f>
        <v>66.70405357142856</v>
      </c>
      <c r="Q259" s="7" t="str">
        <f>LEFT(N259, SEARCH("/",N259)-1)</f>
        <v>film &amp; video</v>
      </c>
      <c r="R259" s="7" t="str">
        <f>RIGHT(N259,LEN(N259)-SEARCH("/",N259))</f>
        <v>documentary</v>
      </c>
      <c r="S259" s="13">
        <f>J259/(60*60*24)+DATE(1970,1,1)</f>
        <v>42479.626875000002</v>
      </c>
      <c r="T259" s="13">
        <f>I259/(60*60*24)+DATE(1970,1,1)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7">
        <f>IF(E260&gt;0, E260/L260, 0)</f>
        <v>83.345930232558146</v>
      </c>
      <c r="Q260" s="7" t="str">
        <f>LEFT(N260, SEARCH("/",N260)-1)</f>
        <v>film &amp; video</v>
      </c>
      <c r="R260" s="7" t="str">
        <f>RIGHT(N260,LEN(N260)-SEARCH("/",N260))</f>
        <v>documentary</v>
      </c>
      <c r="S260" s="13">
        <f>J260/(60*60*24)+DATE(1970,1,1)</f>
        <v>40682.051689814813</v>
      </c>
      <c r="T260" s="13">
        <f>I260/(60*60*24)+DATE(1970,1,1)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7">
        <f>IF(E261&gt;0, E261/L261, 0)</f>
        <v>105.04609341825902</v>
      </c>
      <c r="Q261" s="7" t="str">
        <f>LEFT(N261, SEARCH("/",N261)-1)</f>
        <v>film &amp; video</v>
      </c>
      <c r="R261" s="7" t="str">
        <f>RIGHT(N261,LEN(N261)-SEARCH("/",N261))</f>
        <v>documentary</v>
      </c>
      <c r="S261" s="13">
        <f>J261/(60*60*24)+DATE(1970,1,1)</f>
        <v>42072.738067129627</v>
      </c>
      <c r="T261" s="13">
        <f>I261/(60*60*24)+DATE(1970,1,1)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7">
        <f>IF(E262&gt;0, E262/L262, 0)</f>
        <v>120.90909090909091</v>
      </c>
      <c r="Q262" s="7" t="str">
        <f>LEFT(N262, SEARCH("/",N262)-1)</f>
        <v>film &amp; video</v>
      </c>
      <c r="R262" s="7" t="str">
        <f>RIGHT(N262,LEN(N262)-SEARCH("/",N262))</f>
        <v>documentary</v>
      </c>
      <c r="S262" s="13">
        <f>J262/(60*60*24)+DATE(1970,1,1)</f>
        <v>40330.755543981482</v>
      </c>
      <c r="T262" s="13">
        <f>I262/(60*60*24)+DATE(1970,1,1)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7">
        <f>IF(E263&gt;0, E263/L263, 0)</f>
        <v>97.63636363636364</v>
      </c>
      <c r="Q263" s="7" t="str">
        <f>LEFT(N263, SEARCH("/",N263)-1)</f>
        <v>film &amp; video</v>
      </c>
      <c r="R263" s="7" t="str">
        <f>RIGHT(N263,LEN(N263)-SEARCH("/",N263))</f>
        <v>documentary</v>
      </c>
      <c r="S263" s="13">
        <f>J263/(60*60*24)+DATE(1970,1,1)</f>
        <v>41017.885462962964</v>
      </c>
      <c r="T263" s="13">
        <f>I263/(60*60*24)+DATE(1970,1,1)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7">
        <f>IF(E264&gt;0, E264/L264, 0)</f>
        <v>41.379310344827587</v>
      </c>
      <c r="Q264" s="7" t="str">
        <f>LEFT(N264, SEARCH("/",N264)-1)</f>
        <v>film &amp; video</v>
      </c>
      <c r="R264" s="7" t="str">
        <f>RIGHT(N264,LEN(N264)-SEARCH("/",N264))</f>
        <v>documentary</v>
      </c>
      <c r="S264" s="13">
        <f>J264/(60*60*24)+DATE(1970,1,1)</f>
        <v>40555.24800925926</v>
      </c>
      <c r="T264" s="13">
        <f>I264/(60*60*24)+DATE(1970,1,1)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7">
        <f>IF(E265&gt;0, E265/L265, 0)</f>
        <v>30.654485981308412</v>
      </c>
      <c r="Q265" s="7" t="str">
        <f>LEFT(N265, SEARCH("/",N265)-1)</f>
        <v>film &amp; video</v>
      </c>
      <c r="R265" s="7" t="str">
        <f>RIGHT(N265,LEN(N265)-SEARCH("/",N265))</f>
        <v>documentary</v>
      </c>
      <c r="S265" s="13">
        <f>J265/(60*60*24)+DATE(1970,1,1)</f>
        <v>41149.954791666663</v>
      </c>
      <c r="T265" s="13">
        <f>I265/(60*60*24)+DATE(1970,1,1)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7">
        <f>IF(E266&gt;0, E266/L266, 0)</f>
        <v>64.945054945054949</v>
      </c>
      <c r="Q266" s="7" t="str">
        <f>LEFT(N266, SEARCH("/",N266)-1)</f>
        <v>film &amp; video</v>
      </c>
      <c r="R266" s="7" t="str">
        <f>RIGHT(N266,LEN(N266)-SEARCH("/",N266))</f>
        <v>documentary</v>
      </c>
      <c r="S266" s="13">
        <f>J266/(60*60*24)+DATE(1970,1,1)</f>
        <v>41010.620312500003</v>
      </c>
      <c r="T266" s="13">
        <f>I266/(60*60*24)+DATE(1970,1,1)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7">
        <f>IF(E267&gt;0, E267/L267, 0)</f>
        <v>95.775862068965523</v>
      </c>
      <c r="Q267" s="7" t="str">
        <f>LEFT(N267, SEARCH("/",N267)-1)</f>
        <v>film &amp; video</v>
      </c>
      <c r="R267" s="7" t="str">
        <f>RIGHT(N267,LEN(N267)-SEARCH("/",N267))</f>
        <v>documentary</v>
      </c>
      <c r="S267" s="13">
        <f>J267/(60*60*24)+DATE(1970,1,1)</f>
        <v>40267.245717592596</v>
      </c>
      <c r="T267" s="13">
        <f>I267/(60*60*24)+DATE(1970,1,1)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7">
        <f>IF(E268&gt;0, E268/L268, 0)</f>
        <v>40.416666666666664</v>
      </c>
      <c r="Q268" s="7" t="str">
        <f>LEFT(N268, SEARCH("/",N268)-1)</f>
        <v>film &amp; video</v>
      </c>
      <c r="R268" s="7" t="str">
        <f>RIGHT(N268,LEN(N268)-SEARCH("/",N268))</f>
        <v>documentary</v>
      </c>
      <c r="S268" s="13">
        <f>J268/(60*60*24)+DATE(1970,1,1)</f>
        <v>40205.174849537041</v>
      </c>
      <c r="T268" s="13">
        <f>I268/(60*60*24)+DATE(1970,1,1)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7">
        <f>IF(E269&gt;0, E269/L269, 0)</f>
        <v>78.578424242424248</v>
      </c>
      <c r="Q269" s="7" t="str">
        <f>LEFT(N269, SEARCH("/",N269)-1)</f>
        <v>film &amp; video</v>
      </c>
      <c r="R269" s="7" t="str">
        <f>RIGHT(N269,LEN(N269)-SEARCH("/",N269))</f>
        <v>documentary</v>
      </c>
      <c r="S269" s="13">
        <f>J269/(60*60*24)+DATE(1970,1,1)</f>
        <v>41785.452534722222</v>
      </c>
      <c r="T269" s="13">
        <f>I269/(60*60*24)+DATE(1970,1,1)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7">
        <f>IF(E270&gt;0, E270/L270, 0)</f>
        <v>50.18018018018018</v>
      </c>
      <c r="Q270" s="7" t="str">
        <f>LEFT(N270, SEARCH("/",N270)-1)</f>
        <v>film &amp; video</v>
      </c>
      <c r="R270" s="7" t="str">
        <f>RIGHT(N270,LEN(N270)-SEARCH("/",N270))</f>
        <v>documentary</v>
      </c>
      <c r="S270" s="13">
        <f>J270/(60*60*24)+DATE(1970,1,1)</f>
        <v>40809.15252314815</v>
      </c>
      <c r="T270" s="13">
        <f>I270/(60*60*24)+DATE(1970,1,1)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7">
        <f>IF(E271&gt;0, E271/L271, 0)</f>
        <v>92.251735588972423</v>
      </c>
      <c r="Q271" s="7" t="str">
        <f>LEFT(N271, SEARCH("/",N271)-1)</f>
        <v>film &amp; video</v>
      </c>
      <c r="R271" s="7" t="str">
        <f>RIGHT(N271,LEN(N271)-SEARCH("/",N271))</f>
        <v>documentary</v>
      </c>
      <c r="S271" s="13">
        <f>J271/(60*60*24)+DATE(1970,1,1)</f>
        <v>42758.197013888886</v>
      </c>
      <c r="T271" s="13">
        <f>I271/(60*60*24)+DATE(1970,1,1)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7">
        <f>IF(E272&gt;0, E272/L272, 0)</f>
        <v>57.540983606557376</v>
      </c>
      <c r="Q272" s="7" t="str">
        <f>LEFT(N272, SEARCH("/",N272)-1)</f>
        <v>film &amp; video</v>
      </c>
      <c r="R272" s="7" t="str">
        <f>RIGHT(N272,LEN(N272)-SEARCH("/",N272))</f>
        <v>documentary</v>
      </c>
      <c r="S272" s="13">
        <f>J272/(60*60*24)+DATE(1970,1,1)</f>
        <v>40637.86655092593</v>
      </c>
      <c r="T272" s="13">
        <f>I272/(60*60*24)+DATE(1970,1,1)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7">
        <f>IF(E273&gt;0, E273/L273, 0)</f>
        <v>109.42160278745645</v>
      </c>
      <c r="Q273" s="7" t="str">
        <f>LEFT(N273, SEARCH("/",N273)-1)</f>
        <v>film &amp; video</v>
      </c>
      <c r="R273" s="7" t="str">
        <f>RIGHT(N273,LEN(N273)-SEARCH("/",N273))</f>
        <v>documentary</v>
      </c>
      <c r="S273" s="13">
        <f>J273/(60*60*24)+DATE(1970,1,1)</f>
        <v>41612.100243055553</v>
      </c>
      <c r="T273" s="13">
        <f>I273/(60*60*24)+DATE(1970,1,1)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7">
        <f>IF(E274&gt;0, E274/L274, 0)</f>
        <v>81.892461538461546</v>
      </c>
      <c r="Q274" s="7" t="str">
        <f>LEFT(N274, SEARCH("/",N274)-1)</f>
        <v>film &amp; video</v>
      </c>
      <c r="R274" s="7" t="str">
        <f>RIGHT(N274,LEN(N274)-SEARCH("/",N274))</f>
        <v>documentary</v>
      </c>
      <c r="S274" s="13">
        <f>J274/(60*60*24)+DATE(1970,1,1)</f>
        <v>40235.900358796294</v>
      </c>
      <c r="T274" s="13">
        <f>I274/(60*60*24)+DATE(1970,1,1)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7">
        <f>IF(E275&gt;0, E275/L275, 0)</f>
        <v>45.667711864406776</v>
      </c>
      <c r="Q275" s="7" t="str">
        <f>LEFT(N275, SEARCH("/",N275)-1)</f>
        <v>film &amp; video</v>
      </c>
      <c r="R275" s="7" t="str">
        <f>RIGHT(N275,LEN(N275)-SEARCH("/",N275))</f>
        <v>documentary</v>
      </c>
      <c r="S275" s="13">
        <f>J275/(60*60*24)+DATE(1970,1,1)</f>
        <v>40697.498449074075</v>
      </c>
      <c r="T275" s="13">
        <f>I275/(60*60*24)+DATE(1970,1,1)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7">
        <f>IF(E276&gt;0, E276/L276, 0)</f>
        <v>55.221238938053098</v>
      </c>
      <c r="Q276" s="7" t="str">
        <f>LEFT(N276, SEARCH("/",N276)-1)</f>
        <v>film &amp; video</v>
      </c>
      <c r="R276" s="7" t="str">
        <f>RIGHT(N276,LEN(N276)-SEARCH("/",N276))</f>
        <v>documentary</v>
      </c>
      <c r="S276" s="13">
        <f>J276/(60*60*24)+DATE(1970,1,1)</f>
        <v>40969.912372685183</v>
      </c>
      <c r="T276" s="13">
        <f>I276/(60*60*24)+DATE(1970,1,1)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7">
        <f>IF(E277&gt;0, E277/L277, 0)</f>
        <v>65.298192771084331</v>
      </c>
      <c r="Q277" s="7" t="str">
        <f>LEFT(N277, SEARCH("/",N277)-1)</f>
        <v>film &amp; video</v>
      </c>
      <c r="R277" s="7" t="str">
        <f>RIGHT(N277,LEN(N277)-SEARCH("/",N277))</f>
        <v>documentary</v>
      </c>
      <c r="S277" s="13">
        <f>J277/(60*60*24)+DATE(1970,1,1)</f>
        <v>41193.032013888893</v>
      </c>
      <c r="T277" s="13">
        <f>I277/(60*60*24)+DATE(1970,1,1)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7">
        <f>IF(E278&gt;0, E278/L278, 0)</f>
        <v>95.225806451612897</v>
      </c>
      <c r="Q278" s="7" t="str">
        <f>LEFT(N278, SEARCH("/",N278)-1)</f>
        <v>film &amp; video</v>
      </c>
      <c r="R278" s="7" t="str">
        <f>RIGHT(N278,LEN(N278)-SEARCH("/",N278))</f>
        <v>documentary</v>
      </c>
      <c r="S278" s="13">
        <f>J278/(60*60*24)+DATE(1970,1,1)</f>
        <v>40967.081875000003</v>
      </c>
      <c r="T278" s="13">
        <f>I278/(60*60*24)+DATE(1970,1,1)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7">
        <f>IF(E279&gt;0, E279/L279, 0)</f>
        <v>75.444794952681391</v>
      </c>
      <c r="Q279" s="7" t="str">
        <f>LEFT(N279, SEARCH("/",N279)-1)</f>
        <v>film &amp; video</v>
      </c>
      <c r="R279" s="7" t="str">
        <f>RIGHT(N279,LEN(N279)-SEARCH("/",N279))</f>
        <v>documentary</v>
      </c>
      <c r="S279" s="13">
        <f>J279/(60*60*24)+DATE(1970,1,1)</f>
        <v>42117.891423611116</v>
      </c>
      <c r="T279" s="13">
        <f>I279/(60*60*24)+DATE(1970,1,1)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7">
        <f>IF(E280&gt;0, E280/L280, 0)</f>
        <v>97.816867469879512</v>
      </c>
      <c r="Q280" s="7" t="str">
        <f>LEFT(N280, SEARCH("/",N280)-1)</f>
        <v>film &amp; video</v>
      </c>
      <c r="R280" s="7" t="str">
        <f>RIGHT(N280,LEN(N280)-SEARCH("/",N280))</f>
        <v>documentary</v>
      </c>
      <c r="S280" s="13">
        <f>J280/(60*60*24)+DATE(1970,1,1)</f>
        <v>41164.040960648148</v>
      </c>
      <c r="T280" s="13">
        <f>I280/(60*60*24)+DATE(1970,1,1)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7">
        <f>IF(E281&gt;0, E281/L281, 0)</f>
        <v>87.685606557377056</v>
      </c>
      <c r="Q281" s="7" t="str">
        <f>LEFT(N281, SEARCH("/",N281)-1)</f>
        <v>film &amp; video</v>
      </c>
      <c r="R281" s="7" t="str">
        <f>RIGHT(N281,LEN(N281)-SEARCH("/",N281))</f>
        <v>documentary</v>
      </c>
      <c r="S281" s="13">
        <f>J281/(60*60*24)+DATE(1970,1,1)</f>
        <v>42759.244166666671</v>
      </c>
      <c r="T281" s="13">
        <f>I281/(60*60*24)+DATE(1970,1,1)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7">
        <f>IF(E282&gt;0, E282/L282, 0)</f>
        <v>54.748948106591868</v>
      </c>
      <c r="Q282" s="7" t="str">
        <f>LEFT(N282, SEARCH("/",N282)-1)</f>
        <v>film &amp; video</v>
      </c>
      <c r="R282" s="7" t="str">
        <f>RIGHT(N282,LEN(N282)-SEARCH("/",N282))</f>
        <v>documentary</v>
      </c>
      <c r="S282" s="13">
        <f>J282/(60*60*24)+DATE(1970,1,1)</f>
        <v>41744.590682870374</v>
      </c>
      <c r="T282" s="13">
        <f>I282/(60*60*24)+DATE(1970,1,1)</f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7">
        <f>IF(E283&gt;0, E283/L283, 0)</f>
        <v>83.953417721518989</v>
      </c>
      <c r="Q283" s="7" t="str">
        <f>LEFT(N283, SEARCH("/",N283)-1)</f>
        <v>film &amp; video</v>
      </c>
      <c r="R283" s="7" t="str">
        <f>RIGHT(N283,LEN(N283)-SEARCH("/",N283))</f>
        <v>documentary</v>
      </c>
      <c r="S283" s="13">
        <f>J283/(60*60*24)+DATE(1970,1,1)</f>
        <v>39950.163344907407</v>
      </c>
      <c r="T283" s="13">
        <f>I283/(60*60*24)+DATE(1970,1,1)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7">
        <f>IF(E284&gt;0, E284/L284, 0)</f>
        <v>254.38547486033519</v>
      </c>
      <c r="Q284" s="7" t="str">
        <f>LEFT(N284, SEARCH("/",N284)-1)</f>
        <v>film &amp; video</v>
      </c>
      <c r="R284" s="7" t="str">
        <f>RIGHT(N284,LEN(N284)-SEARCH("/",N284))</f>
        <v>documentary</v>
      </c>
      <c r="S284" s="13">
        <f>J284/(60*60*24)+DATE(1970,1,1)</f>
        <v>40194.920046296298</v>
      </c>
      <c r="T284" s="13">
        <f>I284/(60*60*24)+DATE(1970,1,1)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7">
        <f>IF(E285&gt;0, E285/L285, 0)</f>
        <v>101.8269801980198</v>
      </c>
      <c r="Q285" s="7" t="str">
        <f>LEFT(N285, SEARCH("/",N285)-1)</f>
        <v>film &amp; video</v>
      </c>
      <c r="R285" s="7" t="str">
        <f>RIGHT(N285,LEN(N285)-SEARCH("/",N285))</f>
        <v>documentary</v>
      </c>
      <c r="S285" s="13">
        <f>J285/(60*60*24)+DATE(1970,1,1)</f>
        <v>40675.71</v>
      </c>
      <c r="T285" s="13">
        <f>I285/(60*60*24)+DATE(1970,1,1)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7">
        <f>IF(E286&gt;0, E286/L286, 0)</f>
        <v>55.066394736842106</v>
      </c>
      <c r="Q286" s="7" t="str">
        <f>LEFT(N286, SEARCH("/",N286)-1)</f>
        <v>film &amp; video</v>
      </c>
      <c r="R286" s="7" t="str">
        <f>RIGHT(N286,LEN(N286)-SEARCH("/",N286))</f>
        <v>documentary</v>
      </c>
      <c r="S286" s="13">
        <f>J286/(60*60*24)+DATE(1970,1,1)</f>
        <v>40904.738194444442</v>
      </c>
      <c r="T286" s="13">
        <f>I286/(60*60*24)+DATE(1970,1,1)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7">
        <f>IF(E287&gt;0, E287/L287, 0)</f>
        <v>56.901438721136763</v>
      </c>
      <c r="Q287" s="7" t="str">
        <f>LEFT(N287, SEARCH("/",N287)-1)</f>
        <v>film &amp; video</v>
      </c>
      <c r="R287" s="7" t="str">
        <f>RIGHT(N287,LEN(N287)-SEARCH("/",N287))</f>
        <v>documentary</v>
      </c>
      <c r="S287" s="13">
        <f>J287/(60*60*24)+DATE(1970,1,1)</f>
        <v>41506.756111111114</v>
      </c>
      <c r="T287" s="13">
        <f>I287/(60*60*24)+DATE(1970,1,1)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7">
        <f>IF(E288&gt;0, E288/L288, 0)</f>
        <v>121.28148148148148</v>
      </c>
      <c r="Q288" s="7" t="str">
        <f>LEFT(N288, SEARCH("/",N288)-1)</f>
        <v>film &amp; video</v>
      </c>
      <c r="R288" s="7" t="str">
        <f>RIGHT(N288,LEN(N288)-SEARCH("/",N288))</f>
        <v>documentary</v>
      </c>
      <c r="S288" s="13">
        <f>J288/(60*60*24)+DATE(1970,1,1)</f>
        <v>41313.816250000003</v>
      </c>
      <c r="T288" s="13">
        <f>I288/(60*60*24)+DATE(1970,1,1)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7">
        <f>IF(E289&gt;0, E289/L289, 0)</f>
        <v>91.189655172413794</v>
      </c>
      <c r="Q289" s="7" t="str">
        <f>LEFT(N289, SEARCH("/",N289)-1)</f>
        <v>film &amp; video</v>
      </c>
      <c r="R289" s="7" t="str">
        <f>RIGHT(N289,LEN(N289)-SEARCH("/",N289))</f>
        <v>documentary</v>
      </c>
      <c r="S289" s="13">
        <f>J289/(60*60*24)+DATE(1970,1,1)</f>
        <v>41184.277986111112</v>
      </c>
      <c r="T289" s="13">
        <f>I289/(60*60*24)+DATE(1970,1,1)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7">
        <f>IF(E290&gt;0, E290/L290, 0)</f>
        <v>115.44812080536913</v>
      </c>
      <c r="Q290" s="7" t="str">
        <f>LEFT(N290, SEARCH("/",N290)-1)</f>
        <v>film &amp; video</v>
      </c>
      <c r="R290" s="7" t="str">
        <f>RIGHT(N290,LEN(N290)-SEARCH("/",N290))</f>
        <v>documentary</v>
      </c>
      <c r="S290" s="13">
        <f>J290/(60*60*24)+DATE(1970,1,1)</f>
        <v>41051.168900462959</v>
      </c>
      <c r="T290" s="13">
        <f>I290/(60*60*24)+DATE(1970,1,1)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7">
        <f>IF(E291&gt;0, E291/L291, 0)</f>
        <v>67.771551724137936</v>
      </c>
      <c r="Q291" s="7" t="str">
        <f>LEFT(N291, SEARCH("/",N291)-1)</f>
        <v>film &amp; video</v>
      </c>
      <c r="R291" s="7" t="str">
        <f>RIGHT(N291,LEN(N291)-SEARCH("/",N291))</f>
        <v>documentary</v>
      </c>
      <c r="S291" s="13">
        <f>J291/(60*60*24)+DATE(1970,1,1)</f>
        <v>41550.456412037034</v>
      </c>
      <c r="T291" s="13">
        <f>I291/(60*60*24)+DATE(1970,1,1)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7">
        <f>IF(E292&gt;0, E292/L292, 0)</f>
        <v>28.576190476190476</v>
      </c>
      <c r="Q292" s="7" t="str">
        <f>LEFT(N292, SEARCH("/",N292)-1)</f>
        <v>film &amp; video</v>
      </c>
      <c r="R292" s="7" t="str">
        <f>RIGHT(N292,LEN(N292)-SEARCH("/",N292))</f>
        <v>documentary</v>
      </c>
      <c r="S292" s="13">
        <f>J292/(60*60*24)+DATE(1970,1,1)</f>
        <v>40526.36917824074</v>
      </c>
      <c r="T292" s="13">
        <f>I292/(60*60*24)+DATE(1970,1,1)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7">
        <f>IF(E293&gt;0, E293/L293, 0)</f>
        <v>46.8828125</v>
      </c>
      <c r="Q293" s="7" t="str">
        <f>LEFT(N293, SEARCH("/",N293)-1)</f>
        <v>film &amp; video</v>
      </c>
      <c r="R293" s="7" t="str">
        <f>RIGHT(N293,LEN(N293)-SEARCH("/",N293))</f>
        <v>documentary</v>
      </c>
      <c r="S293" s="13">
        <f>J293/(60*60*24)+DATE(1970,1,1)</f>
        <v>41376.769050925926</v>
      </c>
      <c r="T293" s="13">
        <f>I293/(60*60*24)+DATE(1970,1,1)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7">
        <f>IF(E294&gt;0, E294/L294, 0)</f>
        <v>154.42231237322514</v>
      </c>
      <c r="Q294" s="7" t="str">
        <f>LEFT(N294, SEARCH("/",N294)-1)</f>
        <v>film &amp; video</v>
      </c>
      <c r="R294" s="7" t="str">
        <f>RIGHT(N294,LEN(N294)-SEARCH("/",N294))</f>
        <v>documentary</v>
      </c>
      <c r="S294" s="13">
        <f>J294/(60*60*24)+DATE(1970,1,1)</f>
        <v>40812.803229166668</v>
      </c>
      <c r="T294" s="13">
        <f>I294/(60*60*24)+DATE(1970,1,1)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7">
        <f>IF(E295&gt;0, E295/L295, 0)</f>
        <v>201.22137404580153</v>
      </c>
      <c r="Q295" s="7" t="str">
        <f>LEFT(N295, SEARCH("/",N295)-1)</f>
        <v>film &amp; video</v>
      </c>
      <c r="R295" s="7" t="str">
        <f>RIGHT(N295,LEN(N295)-SEARCH("/",N295))</f>
        <v>documentary</v>
      </c>
      <c r="S295" s="13">
        <f>J295/(60*60*24)+DATE(1970,1,1)</f>
        <v>41719.667986111112</v>
      </c>
      <c r="T295" s="13">
        <f>I295/(60*60*24)+DATE(1970,1,1)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7">
        <f>IF(E296&gt;0, E296/L296, 0)</f>
        <v>100</v>
      </c>
      <c r="Q296" s="7" t="str">
        <f>LEFT(N296, SEARCH("/",N296)-1)</f>
        <v>film &amp; video</v>
      </c>
      <c r="R296" s="7" t="str">
        <f>RIGHT(N296,LEN(N296)-SEARCH("/",N296))</f>
        <v>documentary</v>
      </c>
      <c r="S296" s="13">
        <f>J296/(60*60*24)+DATE(1970,1,1)</f>
        <v>40343.084421296298</v>
      </c>
      <c r="T296" s="13">
        <f>I296/(60*60*24)+DATE(1970,1,1)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7">
        <f>IF(E297&gt;0, E297/L297, 0)</f>
        <v>100.08204511278196</v>
      </c>
      <c r="Q297" s="7" t="str">
        <f>LEFT(N297, SEARCH("/",N297)-1)</f>
        <v>film &amp; video</v>
      </c>
      <c r="R297" s="7" t="str">
        <f>RIGHT(N297,LEN(N297)-SEARCH("/",N297))</f>
        <v>documentary</v>
      </c>
      <c r="S297" s="13">
        <f>J297/(60*60*24)+DATE(1970,1,1)</f>
        <v>41519.004733796297</v>
      </c>
      <c r="T297" s="13">
        <f>I297/(60*60*24)+DATE(1970,1,1)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7">
        <f>IF(E298&gt;0, E298/L298, 0)</f>
        <v>230.08953488372092</v>
      </c>
      <c r="Q298" s="7" t="str">
        <f>LEFT(N298, SEARCH("/",N298)-1)</f>
        <v>film &amp; video</v>
      </c>
      <c r="R298" s="7" t="str">
        <f>RIGHT(N298,LEN(N298)-SEARCH("/",N298))</f>
        <v>documentary</v>
      </c>
      <c r="S298" s="13">
        <f>J298/(60*60*24)+DATE(1970,1,1)</f>
        <v>41134.475497685184</v>
      </c>
      <c r="T298" s="13">
        <f>I298/(60*60*24)+DATE(1970,1,1)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7">
        <f>IF(E299&gt;0, E299/L299, 0)</f>
        <v>141.74647887323943</v>
      </c>
      <c r="Q299" s="7" t="str">
        <f>LEFT(N299, SEARCH("/",N299)-1)</f>
        <v>film &amp; video</v>
      </c>
      <c r="R299" s="7" t="str">
        <f>RIGHT(N299,LEN(N299)-SEARCH("/",N299))</f>
        <v>documentary</v>
      </c>
      <c r="S299" s="13">
        <f>J299/(60*60*24)+DATE(1970,1,1)</f>
        <v>42089.728020833332</v>
      </c>
      <c r="T299" s="13">
        <f>I299/(60*60*24)+DATE(1970,1,1)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7">
        <f>IF(E300&gt;0, E300/L300, 0)</f>
        <v>56.344351395730705</v>
      </c>
      <c r="Q300" s="7" t="str">
        <f>LEFT(N300, SEARCH("/",N300)-1)</f>
        <v>film &amp; video</v>
      </c>
      <c r="R300" s="7" t="str">
        <f>RIGHT(N300,LEN(N300)-SEARCH("/",N300))</f>
        <v>documentary</v>
      </c>
      <c r="S300" s="13">
        <f>J300/(60*60*24)+DATE(1970,1,1)</f>
        <v>41709.463518518518</v>
      </c>
      <c r="T300" s="13">
        <f>I300/(60*60*24)+DATE(1970,1,1)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7">
        <f>IF(E301&gt;0, E301/L301, 0)</f>
        <v>73.341188524590166</v>
      </c>
      <c r="Q301" s="7" t="str">
        <f>LEFT(N301, SEARCH("/",N301)-1)</f>
        <v>film &amp; video</v>
      </c>
      <c r="R301" s="7" t="str">
        <f>RIGHT(N301,LEN(N301)-SEARCH("/",N301))</f>
        <v>documentary</v>
      </c>
      <c r="S301" s="13">
        <f>J301/(60*60*24)+DATE(1970,1,1)</f>
        <v>40469.225231481483</v>
      </c>
      <c r="T301" s="13">
        <f>I301/(60*60*24)+DATE(1970,1,1)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7">
        <f>IF(E302&gt;0, E302/L302, 0)</f>
        <v>85.337785234899329</v>
      </c>
      <c r="Q302" s="7" t="str">
        <f>LEFT(N302, SEARCH("/",N302)-1)</f>
        <v>film &amp; video</v>
      </c>
      <c r="R302" s="7" t="str">
        <f>RIGHT(N302,LEN(N302)-SEARCH("/",N302))</f>
        <v>documentary</v>
      </c>
      <c r="S302" s="13">
        <f>J302/(60*60*24)+DATE(1970,1,1)</f>
        <v>40626.959930555553</v>
      </c>
      <c r="T302" s="13">
        <f>I302/(60*60*24)+DATE(1970,1,1)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7">
        <f>IF(E303&gt;0, E303/L303, 0)</f>
        <v>61.496215139442228</v>
      </c>
      <c r="Q303" s="7" t="str">
        <f>LEFT(N303, SEARCH("/",N303)-1)</f>
        <v>film &amp; video</v>
      </c>
      <c r="R303" s="7" t="str">
        <f>RIGHT(N303,LEN(N303)-SEARCH("/",N303))</f>
        <v>documentary</v>
      </c>
      <c r="S303" s="13">
        <f>J303/(60*60*24)+DATE(1970,1,1)</f>
        <v>41312.737673611111</v>
      </c>
      <c r="T303" s="13">
        <f>I303/(60*60*24)+DATE(1970,1,1)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7">
        <f>IF(E304&gt;0, E304/L304, 0)</f>
        <v>93.018518518518519</v>
      </c>
      <c r="Q304" s="7" t="str">
        <f>LEFT(N304, SEARCH("/",N304)-1)</f>
        <v>film &amp; video</v>
      </c>
      <c r="R304" s="7" t="str">
        <f>RIGHT(N304,LEN(N304)-SEARCH("/",N304))</f>
        <v>documentary</v>
      </c>
      <c r="S304" s="13">
        <f>J304/(60*60*24)+DATE(1970,1,1)</f>
        <v>40933.856921296298</v>
      </c>
      <c r="T304" s="13">
        <f>I304/(60*60*24)+DATE(1970,1,1)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7">
        <f>IF(E305&gt;0, E305/L305, 0)</f>
        <v>50.292682926829265</v>
      </c>
      <c r="Q305" s="7" t="str">
        <f>LEFT(N305, SEARCH("/",N305)-1)</f>
        <v>film &amp; video</v>
      </c>
      <c r="R305" s="7" t="str">
        <f>RIGHT(N305,LEN(N305)-SEARCH("/",N305))</f>
        <v>documentary</v>
      </c>
      <c r="S305" s="13">
        <f>J305/(60*60*24)+DATE(1970,1,1)</f>
        <v>41032.071134259255</v>
      </c>
      <c r="T305" s="13">
        <f>I305/(60*60*24)+DATE(1970,1,1)</f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7">
        <f>IF(E306&gt;0, E306/L306, 0)</f>
        <v>106.43243243243244</v>
      </c>
      <c r="Q306" s="7" t="str">
        <f>LEFT(N306, SEARCH("/",N306)-1)</f>
        <v>film &amp; video</v>
      </c>
      <c r="R306" s="7" t="str">
        <f>RIGHT(N306,LEN(N306)-SEARCH("/",N306))</f>
        <v>documentary</v>
      </c>
      <c r="S306" s="13">
        <f>J306/(60*60*24)+DATE(1970,1,1)</f>
        <v>41114.094872685186</v>
      </c>
      <c r="T306" s="13">
        <f>I306/(60*60*24)+DATE(1970,1,1)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7">
        <f>IF(E307&gt;0, E307/L307, 0)</f>
        <v>51.719576719576722</v>
      </c>
      <c r="Q307" s="7" t="str">
        <f>LEFT(N307, SEARCH("/",N307)-1)</f>
        <v>film &amp; video</v>
      </c>
      <c r="R307" s="7" t="str">
        <f>RIGHT(N307,LEN(N307)-SEARCH("/",N307))</f>
        <v>documentary</v>
      </c>
      <c r="S307" s="13">
        <f>J307/(60*60*24)+DATE(1970,1,1)</f>
        <v>40948.630196759259</v>
      </c>
      <c r="T307" s="13">
        <f>I307/(60*60*24)+DATE(1970,1,1)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7">
        <f>IF(E308&gt;0, E308/L308, 0)</f>
        <v>36.612499999999997</v>
      </c>
      <c r="Q308" s="7" t="str">
        <f>LEFT(N308, SEARCH("/",N308)-1)</f>
        <v>film &amp; video</v>
      </c>
      <c r="R308" s="7" t="str">
        <f>RIGHT(N308,LEN(N308)-SEARCH("/",N308))</f>
        <v>documentary</v>
      </c>
      <c r="S308" s="13">
        <f>J308/(60*60*24)+DATE(1970,1,1)</f>
        <v>41333.837187500001</v>
      </c>
      <c r="T308" s="13">
        <f>I308/(60*60*24)+DATE(1970,1,1)</f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7">
        <f>IF(E309&gt;0, E309/L309, 0)</f>
        <v>42.517361111111114</v>
      </c>
      <c r="Q309" s="7" t="str">
        <f>LEFT(N309, SEARCH("/",N309)-1)</f>
        <v>film &amp; video</v>
      </c>
      <c r="R309" s="7" t="str">
        <f>RIGHT(N309,LEN(N309)-SEARCH("/",N309))</f>
        <v>documentary</v>
      </c>
      <c r="S309" s="13">
        <f>J309/(60*60*24)+DATE(1970,1,1)</f>
        <v>41282.944456018522</v>
      </c>
      <c r="T309" s="13">
        <f>I309/(60*60*24)+DATE(1970,1,1)</f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7">
        <f>IF(E310&gt;0, E310/L310, 0)</f>
        <v>62.712871287128714</v>
      </c>
      <c r="Q310" s="7" t="str">
        <f>LEFT(N310, SEARCH("/",N310)-1)</f>
        <v>film &amp; video</v>
      </c>
      <c r="R310" s="7" t="str">
        <f>RIGHT(N310,LEN(N310)-SEARCH("/",N310))</f>
        <v>documentary</v>
      </c>
      <c r="S310" s="13">
        <f>J310/(60*60*24)+DATE(1970,1,1)</f>
        <v>40567.694560185184</v>
      </c>
      <c r="T310" s="13">
        <f>I310/(60*60*24)+DATE(1970,1,1)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7">
        <f>IF(E311&gt;0, E311/L311, 0)</f>
        <v>89.957983193277315</v>
      </c>
      <c r="Q311" s="7" t="str">
        <f>LEFT(N311, SEARCH("/",N311)-1)</f>
        <v>film &amp; video</v>
      </c>
      <c r="R311" s="7" t="str">
        <f>RIGHT(N311,LEN(N311)-SEARCH("/",N311))</f>
        <v>documentary</v>
      </c>
      <c r="S311" s="13">
        <f>J311/(60*60*24)+DATE(1970,1,1)</f>
        <v>41134.751550925925</v>
      </c>
      <c r="T311" s="13">
        <f>I311/(60*60*24)+DATE(1970,1,1)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7">
        <f>IF(E312&gt;0, E312/L312, 0)</f>
        <v>28.924722222222222</v>
      </c>
      <c r="Q312" s="7" t="str">
        <f>LEFT(N312, SEARCH("/",N312)-1)</f>
        <v>film &amp; video</v>
      </c>
      <c r="R312" s="7" t="str">
        <f>RIGHT(N312,LEN(N312)-SEARCH("/",N312))</f>
        <v>documentary</v>
      </c>
      <c r="S312" s="13">
        <f>J312/(60*60*24)+DATE(1970,1,1)</f>
        <v>40821.183136574073</v>
      </c>
      <c r="T312" s="13">
        <f>I312/(60*60*24)+DATE(1970,1,1)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7">
        <f>IF(E313&gt;0, E313/L313, 0)</f>
        <v>138.8022</v>
      </c>
      <c r="Q313" s="7" t="str">
        <f>LEFT(N313, SEARCH("/",N313)-1)</f>
        <v>film &amp; video</v>
      </c>
      <c r="R313" s="7" t="str">
        <f>RIGHT(N313,LEN(N313)-SEARCH("/",N313))</f>
        <v>documentary</v>
      </c>
      <c r="S313" s="13">
        <f>J313/(60*60*24)+DATE(1970,1,1)</f>
        <v>40868.219814814816</v>
      </c>
      <c r="T313" s="13">
        <f>I313/(60*60*24)+DATE(1970,1,1)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7">
        <f>IF(E314&gt;0, E314/L314, 0)</f>
        <v>61.301369863013697</v>
      </c>
      <c r="Q314" s="7" t="str">
        <f>LEFT(N314, SEARCH("/",N314)-1)</f>
        <v>film &amp; video</v>
      </c>
      <c r="R314" s="7" t="str">
        <f>RIGHT(N314,LEN(N314)-SEARCH("/",N314))</f>
        <v>documentary</v>
      </c>
      <c r="S314" s="13">
        <f>J314/(60*60*24)+DATE(1970,1,1)</f>
        <v>41348.877685185187</v>
      </c>
      <c r="T314" s="13">
        <f>I314/(60*60*24)+DATE(1970,1,1)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7">
        <f>IF(E315&gt;0, E315/L315, 0)</f>
        <v>80.202702702702709</v>
      </c>
      <c r="Q315" s="7" t="str">
        <f>LEFT(N315, SEARCH("/",N315)-1)</f>
        <v>film &amp; video</v>
      </c>
      <c r="R315" s="7" t="str">
        <f>RIGHT(N315,LEN(N315)-SEARCH("/",N315))</f>
        <v>documentary</v>
      </c>
      <c r="S315" s="13">
        <f>J315/(60*60*24)+DATE(1970,1,1)</f>
        <v>40357.227939814817</v>
      </c>
      <c r="T315" s="13">
        <f>I315/(60*60*24)+DATE(1970,1,1)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7">
        <f>IF(E316&gt;0, E316/L316, 0)</f>
        <v>32.095833333333331</v>
      </c>
      <c r="Q316" s="7" t="str">
        <f>LEFT(N316, SEARCH("/",N316)-1)</f>
        <v>film &amp; video</v>
      </c>
      <c r="R316" s="7" t="str">
        <f>RIGHT(N316,LEN(N316)-SEARCH("/",N316))</f>
        <v>documentary</v>
      </c>
      <c r="S316" s="13">
        <f>J316/(60*60*24)+DATE(1970,1,1)</f>
        <v>41304.833194444444</v>
      </c>
      <c r="T316" s="13">
        <f>I316/(60*60*24)+DATE(1970,1,1)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7">
        <f>IF(E317&gt;0, E317/L317, 0)</f>
        <v>200.88888888888889</v>
      </c>
      <c r="Q317" s="7" t="str">
        <f>LEFT(N317, SEARCH("/",N317)-1)</f>
        <v>film &amp; video</v>
      </c>
      <c r="R317" s="7" t="str">
        <f>RIGHT(N317,LEN(N317)-SEARCH("/",N317))</f>
        <v>documentary</v>
      </c>
      <c r="S317" s="13">
        <f>J317/(60*60*24)+DATE(1970,1,1)</f>
        <v>41113.77238425926</v>
      </c>
      <c r="T317" s="13">
        <f>I317/(60*60*24)+DATE(1970,1,1)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7">
        <f>IF(E318&gt;0, E318/L318, 0)</f>
        <v>108.01265822784811</v>
      </c>
      <c r="Q318" s="7" t="str">
        <f>LEFT(N318, SEARCH("/",N318)-1)</f>
        <v>film &amp; video</v>
      </c>
      <c r="R318" s="7" t="str">
        <f>RIGHT(N318,LEN(N318)-SEARCH("/",N318))</f>
        <v>documentary</v>
      </c>
      <c r="S318" s="13">
        <f>J318/(60*60*24)+DATE(1970,1,1)</f>
        <v>41950.923576388886</v>
      </c>
      <c r="T318" s="13">
        <f>I318/(60*60*24)+DATE(1970,1,1)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7">
        <f>IF(E319&gt;0, E319/L319, 0)</f>
        <v>95.699367088607602</v>
      </c>
      <c r="Q319" s="7" t="str">
        <f>LEFT(N319, SEARCH("/",N319)-1)</f>
        <v>film &amp; video</v>
      </c>
      <c r="R319" s="7" t="str">
        <f>RIGHT(N319,LEN(N319)-SEARCH("/",N319))</f>
        <v>documentary</v>
      </c>
      <c r="S319" s="13">
        <f>J319/(60*60*24)+DATE(1970,1,1)</f>
        <v>41589.676886574074</v>
      </c>
      <c r="T319" s="13">
        <f>I319/(60*60*24)+DATE(1970,1,1)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7">
        <f>IF(E320&gt;0, E320/L320, 0)</f>
        <v>49.880281690140848</v>
      </c>
      <c r="Q320" s="7" t="str">
        <f>LEFT(N320, SEARCH("/",N320)-1)</f>
        <v>film &amp; video</v>
      </c>
      <c r="R320" s="7" t="str">
        <f>RIGHT(N320,LEN(N320)-SEARCH("/",N320))</f>
        <v>documentary</v>
      </c>
      <c r="S320" s="13">
        <f>J320/(60*60*24)+DATE(1970,1,1)</f>
        <v>41330.038784722223</v>
      </c>
      <c r="T320" s="13">
        <f>I320/(60*60*24)+DATE(1970,1,1)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7">
        <f>IF(E321&gt;0, E321/L321, 0)</f>
        <v>110.47058823529412</v>
      </c>
      <c r="Q321" s="7" t="str">
        <f>LEFT(N321, SEARCH("/",N321)-1)</f>
        <v>film &amp; video</v>
      </c>
      <c r="R321" s="7" t="str">
        <f>RIGHT(N321,LEN(N321)-SEARCH("/",N321))</f>
        <v>documentary</v>
      </c>
      <c r="S321" s="13">
        <f>J321/(60*60*24)+DATE(1970,1,1)</f>
        <v>40123.83829861111</v>
      </c>
      <c r="T321" s="13">
        <f>I321/(60*60*24)+DATE(1970,1,1)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7">
        <f>IF(E322&gt;0, E322/L322, 0)</f>
        <v>134.91139240506328</v>
      </c>
      <c r="Q322" s="7" t="str">
        <f>LEFT(N322, SEARCH("/",N322)-1)</f>
        <v>film &amp; video</v>
      </c>
      <c r="R322" s="7" t="str">
        <f>RIGHT(N322,LEN(N322)-SEARCH("/",N322))</f>
        <v>documentary</v>
      </c>
      <c r="S322" s="13">
        <f>J322/(60*60*24)+DATE(1970,1,1)</f>
        <v>42331.551307870366</v>
      </c>
      <c r="T322" s="13">
        <f>I322/(60*60*24)+DATE(1970,1,1)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7">
        <f>IF(E323&gt;0, E323/L323, 0)</f>
        <v>106.62314540059347</v>
      </c>
      <c r="Q323" s="7" t="str">
        <f>LEFT(N323, SEARCH("/",N323)-1)</f>
        <v>film &amp; video</v>
      </c>
      <c r="R323" s="7" t="str">
        <f>RIGHT(N323,LEN(N323)-SEARCH("/",N323))</f>
        <v>documentary</v>
      </c>
      <c r="S323" s="13">
        <f>J323/(60*60*24)+DATE(1970,1,1)</f>
        <v>42647.446597222224</v>
      </c>
      <c r="T323" s="13">
        <f>I323/(60*60*24)+DATE(1970,1,1)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7">
        <f>IF(E324&gt;0, E324/L324, 0)</f>
        <v>145.04301075268816</v>
      </c>
      <c r="Q324" s="7" t="str">
        <f>LEFT(N324, SEARCH("/",N324)-1)</f>
        <v>film &amp; video</v>
      </c>
      <c r="R324" s="7" t="str">
        <f>RIGHT(N324,LEN(N324)-SEARCH("/",N324))</f>
        <v>documentary</v>
      </c>
      <c r="S324" s="13">
        <f>J324/(60*60*24)+DATE(1970,1,1)</f>
        <v>42473.57</v>
      </c>
      <c r="T324" s="13">
        <f>I324/(60*60*24)+DATE(1970,1,1)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7">
        <f>IF(E325&gt;0, E325/L325, 0)</f>
        <v>114.58620689655173</v>
      </c>
      <c r="Q325" s="7" t="str">
        <f>LEFT(N325, SEARCH("/",N325)-1)</f>
        <v>film &amp; video</v>
      </c>
      <c r="R325" s="7" t="str">
        <f>RIGHT(N325,LEN(N325)-SEARCH("/",N325))</f>
        <v>documentary</v>
      </c>
      <c r="S325" s="13">
        <f>J325/(60*60*24)+DATE(1970,1,1)</f>
        <v>42697.32136574074</v>
      </c>
      <c r="T325" s="13">
        <f>I325/(60*60*24)+DATE(1970,1,1)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7">
        <f>IF(E326&gt;0, E326/L326, 0)</f>
        <v>105.3170731707317</v>
      </c>
      <c r="Q326" s="7" t="str">
        <f>LEFT(N326, SEARCH("/",N326)-1)</f>
        <v>film &amp; video</v>
      </c>
      <c r="R326" s="7" t="str">
        <f>RIGHT(N326,LEN(N326)-SEARCH("/",N326))</f>
        <v>documentary</v>
      </c>
      <c r="S326" s="13">
        <f>J326/(60*60*24)+DATE(1970,1,1)</f>
        <v>42184.626250000001</v>
      </c>
      <c r="T326" s="13">
        <f>I326/(60*60*24)+DATE(1970,1,1)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7">
        <f>IF(E327&gt;0, E327/L327, 0)</f>
        <v>70.921195652173907</v>
      </c>
      <c r="Q327" s="7" t="str">
        <f>LEFT(N327, SEARCH("/",N327)-1)</f>
        <v>film &amp; video</v>
      </c>
      <c r="R327" s="7" t="str">
        <f>RIGHT(N327,LEN(N327)-SEARCH("/",N327))</f>
        <v>documentary</v>
      </c>
      <c r="S327" s="13">
        <f>J327/(60*60*24)+DATE(1970,1,1)</f>
        <v>42689.187881944439</v>
      </c>
      <c r="T327" s="13">
        <f>I327/(60*60*24)+DATE(1970,1,1)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7">
        <f>IF(E328&gt;0, E328/L328, 0)</f>
        <v>147.17167680278018</v>
      </c>
      <c r="Q328" s="7" t="str">
        <f>LEFT(N328, SEARCH("/",N328)-1)</f>
        <v>film &amp; video</v>
      </c>
      <c r="R328" s="7" t="str">
        <f>RIGHT(N328,LEN(N328)-SEARCH("/",N328))</f>
        <v>documentary</v>
      </c>
      <c r="S328" s="13">
        <f>J328/(60*60*24)+DATE(1970,1,1)</f>
        <v>42775.314884259264</v>
      </c>
      <c r="T328" s="13">
        <f>I328/(60*60*24)+DATE(1970,1,1)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7">
        <f>IF(E329&gt;0, E329/L329, 0)</f>
        <v>160.47058823529412</v>
      </c>
      <c r="Q329" s="7" t="str">
        <f>LEFT(N329, SEARCH("/",N329)-1)</f>
        <v>film &amp; video</v>
      </c>
      <c r="R329" s="7" t="str">
        <f>RIGHT(N329,LEN(N329)-SEARCH("/",N329))</f>
        <v>documentary</v>
      </c>
      <c r="S329" s="13">
        <f>J329/(60*60*24)+DATE(1970,1,1)</f>
        <v>42058.235289351855</v>
      </c>
      <c r="T329" s="13">
        <f>I329/(60*60*24)+DATE(1970,1,1)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7">
        <f>IF(E330&gt;0, E330/L330, 0)</f>
        <v>156.04578313253012</v>
      </c>
      <c r="Q330" s="7" t="str">
        <f>LEFT(N330, SEARCH("/",N330)-1)</f>
        <v>film &amp; video</v>
      </c>
      <c r="R330" s="7" t="str">
        <f>RIGHT(N330,LEN(N330)-SEARCH("/",N330))</f>
        <v>documentary</v>
      </c>
      <c r="S330" s="13">
        <f>J330/(60*60*24)+DATE(1970,1,1)</f>
        <v>42278.946620370371</v>
      </c>
      <c r="T330" s="13">
        <f>I330/(60*60*24)+DATE(1970,1,1)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7">
        <f>IF(E331&gt;0, E331/L331, 0)</f>
        <v>63.17365269461078</v>
      </c>
      <c r="Q331" s="7" t="str">
        <f>LEFT(N331, SEARCH("/",N331)-1)</f>
        <v>film &amp; video</v>
      </c>
      <c r="R331" s="7" t="str">
        <f>RIGHT(N331,LEN(N331)-SEARCH("/",N331))</f>
        <v>documentary</v>
      </c>
      <c r="S331" s="13">
        <f>J331/(60*60*24)+DATE(1970,1,1)</f>
        <v>42291.46674768519</v>
      </c>
      <c r="T331" s="13">
        <f>I331/(60*60*24)+DATE(1970,1,1)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7">
        <f>IF(E332&gt;0, E332/L332, 0)</f>
        <v>104.82352941176471</v>
      </c>
      <c r="Q332" s="7" t="str">
        <f>LEFT(N332, SEARCH("/",N332)-1)</f>
        <v>film &amp; video</v>
      </c>
      <c r="R332" s="7" t="str">
        <f>RIGHT(N332,LEN(N332)-SEARCH("/",N332))</f>
        <v>documentary</v>
      </c>
      <c r="S332" s="13">
        <f>J332/(60*60*24)+DATE(1970,1,1)</f>
        <v>41379.515775462962</v>
      </c>
      <c r="T332" s="13">
        <f>I332/(60*60*24)+DATE(1970,1,1)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7">
        <f>IF(E333&gt;0, E333/L333, 0)</f>
        <v>97.356164383561648</v>
      </c>
      <c r="Q333" s="7" t="str">
        <f>LEFT(N333, SEARCH("/",N333)-1)</f>
        <v>film &amp; video</v>
      </c>
      <c r="R333" s="7" t="str">
        <f>RIGHT(N333,LEN(N333)-SEARCH("/",N333))</f>
        <v>documentary</v>
      </c>
      <c r="S333" s="13">
        <f>J333/(60*60*24)+DATE(1970,1,1)</f>
        <v>42507.581412037034</v>
      </c>
      <c r="T333" s="13">
        <f>I333/(60*60*24)+DATE(1970,1,1)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7">
        <f>IF(E334&gt;0, E334/L334, 0)</f>
        <v>203.63063063063063</v>
      </c>
      <c r="Q334" s="7" t="str">
        <f>LEFT(N334, SEARCH("/",N334)-1)</f>
        <v>film &amp; video</v>
      </c>
      <c r="R334" s="7" t="str">
        <f>RIGHT(N334,LEN(N334)-SEARCH("/",N334))</f>
        <v>documentary</v>
      </c>
      <c r="S334" s="13">
        <f>J334/(60*60*24)+DATE(1970,1,1)</f>
        <v>42263.680289351847</v>
      </c>
      <c r="T334" s="13">
        <f>I334/(60*60*24)+DATE(1970,1,1)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7">
        <f>IF(E335&gt;0, E335/L335, 0)</f>
        <v>188.31203007518798</v>
      </c>
      <c r="Q335" s="7" t="str">
        <f>LEFT(N335, SEARCH("/",N335)-1)</f>
        <v>film &amp; video</v>
      </c>
      <c r="R335" s="7" t="str">
        <f>RIGHT(N335,LEN(N335)-SEARCH("/",N335))</f>
        <v>documentary</v>
      </c>
      <c r="S335" s="13">
        <f>J335/(60*60*24)+DATE(1970,1,1)</f>
        <v>42437.636469907404</v>
      </c>
      <c r="T335" s="13">
        <f>I335/(60*60*24)+DATE(1970,1,1)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7">
        <f>IF(E336&gt;0, E336/L336, 0)</f>
        <v>146.65217391304347</v>
      </c>
      <c r="Q336" s="7" t="str">
        <f>LEFT(N336, SEARCH("/",N336)-1)</f>
        <v>film &amp; video</v>
      </c>
      <c r="R336" s="7" t="str">
        <f>RIGHT(N336,LEN(N336)-SEARCH("/",N336))</f>
        <v>documentary</v>
      </c>
      <c r="S336" s="13">
        <f>J336/(60*60*24)+DATE(1970,1,1)</f>
        <v>42101.682372685187</v>
      </c>
      <c r="T336" s="13">
        <f>I336/(60*60*24)+DATE(1970,1,1)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7">
        <f>IF(E337&gt;0, E337/L337, 0)</f>
        <v>109.1875</v>
      </c>
      <c r="Q337" s="7" t="str">
        <f>LEFT(N337, SEARCH("/",N337)-1)</f>
        <v>film &amp; video</v>
      </c>
      <c r="R337" s="7" t="str">
        <f>RIGHT(N337,LEN(N337)-SEARCH("/",N337))</f>
        <v>documentary</v>
      </c>
      <c r="S337" s="13">
        <f>J337/(60*60*24)+DATE(1970,1,1)</f>
        <v>42101.737442129626</v>
      </c>
      <c r="T337" s="13">
        <f>I337/(60*60*24)+DATE(1970,1,1)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7">
        <f>IF(E338&gt;0, E338/L338, 0)</f>
        <v>59.249046653144013</v>
      </c>
      <c r="Q338" s="7" t="str">
        <f>LEFT(N338, SEARCH("/",N338)-1)</f>
        <v>film &amp; video</v>
      </c>
      <c r="R338" s="7" t="str">
        <f>RIGHT(N338,LEN(N338)-SEARCH("/",N338))</f>
        <v>documentary</v>
      </c>
      <c r="S338" s="13">
        <f>J338/(60*60*24)+DATE(1970,1,1)</f>
        <v>42291.596273148149</v>
      </c>
      <c r="T338" s="13">
        <f>I338/(60*60*24)+DATE(1970,1,1)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7">
        <f>IF(E339&gt;0, E339/L339, 0)</f>
        <v>97.904838709677421</v>
      </c>
      <c r="Q339" s="7" t="str">
        <f>LEFT(N339, SEARCH("/",N339)-1)</f>
        <v>film &amp; video</v>
      </c>
      <c r="R339" s="7" t="str">
        <f>RIGHT(N339,LEN(N339)-SEARCH("/",N339))</f>
        <v>documentary</v>
      </c>
      <c r="S339" s="13">
        <f>J339/(60*60*24)+DATE(1970,1,1)</f>
        <v>42047.128564814819</v>
      </c>
      <c r="T339" s="13">
        <f>I339/(60*60*24)+DATE(1970,1,1)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7">
        <f>IF(E340&gt;0, E340/L340, 0)</f>
        <v>70.000169491525426</v>
      </c>
      <c r="Q340" s="7" t="str">
        <f>LEFT(N340, SEARCH("/",N340)-1)</f>
        <v>film &amp; video</v>
      </c>
      <c r="R340" s="7" t="str">
        <f>RIGHT(N340,LEN(N340)-SEARCH("/",N340))</f>
        <v>documentary</v>
      </c>
      <c r="S340" s="13">
        <f>J340/(60*60*24)+DATE(1970,1,1)</f>
        <v>42559.755671296298</v>
      </c>
      <c r="T340" s="13">
        <f>I340/(60*60*24)+DATE(1970,1,1)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7">
        <f>IF(E341&gt;0, E341/L341, 0)</f>
        <v>72.865168539325836</v>
      </c>
      <c r="Q341" s="7" t="str">
        <f>LEFT(N341, SEARCH("/",N341)-1)</f>
        <v>film &amp; video</v>
      </c>
      <c r="R341" s="7" t="str">
        <f>RIGHT(N341,LEN(N341)-SEARCH("/",N341))</f>
        <v>documentary</v>
      </c>
      <c r="S341" s="13">
        <f>J341/(60*60*24)+DATE(1970,1,1)</f>
        <v>42093.760046296295</v>
      </c>
      <c r="T341" s="13">
        <f>I341/(60*60*24)+DATE(1970,1,1)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7">
        <f>IF(E342&gt;0, E342/L342, 0)</f>
        <v>146.34782608695653</v>
      </c>
      <c r="Q342" s="7" t="str">
        <f>LEFT(N342, SEARCH("/",N342)-1)</f>
        <v>film &amp; video</v>
      </c>
      <c r="R342" s="7" t="str">
        <f>RIGHT(N342,LEN(N342)-SEARCH("/",N342))</f>
        <v>documentary</v>
      </c>
      <c r="S342" s="13">
        <f>J342/(60*60*24)+DATE(1970,1,1)</f>
        <v>42772.669062500005</v>
      </c>
      <c r="T342" s="13">
        <f>I342/(60*60*24)+DATE(1970,1,1)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7">
        <f>IF(E343&gt;0, E343/L343, 0)</f>
        <v>67.909090909090907</v>
      </c>
      <c r="Q343" s="7" t="str">
        <f>LEFT(N343, SEARCH("/",N343)-1)</f>
        <v>film &amp; video</v>
      </c>
      <c r="R343" s="7" t="str">
        <f>RIGHT(N343,LEN(N343)-SEARCH("/",N343))</f>
        <v>documentary</v>
      </c>
      <c r="S343" s="13">
        <f>J343/(60*60*24)+DATE(1970,1,1)</f>
        <v>41894.879606481481</v>
      </c>
      <c r="T343" s="13">
        <f>I343/(60*60*24)+DATE(1970,1,1)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7">
        <f>IF(E344&gt;0, E344/L344, 0)</f>
        <v>169.85083076923075</v>
      </c>
      <c r="Q344" s="7" t="str">
        <f>LEFT(N344, SEARCH("/",N344)-1)</f>
        <v>film &amp; video</v>
      </c>
      <c r="R344" s="7" t="str">
        <f>RIGHT(N344,LEN(N344)-SEARCH("/",N344))</f>
        <v>documentary</v>
      </c>
      <c r="S344" s="13">
        <f>J344/(60*60*24)+DATE(1970,1,1)</f>
        <v>42459.780844907407</v>
      </c>
      <c r="T344" s="13">
        <f>I344/(60*60*24)+DATE(1970,1,1)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7">
        <f>IF(E345&gt;0, E345/L345, 0)</f>
        <v>58.413339694656486</v>
      </c>
      <c r="Q345" s="7" t="str">
        <f>LEFT(N345, SEARCH("/",N345)-1)</f>
        <v>film &amp; video</v>
      </c>
      <c r="R345" s="7" t="str">
        <f>RIGHT(N345,LEN(N345)-SEARCH("/",N345))</f>
        <v>documentary</v>
      </c>
      <c r="S345" s="13">
        <f>J345/(60*60*24)+DATE(1970,1,1)</f>
        <v>41926.73778935185</v>
      </c>
      <c r="T345" s="13">
        <f>I345/(60*60*24)+DATE(1970,1,1)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7">
        <f>IF(E346&gt;0, E346/L346, 0)</f>
        <v>119.99298245614035</v>
      </c>
      <c r="Q346" s="7" t="str">
        <f>LEFT(N346, SEARCH("/",N346)-1)</f>
        <v>film &amp; video</v>
      </c>
      <c r="R346" s="7" t="str">
        <f>RIGHT(N346,LEN(N346)-SEARCH("/",N346))</f>
        <v>documentary</v>
      </c>
      <c r="S346" s="13">
        <f>J346/(60*60*24)+DATE(1970,1,1)</f>
        <v>42111.970995370371</v>
      </c>
      <c r="T346" s="13">
        <f>I346/(60*60*24)+DATE(1970,1,1)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7">
        <f>IF(E347&gt;0, E347/L347, 0)</f>
        <v>99.860335195530723</v>
      </c>
      <c r="Q347" s="7" t="str">
        <f>LEFT(N347, SEARCH("/",N347)-1)</f>
        <v>film &amp; video</v>
      </c>
      <c r="R347" s="7" t="str">
        <f>RIGHT(N347,LEN(N347)-SEARCH("/",N347))</f>
        <v>documentary</v>
      </c>
      <c r="S347" s="13">
        <f>J347/(60*60*24)+DATE(1970,1,1)</f>
        <v>42114.944328703699</v>
      </c>
      <c r="T347" s="13">
        <f>I347/(60*60*24)+DATE(1970,1,1)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7">
        <f>IF(E348&gt;0, E348/L348, 0)</f>
        <v>90.579148936170213</v>
      </c>
      <c r="Q348" s="7" t="str">
        <f>LEFT(N348, SEARCH("/",N348)-1)</f>
        <v>film &amp; video</v>
      </c>
      <c r="R348" s="7" t="str">
        <f>RIGHT(N348,LEN(N348)-SEARCH("/",N348))</f>
        <v>documentary</v>
      </c>
      <c r="S348" s="13">
        <f>J348/(60*60*24)+DATE(1970,1,1)</f>
        <v>42261.500243055554</v>
      </c>
      <c r="T348" s="13">
        <f>I348/(60*60*24)+DATE(1970,1,1)</f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7">
        <f>IF(E349&gt;0, E349/L349, 0)</f>
        <v>117.77361477572559</v>
      </c>
      <c r="Q349" s="7" t="str">
        <f>LEFT(N349, SEARCH("/",N349)-1)</f>
        <v>film &amp; video</v>
      </c>
      <c r="R349" s="7" t="str">
        <f>RIGHT(N349,LEN(N349)-SEARCH("/",N349))</f>
        <v>documentary</v>
      </c>
      <c r="S349" s="13">
        <f>J349/(60*60*24)+DATE(1970,1,1)</f>
        <v>42292.495474537034</v>
      </c>
      <c r="T349" s="13">
        <f>I349/(60*60*24)+DATE(1970,1,1)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7">
        <f>IF(E350&gt;0, E350/L350, 0)</f>
        <v>86.554621848739501</v>
      </c>
      <c r="Q350" s="7" t="str">
        <f>LEFT(N350, SEARCH("/",N350)-1)</f>
        <v>film &amp; video</v>
      </c>
      <c r="R350" s="7" t="str">
        <f>RIGHT(N350,LEN(N350)-SEARCH("/",N350))</f>
        <v>documentary</v>
      </c>
      <c r="S350" s="13">
        <f>J350/(60*60*24)+DATE(1970,1,1)</f>
        <v>42207.58699074074</v>
      </c>
      <c r="T350" s="13">
        <f>I350/(60*60*24)+DATE(1970,1,1)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7">
        <f>IF(E351&gt;0, E351/L351, 0)</f>
        <v>71.899281437125751</v>
      </c>
      <c r="Q351" s="7" t="str">
        <f>LEFT(N351, SEARCH("/",N351)-1)</f>
        <v>film &amp; video</v>
      </c>
      <c r="R351" s="7" t="str">
        <f>RIGHT(N351,LEN(N351)-SEARCH("/",N351))</f>
        <v>documentary</v>
      </c>
      <c r="S351" s="13">
        <f>J351/(60*60*24)+DATE(1970,1,1)</f>
        <v>42760.498935185184</v>
      </c>
      <c r="T351" s="13">
        <f>I351/(60*60*24)+DATE(1970,1,1)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7">
        <f>IF(E352&gt;0, E352/L352, 0)</f>
        <v>129.81900452488688</v>
      </c>
      <c r="Q352" s="7" t="str">
        <f>LEFT(N352, SEARCH("/",N352)-1)</f>
        <v>film &amp; video</v>
      </c>
      <c r="R352" s="7" t="str">
        <f>RIGHT(N352,LEN(N352)-SEARCH("/",N352))</f>
        <v>documentary</v>
      </c>
      <c r="S352" s="13">
        <f>J352/(60*60*24)+DATE(1970,1,1)</f>
        <v>42586.066076388888</v>
      </c>
      <c r="T352" s="13">
        <f>I352/(60*60*24)+DATE(1970,1,1)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7">
        <f>IF(E353&gt;0, E353/L353, 0)</f>
        <v>44.912863070539416</v>
      </c>
      <c r="Q353" s="7" t="str">
        <f>LEFT(N353, SEARCH("/",N353)-1)</f>
        <v>film &amp; video</v>
      </c>
      <c r="R353" s="7" t="str">
        <f>RIGHT(N353,LEN(N353)-SEARCH("/",N353))</f>
        <v>documentary</v>
      </c>
      <c r="S353" s="13">
        <f>J353/(60*60*24)+DATE(1970,1,1)</f>
        <v>42427.964745370366</v>
      </c>
      <c r="T353" s="13">
        <f>I353/(60*60*24)+DATE(1970,1,1)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7">
        <f>IF(E354&gt;0, E354/L354, 0)</f>
        <v>40.755244755244753</v>
      </c>
      <c r="Q354" s="7" t="str">
        <f>LEFT(N354, SEARCH("/",N354)-1)</f>
        <v>film &amp; video</v>
      </c>
      <c r="R354" s="7" t="str">
        <f>RIGHT(N354,LEN(N354)-SEARCH("/",N354))</f>
        <v>documentary</v>
      </c>
      <c r="S354" s="13">
        <f>J354/(60*60*24)+DATE(1970,1,1)</f>
        <v>41890.167453703703</v>
      </c>
      <c r="T354" s="13">
        <f>I354/(60*60*24)+DATE(1970,1,1)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7">
        <f>IF(E355&gt;0, E355/L355, 0)</f>
        <v>103.52394779771615</v>
      </c>
      <c r="Q355" s="7" t="str">
        <f>LEFT(N355, SEARCH("/",N355)-1)</f>
        <v>film &amp; video</v>
      </c>
      <c r="R355" s="7" t="str">
        <f>RIGHT(N355,LEN(N355)-SEARCH("/",N355))</f>
        <v>documentary</v>
      </c>
      <c r="S355" s="13">
        <f>J355/(60*60*24)+DATE(1970,1,1)</f>
        <v>42297.791886574079</v>
      </c>
      <c r="T355" s="13">
        <f>I355/(60*60*24)+DATE(1970,1,1)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7">
        <f>IF(E356&gt;0, E356/L356, 0)</f>
        <v>125.44827586206897</v>
      </c>
      <c r="Q356" s="7" t="str">
        <f>LEFT(N356, SEARCH("/",N356)-1)</f>
        <v>film &amp; video</v>
      </c>
      <c r="R356" s="7" t="str">
        <f>RIGHT(N356,LEN(N356)-SEARCH("/",N356))</f>
        <v>documentary</v>
      </c>
      <c r="S356" s="13">
        <f>J356/(60*60*24)+DATE(1970,1,1)</f>
        <v>42438.827789351853</v>
      </c>
      <c r="T356" s="13">
        <f>I356/(60*60*24)+DATE(1970,1,1)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7">
        <f>IF(E357&gt;0, E357/L357, 0)</f>
        <v>246.60606060606059</v>
      </c>
      <c r="Q357" s="7" t="str">
        <f>LEFT(N357, SEARCH("/",N357)-1)</f>
        <v>film &amp; video</v>
      </c>
      <c r="R357" s="7" t="str">
        <f>RIGHT(N357,LEN(N357)-SEARCH("/",N357))</f>
        <v>documentary</v>
      </c>
      <c r="S357" s="13">
        <f>J357/(60*60*24)+DATE(1970,1,1)</f>
        <v>41943.293912037036</v>
      </c>
      <c r="T357" s="13">
        <f>I357/(60*60*24)+DATE(1970,1,1)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7">
        <f>IF(E358&gt;0, E358/L358, 0)</f>
        <v>79.401340206185566</v>
      </c>
      <c r="Q358" s="7" t="str">
        <f>LEFT(N358, SEARCH("/",N358)-1)</f>
        <v>film &amp; video</v>
      </c>
      <c r="R358" s="7" t="str">
        <f>RIGHT(N358,LEN(N358)-SEARCH("/",N358))</f>
        <v>documentary</v>
      </c>
      <c r="S358" s="13">
        <f>J358/(60*60*24)+DATE(1970,1,1)</f>
        <v>42415.803159722222</v>
      </c>
      <c r="T358" s="13">
        <f>I358/(60*60*24)+DATE(1970,1,1)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7">
        <f>IF(E359&gt;0, E359/L359, 0)</f>
        <v>86.138613861386133</v>
      </c>
      <c r="Q359" s="7" t="str">
        <f>LEFT(N359, SEARCH("/",N359)-1)</f>
        <v>film &amp; video</v>
      </c>
      <c r="R359" s="7" t="str">
        <f>RIGHT(N359,LEN(N359)-SEARCH("/",N359))</f>
        <v>documentary</v>
      </c>
      <c r="S359" s="13">
        <f>J359/(60*60*24)+DATE(1970,1,1)</f>
        <v>42078.222187499996</v>
      </c>
      <c r="T359" s="13">
        <f>I359/(60*60*24)+DATE(1970,1,1)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7">
        <f>IF(E360&gt;0, E360/L360, 0)</f>
        <v>193.04868913857678</v>
      </c>
      <c r="Q360" s="7" t="str">
        <f>LEFT(N360, SEARCH("/",N360)-1)</f>
        <v>film &amp; video</v>
      </c>
      <c r="R360" s="7" t="str">
        <f>RIGHT(N360,LEN(N360)-SEARCH("/",N360))</f>
        <v>documentary</v>
      </c>
      <c r="S360" s="13">
        <f>J360/(60*60*24)+DATE(1970,1,1)</f>
        <v>42507.860196759255</v>
      </c>
      <c r="T360" s="13">
        <f>I360/(60*60*24)+DATE(1970,1,1)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7">
        <f>IF(E361&gt;0, E361/L361, 0)</f>
        <v>84.023178807947019</v>
      </c>
      <c r="Q361" s="7" t="str">
        <f>LEFT(N361, SEARCH("/",N361)-1)</f>
        <v>film &amp; video</v>
      </c>
      <c r="R361" s="7" t="str">
        <f>RIGHT(N361,LEN(N361)-SEARCH("/",N361))</f>
        <v>documentary</v>
      </c>
      <c r="S361" s="13">
        <f>J361/(60*60*24)+DATE(1970,1,1)</f>
        <v>41935.070486111115</v>
      </c>
      <c r="T361" s="13">
        <f>I361/(60*60*24)+DATE(1970,1,1)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7">
        <f>IF(E362&gt;0, E362/L362, 0)</f>
        <v>139.82758620689654</v>
      </c>
      <c r="Q362" s="7" t="str">
        <f>LEFT(N362, SEARCH("/",N362)-1)</f>
        <v>film &amp; video</v>
      </c>
      <c r="R362" s="7" t="str">
        <f>RIGHT(N362,LEN(N362)-SEARCH("/",N362))</f>
        <v>documentary</v>
      </c>
      <c r="S362" s="13">
        <f>J362/(60*60*24)+DATE(1970,1,1)</f>
        <v>42163.897916666669</v>
      </c>
      <c r="T362" s="13">
        <f>I362/(60*60*24)+DATE(1970,1,1)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7">
        <f>IF(E363&gt;0, E363/L363, 0)</f>
        <v>109.82189265536722</v>
      </c>
      <c r="Q363" s="7" t="str">
        <f>LEFT(N363, SEARCH("/",N363)-1)</f>
        <v>film &amp; video</v>
      </c>
      <c r="R363" s="7" t="str">
        <f>RIGHT(N363,LEN(N363)-SEARCH("/",N363))</f>
        <v>documentary</v>
      </c>
      <c r="S363" s="13">
        <f>J363/(60*60*24)+DATE(1970,1,1)</f>
        <v>41936.001226851848</v>
      </c>
      <c r="T363" s="13">
        <f>I363/(60*60*24)+DATE(1970,1,1)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7">
        <f>IF(E364&gt;0, E364/L364, 0)</f>
        <v>139.53488372093022</v>
      </c>
      <c r="Q364" s="7" t="str">
        <f>LEFT(N364, SEARCH("/",N364)-1)</f>
        <v>film &amp; video</v>
      </c>
      <c r="R364" s="7" t="str">
        <f>RIGHT(N364,LEN(N364)-SEARCH("/",N364))</f>
        <v>documentary</v>
      </c>
      <c r="S364" s="13">
        <f>J364/(60*60*24)+DATE(1970,1,1)</f>
        <v>41837.210543981484</v>
      </c>
      <c r="T364" s="13">
        <f>I364/(60*60*24)+DATE(1970,1,1)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7">
        <f>IF(E365&gt;0, E365/L365, 0)</f>
        <v>347.84615384615387</v>
      </c>
      <c r="Q365" s="7" t="str">
        <f>LEFT(N365, SEARCH("/",N365)-1)</f>
        <v>film &amp; video</v>
      </c>
      <c r="R365" s="7" t="str">
        <f>RIGHT(N365,LEN(N365)-SEARCH("/",N365))</f>
        <v>documentary</v>
      </c>
      <c r="S365" s="13">
        <f>J365/(60*60*24)+DATE(1970,1,1)</f>
        <v>40255.744629629626</v>
      </c>
      <c r="T365" s="13">
        <f>I365/(60*60*24)+DATE(1970,1,1)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7">
        <f>IF(E366&gt;0, E366/L366, 0)</f>
        <v>68.24159292035398</v>
      </c>
      <c r="Q366" s="7" t="str">
        <f>LEFT(N366, SEARCH("/",N366)-1)</f>
        <v>film &amp; video</v>
      </c>
      <c r="R366" s="7" t="str">
        <f>RIGHT(N366,LEN(N366)-SEARCH("/",N366))</f>
        <v>documentary</v>
      </c>
      <c r="S366" s="13">
        <f>J366/(60*60*24)+DATE(1970,1,1)</f>
        <v>41780.859629629631</v>
      </c>
      <c r="T366" s="13">
        <f>I366/(60*60*24)+DATE(1970,1,1)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7">
        <f>IF(E367&gt;0, E367/L367, 0)</f>
        <v>239.93846153846152</v>
      </c>
      <c r="Q367" s="7" t="str">
        <f>LEFT(N367, SEARCH("/",N367)-1)</f>
        <v>film &amp; video</v>
      </c>
      <c r="R367" s="7" t="str">
        <f>RIGHT(N367,LEN(N367)-SEARCH("/",N367))</f>
        <v>documentary</v>
      </c>
      <c r="S367" s="13">
        <f>J367/(60*60*24)+DATE(1970,1,1)</f>
        <v>41668.606469907405</v>
      </c>
      <c r="T367" s="13">
        <f>I367/(60*60*24)+DATE(1970,1,1)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7">
        <f>IF(E368&gt;0, E368/L368, 0)</f>
        <v>287.31343283582089</v>
      </c>
      <c r="Q368" s="7" t="str">
        <f>LEFT(N368, SEARCH("/",N368)-1)</f>
        <v>film &amp; video</v>
      </c>
      <c r="R368" s="7" t="str">
        <f>RIGHT(N368,LEN(N368)-SEARCH("/",N368))</f>
        <v>documentary</v>
      </c>
      <c r="S368" s="13">
        <f>J368/(60*60*24)+DATE(1970,1,1)</f>
        <v>41019.793032407411</v>
      </c>
      <c r="T368" s="13">
        <f>I368/(60*60*24)+DATE(1970,1,1)</f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7">
        <f>IF(E369&gt;0, E369/L369, 0)</f>
        <v>86.84882352941176</v>
      </c>
      <c r="Q369" s="7" t="str">
        <f>LEFT(N369, SEARCH("/",N369)-1)</f>
        <v>film &amp; video</v>
      </c>
      <c r="R369" s="7" t="str">
        <f>RIGHT(N369,LEN(N369)-SEARCH("/",N369))</f>
        <v>documentary</v>
      </c>
      <c r="S369" s="13">
        <f>J369/(60*60*24)+DATE(1970,1,1)</f>
        <v>41355.577291666668</v>
      </c>
      <c r="T369" s="13">
        <f>I369/(60*60*24)+DATE(1970,1,1)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7">
        <f>IF(E370&gt;0, E370/L370, 0)</f>
        <v>81.84905660377359</v>
      </c>
      <c r="Q370" s="7" t="str">
        <f>LEFT(N370, SEARCH("/",N370)-1)</f>
        <v>film &amp; video</v>
      </c>
      <c r="R370" s="7" t="str">
        <f>RIGHT(N370,LEN(N370)-SEARCH("/",N370))</f>
        <v>documentary</v>
      </c>
      <c r="S370" s="13">
        <f>J370/(60*60*24)+DATE(1970,1,1)</f>
        <v>42043.605578703704</v>
      </c>
      <c r="T370" s="13">
        <f>I370/(60*60*24)+DATE(1970,1,1)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7">
        <f>IF(E371&gt;0, E371/L371, 0)</f>
        <v>42.874970059880241</v>
      </c>
      <c r="Q371" s="7" t="str">
        <f>LEFT(N371, SEARCH("/",N371)-1)</f>
        <v>film &amp; video</v>
      </c>
      <c r="R371" s="7" t="str">
        <f>RIGHT(N371,LEN(N371)-SEARCH("/",N371))</f>
        <v>documentary</v>
      </c>
      <c r="S371" s="13">
        <f>J371/(60*60*24)+DATE(1970,1,1)</f>
        <v>40893.551724537036</v>
      </c>
      <c r="T371" s="13">
        <f>I371/(60*60*24)+DATE(1970,1,1)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7">
        <f>IF(E372&gt;0, E372/L372, 0)</f>
        <v>709.41860465116281</v>
      </c>
      <c r="Q372" s="7" t="str">
        <f>LEFT(N372, SEARCH("/",N372)-1)</f>
        <v>film &amp; video</v>
      </c>
      <c r="R372" s="7" t="str">
        <f>RIGHT(N372,LEN(N372)-SEARCH("/",N372))</f>
        <v>documentary</v>
      </c>
      <c r="S372" s="13">
        <f>J372/(60*60*24)+DATE(1970,1,1)</f>
        <v>42711.795138888891</v>
      </c>
      <c r="T372" s="13">
        <f>I372/(60*60*24)+DATE(1970,1,1)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7">
        <f>IF(E373&gt;0, E373/L373, 0)</f>
        <v>161.25517890772127</v>
      </c>
      <c r="Q373" s="7" t="str">
        <f>LEFT(N373, SEARCH("/",N373)-1)</f>
        <v>film &amp; video</v>
      </c>
      <c r="R373" s="7" t="str">
        <f>RIGHT(N373,LEN(N373)-SEARCH("/",N373))</f>
        <v>documentary</v>
      </c>
      <c r="S373" s="13">
        <f>J373/(60*60*24)+DATE(1970,1,1)</f>
        <v>41261.767812500002</v>
      </c>
      <c r="T373" s="13">
        <f>I373/(60*60*24)+DATE(1970,1,1)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7">
        <f>IF(E374&gt;0, E374/L374, 0)</f>
        <v>41.777777777777779</v>
      </c>
      <c r="Q374" s="7" t="str">
        <f>LEFT(N374, SEARCH("/",N374)-1)</f>
        <v>film &amp; video</v>
      </c>
      <c r="R374" s="7" t="str">
        <f>RIGHT(N374,LEN(N374)-SEARCH("/",N374))</f>
        <v>documentary</v>
      </c>
      <c r="S374" s="13">
        <f>J374/(60*60*24)+DATE(1970,1,1)</f>
        <v>42425.576898148152</v>
      </c>
      <c r="T374" s="13">
        <f>I374/(60*60*24)+DATE(1970,1,1)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7">
        <f>IF(E375&gt;0, E375/L375, 0)</f>
        <v>89.887640449438209</v>
      </c>
      <c r="Q375" s="7" t="str">
        <f>LEFT(N375, SEARCH("/",N375)-1)</f>
        <v>film &amp; video</v>
      </c>
      <c r="R375" s="7" t="str">
        <f>RIGHT(N375,LEN(N375)-SEARCH("/",N375))</f>
        <v>documentary</v>
      </c>
      <c r="S375" s="13">
        <f>J375/(60*60*24)+DATE(1970,1,1)</f>
        <v>41078.91201388889</v>
      </c>
      <c r="T375" s="13">
        <f>I375/(60*60*24)+DATE(1970,1,1)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7">
        <f>IF(E376&gt;0, E376/L376, 0)</f>
        <v>45.051724137931032</v>
      </c>
      <c r="Q376" s="7" t="str">
        <f>LEFT(N376, SEARCH("/",N376)-1)</f>
        <v>film &amp; video</v>
      </c>
      <c r="R376" s="7" t="str">
        <f>RIGHT(N376,LEN(N376)-SEARCH("/",N376))</f>
        <v>documentary</v>
      </c>
      <c r="S376" s="13">
        <f>J376/(60*60*24)+DATE(1970,1,1)</f>
        <v>40757.889247685183</v>
      </c>
      <c r="T376" s="13">
        <f>I376/(60*60*24)+DATE(1970,1,1)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7">
        <f>IF(E377&gt;0, E377/L377, 0)</f>
        <v>42.857142857142854</v>
      </c>
      <c r="Q377" s="7" t="str">
        <f>LEFT(N377, SEARCH("/",N377)-1)</f>
        <v>film &amp; video</v>
      </c>
      <c r="R377" s="7" t="str">
        <f>RIGHT(N377,LEN(N377)-SEARCH("/",N377))</f>
        <v>documentary</v>
      </c>
      <c r="S377" s="13">
        <f>J377/(60*60*24)+DATE(1970,1,1)</f>
        <v>41657.985081018516</v>
      </c>
      <c r="T377" s="13">
        <f>I377/(60*60*24)+DATE(1970,1,1)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7">
        <f>IF(E378&gt;0, E378/L378, 0)</f>
        <v>54.083333333333336</v>
      </c>
      <c r="Q378" s="7" t="str">
        <f>LEFT(N378, SEARCH("/",N378)-1)</f>
        <v>film &amp; video</v>
      </c>
      <c r="R378" s="7" t="str">
        <f>RIGHT(N378,LEN(N378)-SEARCH("/",N378))</f>
        <v>documentary</v>
      </c>
      <c r="S378" s="13">
        <f>J378/(60*60*24)+DATE(1970,1,1)</f>
        <v>42576.452731481477</v>
      </c>
      <c r="T378" s="13">
        <f>I378/(60*60*24)+DATE(1970,1,1)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7">
        <f>IF(E379&gt;0, E379/L379, 0)</f>
        <v>103.21804511278195</v>
      </c>
      <c r="Q379" s="7" t="str">
        <f>LEFT(N379, SEARCH("/",N379)-1)</f>
        <v>film &amp; video</v>
      </c>
      <c r="R379" s="7" t="str">
        <f>RIGHT(N379,LEN(N379)-SEARCH("/",N379))</f>
        <v>documentary</v>
      </c>
      <c r="S379" s="13">
        <f>J379/(60*60*24)+DATE(1970,1,1)</f>
        <v>42292.250787037032</v>
      </c>
      <c r="T379" s="13">
        <f>I379/(60*60*24)+DATE(1970,1,1)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7">
        <f>IF(E380&gt;0, E380/L380, 0)</f>
        <v>40.397590361445786</v>
      </c>
      <c r="Q380" s="7" t="str">
        <f>LEFT(N380, SEARCH("/",N380)-1)</f>
        <v>film &amp; video</v>
      </c>
      <c r="R380" s="7" t="str">
        <f>RIGHT(N380,LEN(N380)-SEARCH("/",N380))</f>
        <v>documentary</v>
      </c>
      <c r="S380" s="13">
        <f>J380/(60*60*24)+DATE(1970,1,1)</f>
        <v>42370.571851851855</v>
      </c>
      <c r="T380" s="13">
        <f>I380/(60*60*24)+DATE(1970,1,1)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7">
        <f>IF(E381&gt;0, E381/L381, 0)</f>
        <v>116.85906040268456</v>
      </c>
      <c r="Q381" s="7" t="str">
        <f>LEFT(N381, SEARCH("/",N381)-1)</f>
        <v>film &amp; video</v>
      </c>
      <c r="R381" s="7" t="str">
        <f>RIGHT(N381,LEN(N381)-SEARCH("/",N381))</f>
        <v>documentary</v>
      </c>
      <c r="S381" s="13">
        <f>J381/(60*60*24)+DATE(1970,1,1)</f>
        <v>40987.688333333332</v>
      </c>
      <c r="T381" s="13">
        <f>I381/(60*60*24)+DATE(1970,1,1)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7">
        <f>IF(E382&gt;0, E382/L382, 0)</f>
        <v>115.51020408163265</v>
      </c>
      <c r="Q382" s="7" t="str">
        <f>LEFT(N382, SEARCH("/",N382)-1)</f>
        <v>film &amp; video</v>
      </c>
      <c r="R382" s="7" t="str">
        <f>RIGHT(N382,LEN(N382)-SEARCH("/",N382))</f>
        <v>documentary</v>
      </c>
      <c r="S382" s="13">
        <f>J382/(60*60*24)+DATE(1970,1,1)</f>
        <v>42367.719814814816</v>
      </c>
      <c r="T382" s="13">
        <f>I382/(60*60*24)+DATE(1970,1,1)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7">
        <f>IF(E383&gt;0, E383/L383, 0)</f>
        <v>104.31274900398407</v>
      </c>
      <c r="Q383" s="7" t="str">
        <f>LEFT(N383, SEARCH("/",N383)-1)</f>
        <v>film &amp; video</v>
      </c>
      <c r="R383" s="7" t="str">
        <f>RIGHT(N383,LEN(N383)-SEARCH("/",N383))</f>
        <v>documentary</v>
      </c>
      <c r="S383" s="13">
        <f>J383/(60*60*24)+DATE(1970,1,1)</f>
        <v>41085.698113425926</v>
      </c>
      <c r="T383" s="13">
        <f>I383/(60*60*24)+DATE(1970,1,1)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7">
        <f>IF(E384&gt;0, E384/L384, 0)</f>
        <v>69.772727272727266</v>
      </c>
      <c r="Q384" s="7" t="str">
        <f>LEFT(N384, SEARCH("/",N384)-1)</f>
        <v>film &amp; video</v>
      </c>
      <c r="R384" s="7" t="str">
        <f>RIGHT(N384,LEN(N384)-SEARCH("/",N384))</f>
        <v>documentary</v>
      </c>
      <c r="S384" s="13">
        <f>J384/(60*60*24)+DATE(1970,1,1)</f>
        <v>41144.709490740745</v>
      </c>
      <c r="T384" s="13">
        <f>I384/(60*60*24)+DATE(1970,1,1)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7">
        <f>IF(E385&gt;0, E385/L385, 0)</f>
        <v>43.020833333333336</v>
      </c>
      <c r="Q385" s="7" t="str">
        <f>LEFT(N385, SEARCH("/",N385)-1)</f>
        <v>film &amp; video</v>
      </c>
      <c r="R385" s="7" t="str">
        <f>RIGHT(N385,LEN(N385)-SEARCH("/",N385))</f>
        <v>documentary</v>
      </c>
      <c r="S385" s="13">
        <f>J385/(60*60*24)+DATE(1970,1,1)</f>
        <v>41755.117581018516</v>
      </c>
      <c r="T385" s="13">
        <f>I385/(60*60*24)+DATE(1970,1,1)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7">
        <f>IF(E386&gt;0, E386/L386, 0)</f>
        <v>58.540469973890339</v>
      </c>
      <c r="Q386" s="7" t="str">
        <f>LEFT(N386, SEARCH("/",N386)-1)</f>
        <v>film &amp; video</v>
      </c>
      <c r="R386" s="7" t="str">
        <f>RIGHT(N386,LEN(N386)-SEARCH("/",N386))</f>
        <v>documentary</v>
      </c>
      <c r="S386" s="13">
        <f>J386/(60*60*24)+DATE(1970,1,1)</f>
        <v>41980.781793981485</v>
      </c>
      <c r="T386" s="13">
        <f>I386/(60*60*24)+DATE(1970,1,1)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7">
        <f>IF(E387&gt;0, E387/L387, 0)</f>
        <v>111.79535864978902</v>
      </c>
      <c r="Q387" s="7" t="str">
        <f>LEFT(N387, SEARCH("/",N387)-1)</f>
        <v>film &amp; video</v>
      </c>
      <c r="R387" s="7" t="str">
        <f>RIGHT(N387,LEN(N387)-SEARCH("/",N387))</f>
        <v>documentary</v>
      </c>
      <c r="S387" s="13">
        <f>J387/(60*60*24)+DATE(1970,1,1)</f>
        <v>41934.584502314814</v>
      </c>
      <c r="T387" s="13">
        <f>I387/(60*60*24)+DATE(1970,1,1)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7">
        <f>IF(E388&gt;0, E388/L388, 0)</f>
        <v>46.230769230769234</v>
      </c>
      <c r="Q388" s="7" t="str">
        <f>LEFT(N388, SEARCH("/",N388)-1)</f>
        <v>film &amp; video</v>
      </c>
      <c r="R388" s="7" t="str">
        <f>RIGHT(N388,LEN(N388)-SEARCH("/",N388))</f>
        <v>documentary</v>
      </c>
      <c r="S388" s="13">
        <f>J388/(60*60*24)+DATE(1970,1,1)</f>
        <v>42211.951284722221</v>
      </c>
      <c r="T388" s="13">
        <f>I388/(60*60*24)+DATE(1970,1,1)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7">
        <f>IF(E389&gt;0, E389/L389, 0)</f>
        <v>144.69039145907473</v>
      </c>
      <c r="Q389" s="7" t="str">
        <f>LEFT(N389, SEARCH("/",N389)-1)</f>
        <v>film &amp; video</v>
      </c>
      <c r="R389" s="7" t="str">
        <f>RIGHT(N389,LEN(N389)-SEARCH("/",N389))</f>
        <v>documentary</v>
      </c>
      <c r="S389" s="13">
        <f>J389/(60*60*24)+DATE(1970,1,1)</f>
        <v>42200.67659722222</v>
      </c>
      <c r="T389" s="13">
        <f>I389/(60*60*24)+DATE(1970,1,1)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7">
        <f>IF(E390&gt;0, E390/L390, 0)</f>
        <v>88.845070422535215</v>
      </c>
      <c r="Q390" s="7" t="str">
        <f>LEFT(N390, SEARCH("/",N390)-1)</f>
        <v>film &amp; video</v>
      </c>
      <c r="R390" s="7" t="str">
        <f>RIGHT(N390,LEN(N390)-SEARCH("/",N390))</f>
        <v>documentary</v>
      </c>
      <c r="S390" s="13">
        <f>J390/(60*60*24)+DATE(1970,1,1)</f>
        <v>42549.076157407406</v>
      </c>
      <c r="T390" s="13">
        <f>I390/(60*60*24)+DATE(1970,1,1)</f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7">
        <f>IF(E391&gt;0, E391/L391, 0)</f>
        <v>81.75107284768211</v>
      </c>
      <c r="Q391" s="7" t="str">
        <f>LEFT(N391, SEARCH("/",N391)-1)</f>
        <v>film &amp; video</v>
      </c>
      <c r="R391" s="7" t="str">
        <f>RIGHT(N391,LEN(N391)-SEARCH("/",N391))</f>
        <v>documentary</v>
      </c>
      <c r="S391" s="13">
        <f>J391/(60*60*24)+DATE(1970,1,1)</f>
        <v>41674.063078703708</v>
      </c>
      <c r="T391" s="13">
        <f>I391/(60*60*24)+DATE(1970,1,1)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7">
        <f>IF(E392&gt;0, E392/L392, 0)</f>
        <v>71.428571428571431</v>
      </c>
      <c r="Q392" s="7" t="str">
        <f>LEFT(N392, SEARCH("/",N392)-1)</f>
        <v>film &amp; video</v>
      </c>
      <c r="R392" s="7" t="str">
        <f>RIGHT(N392,LEN(N392)-SEARCH("/",N392))</f>
        <v>documentary</v>
      </c>
      <c r="S392" s="13">
        <f>J392/(60*60*24)+DATE(1970,1,1)</f>
        <v>42112.036712962959</v>
      </c>
      <c r="T392" s="13">
        <f>I392/(60*60*24)+DATE(1970,1,1)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7">
        <f>IF(E393&gt;0, E393/L393, 0)</f>
        <v>104.25906735751295</v>
      </c>
      <c r="Q393" s="7" t="str">
        <f>LEFT(N393, SEARCH("/",N393)-1)</f>
        <v>film &amp; video</v>
      </c>
      <c r="R393" s="7" t="str">
        <f>RIGHT(N393,LEN(N393)-SEARCH("/",N393))</f>
        <v>documentary</v>
      </c>
      <c r="S393" s="13">
        <f>J393/(60*60*24)+DATE(1970,1,1)</f>
        <v>40865.042256944442</v>
      </c>
      <c r="T393" s="13">
        <f>I393/(60*60*24)+DATE(1970,1,1)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7">
        <f>IF(E394&gt;0, E394/L394, 0)</f>
        <v>90.616504854368927</v>
      </c>
      <c r="Q394" s="7" t="str">
        <f>LEFT(N394, SEARCH("/",N394)-1)</f>
        <v>film &amp; video</v>
      </c>
      <c r="R394" s="7" t="str">
        <f>RIGHT(N394,LEN(N394)-SEARCH("/",N394))</f>
        <v>documentary</v>
      </c>
      <c r="S394" s="13">
        <f>J394/(60*60*24)+DATE(1970,1,1)</f>
        <v>40763.717256944445</v>
      </c>
      <c r="T394" s="13">
        <f>I394/(60*60*24)+DATE(1970,1,1)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7">
        <f>IF(E395&gt;0, E395/L395, 0)</f>
        <v>157.33048433048432</v>
      </c>
      <c r="Q395" s="7" t="str">
        <f>LEFT(N395, SEARCH("/",N395)-1)</f>
        <v>film &amp; video</v>
      </c>
      <c r="R395" s="7" t="str">
        <f>RIGHT(N395,LEN(N395)-SEARCH("/",N395))</f>
        <v>documentary</v>
      </c>
      <c r="S395" s="13">
        <f>J395/(60*60*24)+DATE(1970,1,1)</f>
        <v>41526.708935185183</v>
      </c>
      <c r="T395" s="13">
        <f>I395/(60*60*24)+DATE(1970,1,1)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7">
        <f>IF(E396&gt;0, E396/L396, 0)</f>
        <v>105.18</v>
      </c>
      <c r="Q396" s="7" t="str">
        <f>LEFT(N396, SEARCH("/",N396)-1)</f>
        <v>film &amp; video</v>
      </c>
      <c r="R396" s="7" t="str">
        <f>RIGHT(N396,LEN(N396)-SEARCH("/",N396))</f>
        <v>documentary</v>
      </c>
      <c r="S396" s="13">
        <f>J396/(60*60*24)+DATE(1970,1,1)</f>
        <v>42417.818078703705</v>
      </c>
      <c r="T396" s="13">
        <f>I396/(60*60*24)+DATE(1970,1,1)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7">
        <f>IF(E397&gt;0, E397/L397, 0)</f>
        <v>58.719836956521746</v>
      </c>
      <c r="Q397" s="7" t="str">
        <f>LEFT(N397, SEARCH("/",N397)-1)</f>
        <v>film &amp; video</v>
      </c>
      <c r="R397" s="7" t="str">
        <f>RIGHT(N397,LEN(N397)-SEARCH("/",N397))</f>
        <v>documentary</v>
      </c>
      <c r="S397" s="13">
        <f>J397/(60*60*24)+DATE(1970,1,1)</f>
        <v>40990.909259259257</v>
      </c>
      <c r="T397" s="13">
        <f>I397/(60*60*24)+DATE(1970,1,1)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7">
        <f>IF(E398&gt;0, E398/L398, 0)</f>
        <v>81.632653061224488</v>
      </c>
      <c r="Q398" s="7" t="str">
        <f>LEFT(N398, SEARCH("/",N398)-1)</f>
        <v>film &amp; video</v>
      </c>
      <c r="R398" s="7" t="str">
        <f>RIGHT(N398,LEN(N398)-SEARCH("/",N398))</f>
        <v>documentary</v>
      </c>
      <c r="S398" s="13">
        <f>J398/(60*60*24)+DATE(1970,1,1)</f>
        <v>41082.564884259264</v>
      </c>
      <c r="T398" s="13">
        <f>I398/(60*60*24)+DATE(1970,1,1)</f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7">
        <f>IF(E399&gt;0, E399/L399, 0)</f>
        <v>56.460043668122275</v>
      </c>
      <c r="Q399" s="7" t="str">
        <f>LEFT(N399, SEARCH("/",N399)-1)</f>
        <v>film &amp; video</v>
      </c>
      <c r="R399" s="7" t="str">
        <f>RIGHT(N399,LEN(N399)-SEARCH("/",N399))</f>
        <v>documentary</v>
      </c>
      <c r="S399" s="13">
        <f>J399/(60*60*24)+DATE(1970,1,1)</f>
        <v>40379.776435185187</v>
      </c>
      <c r="T399" s="13">
        <f>I399/(60*60*24)+DATE(1970,1,1)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7">
        <f>IF(E400&gt;0, E400/L400, 0)</f>
        <v>140.1044776119403</v>
      </c>
      <c r="Q400" s="7" t="str">
        <f>LEFT(N400, SEARCH("/",N400)-1)</f>
        <v>film &amp; video</v>
      </c>
      <c r="R400" s="7" t="str">
        <f>RIGHT(N400,LEN(N400)-SEARCH("/",N400))</f>
        <v>documentary</v>
      </c>
      <c r="S400" s="13">
        <f>J400/(60*60*24)+DATE(1970,1,1)</f>
        <v>42078.793124999997</v>
      </c>
      <c r="T400" s="13">
        <f>I400/(60*60*24)+DATE(1970,1,1)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7">
        <f>IF(E401&gt;0, E401/L401, 0)</f>
        <v>224.85263157894738</v>
      </c>
      <c r="Q401" s="7" t="str">
        <f>LEFT(N401, SEARCH("/",N401)-1)</f>
        <v>film &amp; video</v>
      </c>
      <c r="R401" s="7" t="str">
        <f>RIGHT(N401,LEN(N401)-SEARCH("/",N401))</f>
        <v>documentary</v>
      </c>
      <c r="S401" s="13">
        <f>J401/(60*60*24)+DATE(1970,1,1)</f>
        <v>42687.875775462962</v>
      </c>
      <c r="T401" s="13">
        <f>I401/(60*60*24)+DATE(1970,1,1)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7">
        <f>IF(E402&gt;0, E402/L402, 0)</f>
        <v>181.13306451612902</v>
      </c>
      <c r="Q402" s="7" t="str">
        <f>LEFT(N402, SEARCH("/",N402)-1)</f>
        <v>film &amp; video</v>
      </c>
      <c r="R402" s="7" t="str">
        <f>RIGHT(N402,LEN(N402)-SEARCH("/",N402))</f>
        <v>documentary</v>
      </c>
      <c r="S402" s="13">
        <f>J402/(60*60*24)+DATE(1970,1,1)</f>
        <v>41745.635960648149</v>
      </c>
      <c r="T402" s="13">
        <f>I402/(60*60*24)+DATE(1970,1,1)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7">
        <f>IF(E403&gt;0, E403/L403, 0)</f>
        <v>711.04109589041093</v>
      </c>
      <c r="Q403" s="7" t="str">
        <f>LEFT(N403, SEARCH("/",N403)-1)</f>
        <v>film &amp; video</v>
      </c>
      <c r="R403" s="7" t="str">
        <f>RIGHT(N403,LEN(N403)-SEARCH("/",N403))</f>
        <v>documentary</v>
      </c>
      <c r="S403" s="13">
        <f>J403/(60*60*24)+DATE(1970,1,1)</f>
        <v>40732.842245370368</v>
      </c>
      <c r="T403" s="13">
        <f>I403/(60*60*24)+DATE(1970,1,1)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7">
        <f>IF(E404&gt;0, E404/L404, 0)</f>
        <v>65.883720930232556</v>
      </c>
      <c r="Q404" s="7" t="str">
        <f>LEFT(N404, SEARCH("/",N404)-1)</f>
        <v>film &amp; video</v>
      </c>
      <c r="R404" s="7" t="str">
        <f>RIGHT(N404,LEN(N404)-SEARCH("/",N404))</f>
        <v>documentary</v>
      </c>
      <c r="S404" s="13">
        <f>J404/(60*60*24)+DATE(1970,1,1)</f>
        <v>42292.539548611108</v>
      </c>
      <c r="T404" s="13">
        <f>I404/(60*60*24)+DATE(1970,1,1)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7">
        <f>IF(E405&gt;0, E405/L405, 0)</f>
        <v>75.185714285714283</v>
      </c>
      <c r="Q405" s="7" t="str">
        <f>LEFT(N405, SEARCH("/",N405)-1)</f>
        <v>film &amp; video</v>
      </c>
      <c r="R405" s="7" t="str">
        <f>RIGHT(N405,LEN(N405)-SEARCH("/",N405))</f>
        <v>documentary</v>
      </c>
      <c r="S405" s="13">
        <f>J405/(60*60*24)+DATE(1970,1,1)</f>
        <v>40718.310659722221</v>
      </c>
      <c r="T405" s="13">
        <f>I405/(60*60*24)+DATE(1970,1,1)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7">
        <f>IF(E406&gt;0, E406/L406, 0)</f>
        <v>133.14391143911439</v>
      </c>
      <c r="Q406" s="7" t="str">
        <f>LEFT(N406, SEARCH("/",N406)-1)</f>
        <v>film &amp; video</v>
      </c>
      <c r="R406" s="7" t="str">
        <f>RIGHT(N406,LEN(N406)-SEARCH("/",N406))</f>
        <v>documentary</v>
      </c>
      <c r="S406" s="13">
        <f>J406/(60*60*24)+DATE(1970,1,1)</f>
        <v>41646.628032407403</v>
      </c>
      <c r="T406" s="13">
        <f>I406/(60*60*24)+DATE(1970,1,1)</f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7">
        <f>IF(E407&gt;0, E407/L407, 0)</f>
        <v>55.2</v>
      </c>
      <c r="Q407" s="7" t="str">
        <f>LEFT(N407, SEARCH("/",N407)-1)</f>
        <v>film &amp; video</v>
      </c>
      <c r="R407" s="7" t="str">
        <f>RIGHT(N407,LEN(N407)-SEARCH("/",N407))</f>
        <v>documentary</v>
      </c>
      <c r="S407" s="13">
        <f>J407/(60*60*24)+DATE(1970,1,1)</f>
        <v>41674.08494212963</v>
      </c>
      <c r="T407" s="13">
        <f>I407/(60*60*24)+DATE(1970,1,1)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7">
        <f>IF(E408&gt;0, E408/L408, 0)</f>
        <v>86.163714285714292</v>
      </c>
      <c r="Q408" s="7" t="str">
        <f>LEFT(N408, SEARCH("/",N408)-1)</f>
        <v>film &amp; video</v>
      </c>
      <c r="R408" s="7" t="str">
        <f>RIGHT(N408,LEN(N408)-SEARCH("/",N408))</f>
        <v>documentary</v>
      </c>
      <c r="S408" s="13">
        <f>J408/(60*60*24)+DATE(1970,1,1)</f>
        <v>40638.162465277775</v>
      </c>
      <c r="T408" s="13">
        <f>I408/(60*60*24)+DATE(1970,1,1)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7">
        <f>IF(E409&gt;0, E409/L409, 0)</f>
        <v>92.318181818181813</v>
      </c>
      <c r="Q409" s="7" t="str">
        <f>LEFT(N409, SEARCH("/",N409)-1)</f>
        <v>film &amp; video</v>
      </c>
      <c r="R409" s="7" t="str">
        <f>RIGHT(N409,LEN(N409)-SEARCH("/",N409))</f>
        <v>documentary</v>
      </c>
      <c r="S409" s="13">
        <f>J409/(60*60*24)+DATE(1970,1,1)</f>
        <v>40806.870949074073</v>
      </c>
      <c r="T409" s="13">
        <f>I409/(60*60*24)+DATE(1970,1,1)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7">
        <f>IF(E410&gt;0, E410/L410, 0)</f>
        <v>160.16473684210527</v>
      </c>
      <c r="Q410" s="7" t="str">
        <f>LEFT(N410, SEARCH("/",N410)-1)</f>
        <v>film &amp; video</v>
      </c>
      <c r="R410" s="7" t="str">
        <f>RIGHT(N410,LEN(N410)-SEARCH("/",N410))</f>
        <v>documentary</v>
      </c>
      <c r="S410" s="13">
        <f>J410/(60*60*24)+DATE(1970,1,1)</f>
        <v>41543.735995370371</v>
      </c>
      <c r="T410" s="13">
        <f>I410/(60*60*24)+DATE(1970,1,1)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7">
        <f>IF(E411&gt;0, E411/L411, 0)</f>
        <v>45.6</v>
      </c>
      <c r="Q411" s="7" t="str">
        <f>LEFT(N411, SEARCH("/",N411)-1)</f>
        <v>film &amp; video</v>
      </c>
      <c r="R411" s="7" t="str">
        <f>RIGHT(N411,LEN(N411)-SEARCH("/",N411))</f>
        <v>documentary</v>
      </c>
      <c r="S411" s="13">
        <f>J411/(60*60*24)+DATE(1970,1,1)</f>
        <v>42543.862777777773</v>
      </c>
      <c r="T411" s="13">
        <f>I411/(60*60*24)+DATE(1970,1,1)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7">
        <f>IF(E412&gt;0, E412/L412, 0)</f>
        <v>183.28571428571428</v>
      </c>
      <c r="Q412" s="7" t="str">
        <f>LEFT(N412, SEARCH("/",N412)-1)</f>
        <v>film &amp; video</v>
      </c>
      <c r="R412" s="7" t="str">
        <f>RIGHT(N412,LEN(N412)-SEARCH("/",N412))</f>
        <v>documentary</v>
      </c>
      <c r="S412" s="13">
        <f>J412/(60*60*24)+DATE(1970,1,1)</f>
        <v>42113.981446759259</v>
      </c>
      <c r="T412" s="13">
        <f>I412/(60*60*24)+DATE(1970,1,1)</f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7">
        <f>IF(E413&gt;0, E413/L413, 0)</f>
        <v>125.78838174273859</v>
      </c>
      <c r="Q413" s="7" t="str">
        <f>LEFT(N413, SEARCH("/",N413)-1)</f>
        <v>film &amp; video</v>
      </c>
      <c r="R413" s="7" t="str">
        <f>RIGHT(N413,LEN(N413)-SEARCH("/",N413))</f>
        <v>documentary</v>
      </c>
      <c r="S413" s="13">
        <f>J413/(60*60*24)+DATE(1970,1,1)</f>
        <v>41598.17597222222</v>
      </c>
      <c r="T413" s="13">
        <f>I413/(60*60*24)+DATE(1970,1,1)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7">
        <f>IF(E414&gt;0, E414/L414, 0)</f>
        <v>57.654545454545456</v>
      </c>
      <c r="Q414" s="7" t="str">
        <f>LEFT(N414, SEARCH("/",N414)-1)</f>
        <v>film &amp; video</v>
      </c>
      <c r="R414" s="7" t="str">
        <f>RIGHT(N414,LEN(N414)-SEARCH("/",N414))</f>
        <v>documentary</v>
      </c>
      <c r="S414" s="13">
        <f>J414/(60*60*24)+DATE(1970,1,1)</f>
        <v>41099.742800925924</v>
      </c>
      <c r="T414" s="13">
        <f>I414/(60*60*24)+DATE(1970,1,1)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7">
        <f>IF(E415&gt;0, E415/L415, 0)</f>
        <v>78.660818713450297</v>
      </c>
      <c r="Q415" s="7" t="str">
        <f>LEFT(N415, SEARCH("/",N415)-1)</f>
        <v>film &amp; video</v>
      </c>
      <c r="R415" s="7" t="str">
        <f>RIGHT(N415,LEN(N415)-SEARCH("/",N415))</f>
        <v>documentary</v>
      </c>
      <c r="S415" s="13">
        <f>J415/(60*60*24)+DATE(1970,1,1)</f>
        <v>41079.877442129626</v>
      </c>
      <c r="T415" s="13">
        <f>I415/(60*60*24)+DATE(1970,1,1)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7">
        <f>IF(E416&gt;0, E416/L416, 0)</f>
        <v>91.480769230769226</v>
      </c>
      <c r="Q416" s="7" t="str">
        <f>LEFT(N416, SEARCH("/",N416)-1)</f>
        <v>film &amp; video</v>
      </c>
      <c r="R416" s="7" t="str">
        <f>RIGHT(N416,LEN(N416)-SEARCH("/",N416))</f>
        <v>documentary</v>
      </c>
      <c r="S416" s="13">
        <f>J416/(60*60*24)+DATE(1970,1,1)</f>
        <v>41529.063252314816</v>
      </c>
      <c r="T416" s="13">
        <f>I416/(60*60*24)+DATE(1970,1,1)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7">
        <f>IF(E417&gt;0, E417/L417, 0)</f>
        <v>68.09809523809524</v>
      </c>
      <c r="Q417" s="7" t="str">
        <f>LEFT(N417, SEARCH("/",N417)-1)</f>
        <v>film &amp; video</v>
      </c>
      <c r="R417" s="7" t="str">
        <f>RIGHT(N417,LEN(N417)-SEARCH("/",N417))</f>
        <v>documentary</v>
      </c>
      <c r="S417" s="13">
        <f>J417/(60*60*24)+DATE(1970,1,1)</f>
        <v>41904.851875</v>
      </c>
      <c r="T417" s="13">
        <f>I417/(60*60*24)+DATE(1970,1,1)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7">
        <f>IF(E418&gt;0, E418/L418, 0)</f>
        <v>48.086800000000004</v>
      </c>
      <c r="Q418" s="7" t="str">
        <f>LEFT(N418, SEARCH("/",N418)-1)</f>
        <v>film &amp; video</v>
      </c>
      <c r="R418" s="7" t="str">
        <f>RIGHT(N418,LEN(N418)-SEARCH("/",N418))</f>
        <v>documentary</v>
      </c>
      <c r="S418" s="13">
        <f>J418/(60*60*24)+DATE(1970,1,1)</f>
        <v>41648.396192129629</v>
      </c>
      <c r="T418" s="13">
        <f>I418/(60*60*24)+DATE(1970,1,1)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7">
        <f>IF(E419&gt;0, E419/L419, 0)</f>
        <v>202.42307692307693</v>
      </c>
      <c r="Q419" s="7" t="str">
        <f>LEFT(N419, SEARCH("/",N419)-1)</f>
        <v>film &amp; video</v>
      </c>
      <c r="R419" s="7" t="str">
        <f>RIGHT(N419,LEN(N419)-SEARCH("/",N419))</f>
        <v>documentary</v>
      </c>
      <c r="S419" s="13">
        <f>J419/(60*60*24)+DATE(1970,1,1)</f>
        <v>41360.970601851848</v>
      </c>
      <c r="T419" s="13">
        <f>I419/(60*60*24)+DATE(1970,1,1)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7">
        <f>IF(E420&gt;0, E420/L420, 0)</f>
        <v>216.75</v>
      </c>
      <c r="Q420" s="7" t="str">
        <f>LEFT(N420, SEARCH("/",N420)-1)</f>
        <v>film &amp; video</v>
      </c>
      <c r="R420" s="7" t="str">
        <f>RIGHT(N420,LEN(N420)-SEARCH("/",N420))</f>
        <v>documentary</v>
      </c>
      <c r="S420" s="13">
        <f>J420/(60*60*24)+DATE(1970,1,1)</f>
        <v>42178.282372685186</v>
      </c>
      <c r="T420" s="13">
        <f>I420/(60*60*24)+DATE(1970,1,1)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7">
        <f>IF(E421&gt;0, E421/L421, 0)</f>
        <v>110.06849315068493</v>
      </c>
      <c r="Q421" s="7" t="str">
        <f>LEFT(N421, SEARCH("/",N421)-1)</f>
        <v>film &amp; video</v>
      </c>
      <c r="R421" s="7" t="str">
        <f>RIGHT(N421,LEN(N421)-SEARCH("/",N421))</f>
        <v>documentary</v>
      </c>
      <c r="S421" s="13">
        <f>J421/(60*60*24)+DATE(1970,1,1)</f>
        <v>41394.842442129629</v>
      </c>
      <c r="T421" s="13">
        <f>I421/(60*60*24)+DATE(1970,1,1)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7">
        <f>IF(E422&gt;0, E422/L422, 0)</f>
        <v>4.833333333333333</v>
      </c>
      <c r="Q422" s="7" t="str">
        <f>LEFT(N422, SEARCH("/",N422)-1)</f>
        <v>film &amp; video</v>
      </c>
      <c r="R422" s="7" t="str">
        <f>RIGHT(N422,LEN(N422)-SEARCH("/",N422))</f>
        <v>animation</v>
      </c>
      <c r="S422" s="13">
        <f>J422/(60*60*24)+DATE(1970,1,1)</f>
        <v>41682.23646990741</v>
      </c>
      <c r="T422" s="13">
        <f>I422/(60*60*24)+DATE(1970,1,1)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7">
        <f>IF(E423&gt;0, E423/L423, 0)</f>
        <v>50.166666666666664</v>
      </c>
      <c r="Q423" s="7" t="str">
        <f>LEFT(N423, SEARCH("/",N423)-1)</f>
        <v>film &amp; video</v>
      </c>
      <c r="R423" s="7" t="str">
        <f>RIGHT(N423,LEN(N423)-SEARCH("/",N423))</f>
        <v>animation</v>
      </c>
      <c r="S423" s="13">
        <f>J423/(60*60*24)+DATE(1970,1,1)</f>
        <v>42177.491388888884</v>
      </c>
      <c r="T423" s="13">
        <f>I423/(60*60*24)+DATE(1970,1,1)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7">
        <f>IF(E424&gt;0, E424/L424, 0)</f>
        <v>35.833333333333336</v>
      </c>
      <c r="Q424" s="7" t="str">
        <f>LEFT(N424, SEARCH("/",N424)-1)</f>
        <v>film &amp; video</v>
      </c>
      <c r="R424" s="7" t="str">
        <f>RIGHT(N424,LEN(N424)-SEARCH("/",N424))</f>
        <v>animation</v>
      </c>
      <c r="S424" s="13">
        <f>J424/(60*60*24)+DATE(1970,1,1)</f>
        <v>41863.260381944448</v>
      </c>
      <c r="T424" s="13">
        <f>I424/(60*60*24)+DATE(1970,1,1)</f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7">
        <f>IF(E425&gt;0, E425/L425, 0)</f>
        <v>11.76923076923077</v>
      </c>
      <c r="Q425" s="7" t="str">
        <f>LEFT(N425, SEARCH("/",N425)-1)</f>
        <v>film &amp; video</v>
      </c>
      <c r="R425" s="7" t="str">
        <f>RIGHT(N425,LEN(N425)-SEARCH("/",N425))</f>
        <v>animation</v>
      </c>
      <c r="S425" s="13">
        <f>J425/(60*60*24)+DATE(1970,1,1)</f>
        <v>41400.92627314815</v>
      </c>
      <c r="T425" s="13">
        <f>I425/(60*60*24)+DATE(1970,1,1)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7">
        <f>IF(E426&gt;0, E426/L426, 0)</f>
        <v>40.78</v>
      </c>
      <c r="Q426" s="7" t="str">
        <f>LEFT(N426, SEARCH("/",N426)-1)</f>
        <v>film &amp; video</v>
      </c>
      <c r="R426" s="7" t="str">
        <f>RIGHT(N426,LEN(N426)-SEARCH("/",N426))</f>
        <v>animation</v>
      </c>
      <c r="S426" s="13">
        <f>J426/(60*60*24)+DATE(1970,1,1)</f>
        <v>40934.376145833332</v>
      </c>
      <c r="T426" s="13">
        <f>I426/(60*60*24)+DATE(1970,1,1)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7">
        <f>IF(E427&gt;0, E427/L427, 0)</f>
        <v>3</v>
      </c>
      <c r="Q427" s="7" t="str">
        <f>LEFT(N427, SEARCH("/",N427)-1)</f>
        <v>film &amp; video</v>
      </c>
      <c r="R427" s="7" t="str">
        <f>RIGHT(N427,LEN(N427)-SEARCH("/",N427))</f>
        <v>animation</v>
      </c>
      <c r="S427" s="13">
        <f>J427/(60*60*24)+DATE(1970,1,1)</f>
        <v>42275.861157407402</v>
      </c>
      <c r="T427" s="13">
        <f>I427/(60*60*24)+DATE(1970,1,1)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7">
        <f>IF(E428&gt;0, E428/L428, 0)</f>
        <v>16.625</v>
      </c>
      <c r="Q428" s="7" t="str">
        <f>LEFT(N428, SEARCH("/",N428)-1)</f>
        <v>film &amp; video</v>
      </c>
      <c r="R428" s="7" t="str">
        <f>RIGHT(N428,LEN(N428)-SEARCH("/",N428))</f>
        <v>animation</v>
      </c>
      <c r="S428" s="13">
        <f>J428/(60*60*24)+DATE(1970,1,1)</f>
        <v>42400.711967592593</v>
      </c>
      <c r="T428" s="13">
        <f>I428/(60*60*24)+DATE(1970,1,1)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7">
        <f>IF(E429&gt;0, E429/L429, 0)</f>
        <v>0</v>
      </c>
      <c r="Q429" s="7" t="str">
        <f>LEFT(N429, SEARCH("/",N429)-1)</f>
        <v>film &amp; video</v>
      </c>
      <c r="R429" s="7" t="str">
        <f>RIGHT(N429,LEN(N429)-SEARCH("/",N429))</f>
        <v>animation</v>
      </c>
      <c r="S429" s="13">
        <f>J429/(60*60*24)+DATE(1970,1,1)</f>
        <v>42285.90902777778</v>
      </c>
      <c r="T429" s="13">
        <f>I429/(60*60*24)+DATE(1970,1,1)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7">
        <f>IF(E430&gt;0, E430/L430, 0)</f>
        <v>52</v>
      </c>
      <c r="Q430" s="7" t="str">
        <f>LEFT(N430, SEARCH("/",N430)-1)</f>
        <v>film &amp; video</v>
      </c>
      <c r="R430" s="7" t="str">
        <f>RIGHT(N430,LEN(N430)-SEARCH("/",N430))</f>
        <v>animation</v>
      </c>
      <c r="S430" s="13">
        <f>J430/(60*60*24)+DATE(1970,1,1)</f>
        <v>41778.766724537039</v>
      </c>
      <c r="T430" s="13">
        <f>I430/(60*60*24)+DATE(1970,1,1)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7">
        <f>IF(E431&gt;0, E431/L431, 0)</f>
        <v>0</v>
      </c>
      <c r="Q431" s="7" t="str">
        <f>LEFT(N431, SEARCH("/",N431)-1)</f>
        <v>film &amp; video</v>
      </c>
      <c r="R431" s="7" t="str">
        <f>RIGHT(N431,LEN(N431)-SEARCH("/",N431))</f>
        <v>animation</v>
      </c>
      <c r="S431" s="13">
        <f>J431/(60*60*24)+DATE(1970,1,1)</f>
        <v>40070.901412037041</v>
      </c>
      <c r="T431" s="13">
        <f>I431/(60*60*24)+DATE(1970,1,1)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7">
        <f>IF(E432&gt;0, E432/L432, 0)</f>
        <v>4.8</v>
      </c>
      <c r="Q432" s="7" t="str">
        <f>LEFT(N432, SEARCH("/",N432)-1)</f>
        <v>film &amp; video</v>
      </c>
      <c r="R432" s="7" t="str">
        <f>RIGHT(N432,LEN(N432)-SEARCH("/",N432))</f>
        <v>animation</v>
      </c>
      <c r="S432" s="13">
        <f>J432/(60*60*24)+DATE(1970,1,1)</f>
        <v>41513.107256944444</v>
      </c>
      <c r="T432" s="13">
        <f>I432/(60*60*24)+DATE(1970,1,1)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7">
        <f>IF(E433&gt;0, E433/L433, 0)</f>
        <v>51.875</v>
      </c>
      <c r="Q433" s="7" t="str">
        <f>LEFT(N433, SEARCH("/",N433)-1)</f>
        <v>film &amp; video</v>
      </c>
      <c r="R433" s="7" t="str">
        <f>RIGHT(N433,LEN(N433)-SEARCH("/",N433))</f>
        <v>animation</v>
      </c>
      <c r="S433" s="13">
        <f>J433/(60*60*24)+DATE(1970,1,1)</f>
        <v>42526.871331018519</v>
      </c>
      <c r="T433" s="13">
        <f>I433/(60*60*24)+DATE(1970,1,1)</f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7">
        <f>IF(E434&gt;0, E434/L434, 0)</f>
        <v>71.25</v>
      </c>
      <c r="Q434" s="7" t="str">
        <f>LEFT(N434, SEARCH("/",N434)-1)</f>
        <v>film &amp; video</v>
      </c>
      <c r="R434" s="7" t="str">
        <f>RIGHT(N434,LEN(N434)-SEARCH("/",N434))</f>
        <v>animation</v>
      </c>
      <c r="S434" s="13">
        <f>J434/(60*60*24)+DATE(1970,1,1)</f>
        <v>42238.726631944446</v>
      </c>
      <c r="T434" s="13">
        <f>I434/(60*60*24)+DATE(1970,1,1)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7">
        <f>IF(E435&gt;0, E435/L435, 0)</f>
        <v>0</v>
      </c>
      <c r="Q435" s="7" t="str">
        <f>LEFT(N435, SEARCH("/",N435)-1)</f>
        <v>film &amp; video</v>
      </c>
      <c r="R435" s="7" t="str">
        <f>RIGHT(N435,LEN(N435)-SEARCH("/",N435))</f>
        <v>animation</v>
      </c>
      <c r="S435" s="13">
        <f>J435/(60*60*24)+DATE(1970,1,1)</f>
        <v>42228.629884259259</v>
      </c>
      <c r="T435" s="13">
        <f>I435/(60*60*24)+DATE(1970,1,1)</f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7">
        <f>IF(E436&gt;0, E436/L436, 0)</f>
        <v>62.5</v>
      </c>
      <c r="Q436" s="7" t="str">
        <f>LEFT(N436, SEARCH("/",N436)-1)</f>
        <v>film &amp; video</v>
      </c>
      <c r="R436" s="7" t="str">
        <f>RIGHT(N436,LEN(N436)-SEARCH("/",N436))</f>
        <v>animation</v>
      </c>
      <c r="S436" s="13">
        <f>J436/(60*60*24)+DATE(1970,1,1)</f>
        <v>41576.834513888891</v>
      </c>
      <c r="T436" s="13">
        <f>I436/(60*60*24)+DATE(1970,1,1)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7">
        <f>IF(E437&gt;0, E437/L437, 0)</f>
        <v>1</v>
      </c>
      <c r="Q437" s="7" t="str">
        <f>LEFT(N437, SEARCH("/",N437)-1)</f>
        <v>film &amp; video</v>
      </c>
      <c r="R437" s="7" t="str">
        <f>RIGHT(N437,LEN(N437)-SEARCH("/",N437))</f>
        <v>animation</v>
      </c>
      <c r="S437" s="13">
        <f>J437/(60*60*24)+DATE(1970,1,1)</f>
        <v>41500.747453703705</v>
      </c>
      <c r="T437" s="13">
        <f>I437/(60*60*24)+DATE(1970,1,1)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7">
        <f>IF(E438&gt;0, E438/L438, 0)</f>
        <v>0</v>
      </c>
      <c r="Q438" s="7" t="str">
        <f>LEFT(N438, SEARCH("/",N438)-1)</f>
        <v>film &amp; video</v>
      </c>
      <c r="R438" s="7" t="str">
        <f>RIGHT(N438,LEN(N438)-SEARCH("/",N438))</f>
        <v>animation</v>
      </c>
      <c r="S438" s="13">
        <f>J438/(60*60*24)+DATE(1970,1,1)</f>
        <v>41456.36241898148</v>
      </c>
      <c r="T438" s="13">
        <f>I438/(60*60*24)+DATE(1970,1,1)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7">
        <f>IF(E439&gt;0, E439/L439, 0)</f>
        <v>0</v>
      </c>
      <c r="Q439" s="7" t="str">
        <f>LEFT(N439, SEARCH("/",N439)-1)</f>
        <v>film &amp; video</v>
      </c>
      <c r="R439" s="7" t="str">
        <f>RIGHT(N439,LEN(N439)-SEARCH("/",N439))</f>
        <v>animation</v>
      </c>
      <c r="S439" s="13">
        <f>J439/(60*60*24)+DATE(1970,1,1)</f>
        <v>42591.31858796296</v>
      </c>
      <c r="T439" s="13">
        <f>I439/(60*60*24)+DATE(1970,1,1)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7">
        <f>IF(E440&gt;0, E440/L440, 0)</f>
        <v>170.54545454545453</v>
      </c>
      <c r="Q440" s="7" t="str">
        <f>LEFT(N440, SEARCH("/",N440)-1)</f>
        <v>film &amp; video</v>
      </c>
      <c r="R440" s="7" t="str">
        <f>RIGHT(N440,LEN(N440)-SEARCH("/",N440))</f>
        <v>animation</v>
      </c>
      <c r="S440" s="13">
        <f>J440/(60*60*24)+DATE(1970,1,1)</f>
        <v>42296.261087962965</v>
      </c>
      <c r="T440" s="13">
        <f>I440/(60*60*24)+DATE(1970,1,1)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7">
        <f>IF(E441&gt;0, E441/L441, 0)</f>
        <v>0</v>
      </c>
      <c r="Q441" s="7" t="str">
        <f>LEFT(N441, SEARCH("/",N441)-1)</f>
        <v>film &amp; video</v>
      </c>
      <c r="R441" s="7" t="str">
        <f>RIGHT(N441,LEN(N441)-SEARCH("/",N441))</f>
        <v>animation</v>
      </c>
      <c r="S441" s="13">
        <f>J441/(60*60*24)+DATE(1970,1,1)</f>
        <v>41919.761782407411</v>
      </c>
      <c r="T441" s="13">
        <f>I441/(60*60*24)+DATE(1970,1,1)</f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7">
        <f>IF(E442&gt;0, E442/L442, 0)</f>
        <v>5</v>
      </c>
      <c r="Q442" s="7" t="str">
        <f>LEFT(N442, SEARCH("/",N442)-1)</f>
        <v>film &amp; video</v>
      </c>
      <c r="R442" s="7" t="str">
        <f>RIGHT(N442,LEN(N442)-SEARCH("/",N442))</f>
        <v>animation</v>
      </c>
      <c r="S442" s="13">
        <f>J442/(60*60*24)+DATE(1970,1,1)</f>
        <v>42423.985567129625</v>
      </c>
      <c r="T442" s="13">
        <f>I442/(60*60*24)+DATE(1970,1,1)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7">
        <f>IF(E443&gt;0, E443/L443, 0)</f>
        <v>0</v>
      </c>
      <c r="Q443" s="7" t="str">
        <f>LEFT(N443, SEARCH("/",N443)-1)</f>
        <v>film &amp; video</v>
      </c>
      <c r="R443" s="7" t="str">
        <f>RIGHT(N443,LEN(N443)-SEARCH("/",N443))</f>
        <v>animation</v>
      </c>
      <c r="S443" s="13">
        <f>J443/(60*60*24)+DATE(1970,1,1)</f>
        <v>41550.793935185182</v>
      </c>
      <c r="T443" s="13">
        <f>I443/(60*60*24)+DATE(1970,1,1)</f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7">
        <f>IF(E444&gt;0, E444/L444, 0)</f>
        <v>393.58823529411762</v>
      </c>
      <c r="Q444" s="7" t="str">
        <f>LEFT(N444, SEARCH("/",N444)-1)</f>
        <v>film &amp; video</v>
      </c>
      <c r="R444" s="7" t="str">
        <f>RIGHT(N444,LEN(N444)-SEARCH("/",N444))</f>
        <v>animation</v>
      </c>
      <c r="S444" s="13">
        <f>J444/(60*60*24)+DATE(1970,1,1)</f>
        <v>42024.888692129629</v>
      </c>
      <c r="T444" s="13">
        <f>I444/(60*60*24)+DATE(1970,1,1)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7">
        <f>IF(E445&gt;0, E445/L445, 0)</f>
        <v>5</v>
      </c>
      <c r="Q445" s="7" t="str">
        <f>LEFT(N445, SEARCH("/",N445)-1)</f>
        <v>film &amp; video</v>
      </c>
      <c r="R445" s="7" t="str">
        <f>RIGHT(N445,LEN(N445)-SEARCH("/",N445))</f>
        <v>animation</v>
      </c>
      <c r="S445" s="13">
        <f>J445/(60*60*24)+DATE(1970,1,1)</f>
        <v>41650.015057870369</v>
      </c>
      <c r="T445" s="13">
        <f>I445/(60*60*24)+DATE(1970,1,1)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7">
        <f>IF(E446&gt;0, E446/L446, 0)</f>
        <v>50</v>
      </c>
      <c r="Q446" s="7" t="str">
        <f>LEFT(N446, SEARCH("/",N446)-1)</f>
        <v>film &amp; video</v>
      </c>
      <c r="R446" s="7" t="str">
        <f>RIGHT(N446,LEN(N446)-SEARCH("/",N446))</f>
        <v>animation</v>
      </c>
      <c r="S446" s="13">
        <f>J446/(60*60*24)+DATE(1970,1,1)</f>
        <v>40894.906956018516</v>
      </c>
      <c r="T446" s="13">
        <f>I446/(60*60*24)+DATE(1970,1,1)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7">
        <f>IF(E447&gt;0, E447/L447, 0)</f>
        <v>1</v>
      </c>
      <c r="Q447" s="7" t="str">
        <f>LEFT(N447, SEARCH("/",N447)-1)</f>
        <v>film &amp; video</v>
      </c>
      <c r="R447" s="7" t="str">
        <f>RIGHT(N447,LEN(N447)-SEARCH("/",N447))</f>
        <v>animation</v>
      </c>
      <c r="S447" s="13">
        <f>J447/(60*60*24)+DATE(1970,1,1)</f>
        <v>42130.335358796292</v>
      </c>
      <c r="T447" s="13">
        <f>I447/(60*60*24)+DATE(1970,1,1)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7">
        <f>IF(E448&gt;0, E448/L448, 0)</f>
        <v>47.875</v>
      </c>
      <c r="Q448" s="7" t="str">
        <f>LEFT(N448, SEARCH("/",N448)-1)</f>
        <v>film &amp; video</v>
      </c>
      <c r="R448" s="7" t="str">
        <f>RIGHT(N448,LEN(N448)-SEARCH("/",N448))</f>
        <v>animation</v>
      </c>
      <c r="S448" s="13">
        <f>J448/(60*60*24)+DATE(1970,1,1)</f>
        <v>42037.083564814813</v>
      </c>
      <c r="T448" s="13">
        <f>I448/(60*60*24)+DATE(1970,1,1)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7">
        <f>IF(E449&gt;0, E449/L449, 0)</f>
        <v>5</v>
      </c>
      <c r="Q449" s="7" t="str">
        <f>LEFT(N449, SEARCH("/",N449)-1)</f>
        <v>film &amp; video</v>
      </c>
      <c r="R449" s="7" t="str">
        <f>RIGHT(N449,LEN(N449)-SEARCH("/",N449))</f>
        <v>animation</v>
      </c>
      <c r="S449" s="13">
        <f>J449/(60*60*24)+DATE(1970,1,1)</f>
        <v>41331.555127314816</v>
      </c>
      <c r="T449" s="13">
        <f>I449/(60*60*24)+DATE(1970,1,1)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7">
        <f>IF(E450&gt;0, E450/L450, 0)</f>
        <v>20.502500000000001</v>
      </c>
      <c r="Q450" s="7" t="str">
        <f>LEFT(N450, SEARCH("/",N450)-1)</f>
        <v>film &amp; video</v>
      </c>
      <c r="R450" s="7" t="str">
        <f>RIGHT(N450,LEN(N450)-SEARCH("/",N450))</f>
        <v>animation</v>
      </c>
      <c r="S450" s="13">
        <f>J450/(60*60*24)+DATE(1970,1,1)</f>
        <v>41753.758043981477</v>
      </c>
      <c r="T450" s="13">
        <f>I450/(60*60*24)+DATE(1970,1,1)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7">
        <f>IF(E451&gt;0, E451/L451, 0)</f>
        <v>9</v>
      </c>
      <c r="Q451" s="7" t="str">
        <f>LEFT(N451, SEARCH("/",N451)-1)</f>
        <v>film &amp; video</v>
      </c>
      <c r="R451" s="7" t="str">
        <f>RIGHT(N451,LEN(N451)-SEARCH("/",N451))</f>
        <v>animation</v>
      </c>
      <c r="S451" s="13">
        <f>J451/(60*60*24)+DATE(1970,1,1)</f>
        <v>41534.568113425928</v>
      </c>
      <c r="T451" s="13">
        <f>I451/(60*60*24)+DATE(1970,1,1)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7">
        <f>IF(E452&gt;0, E452/L452, 0)</f>
        <v>56.571428571428569</v>
      </c>
      <c r="Q452" s="7" t="str">
        <f>LEFT(N452, SEARCH("/",N452)-1)</f>
        <v>film &amp; video</v>
      </c>
      <c r="R452" s="7" t="str">
        <f>RIGHT(N452,LEN(N452)-SEARCH("/",N452))</f>
        <v>animation</v>
      </c>
      <c r="S452" s="13">
        <f>J452/(60*60*24)+DATE(1970,1,1)</f>
        <v>41654.946759259255</v>
      </c>
      <c r="T452" s="13">
        <f>I452/(60*60*24)+DATE(1970,1,1)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7">
        <f>IF(E453&gt;0, E453/L453, 0)</f>
        <v>0</v>
      </c>
      <c r="Q453" s="7" t="str">
        <f>LEFT(N453, SEARCH("/",N453)-1)</f>
        <v>film &amp; video</v>
      </c>
      <c r="R453" s="7" t="str">
        <f>RIGHT(N453,LEN(N453)-SEARCH("/",N453))</f>
        <v>animation</v>
      </c>
      <c r="S453" s="13">
        <f>J453/(60*60*24)+DATE(1970,1,1)</f>
        <v>41634.715173611112</v>
      </c>
      <c r="T453" s="13">
        <f>I453/(60*60*24)+DATE(1970,1,1)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7">
        <f>IF(E454&gt;0, E454/L454, 0)</f>
        <v>40</v>
      </c>
      <c r="Q454" s="7" t="str">
        <f>LEFT(N454, SEARCH("/",N454)-1)</f>
        <v>film &amp; video</v>
      </c>
      <c r="R454" s="7" t="str">
        <f>RIGHT(N454,LEN(N454)-SEARCH("/",N454))</f>
        <v>animation</v>
      </c>
      <c r="S454" s="13">
        <f>J454/(60*60*24)+DATE(1970,1,1)</f>
        <v>42107.703877314816</v>
      </c>
      <c r="T454" s="13">
        <f>I454/(60*60*24)+DATE(1970,1,1)</f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7">
        <f>IF(E455&gt;0, E455/L455, 0)</f>
        <v>13</v>
      </c>
      <c r="Q455" s="7" t="str">
        <f>LEFT(N455, SEARCH("/",N455)-1)</f>
        <v>film &amp; video</v>
      </c>
      <c r="R455" s="7" t="str">
        <f>RIGHT(N455,LEN(N455)-SEARCH("/",N455))</f>
        <v>animation</v>
      </c>
      <c r="S455" s="13">
        <f>J455/(60*60*24)+DATE(1970,1,1)</f>
        <v>42038.824988425928</v>
      </c>
      <c r="T455" s="13">
        <f>I455/(60*60*24)+DATE(1970,1,1)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7">
        <f>IF(E456&gt;0, E456/L456, 0)</f>
        <v>16.399999999999999</v>
      </c>
      <c r="Q456" s="7" t="str">
        <f>LEFT(N456, SEARCH("/",N456)-1)</f>
        <v>film &amp; video</v>
      </c>
      <c r="R456" s="7" t="str">
        <f>RIGHT(N456,LEN(N456)-SEARCH("/",N456))</f>
        <v>animation</v>
      </c>
      <c r="S456" s="13">
        <f>J456/(60*60*24)+DATE(1970,1,1)</f>
        <v>41938.717256944445</v>
      </c>
      <c r="T456" s="13">
        <f>I456/(60*60*24)+DATE(1970,1,1)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7">
        <f>IF(E457&gt;0, E457/L457, 0)</f>
        <v>22.5</v>
      </c>
      <c r="Q457" s="7" t="str">
        <f>LEFT(N457, SEARCH("/",N457)-1)</f>
        <v>film &amp; video</v>
      </c>
      <c r="R457" s="7" t="str">
        <f>RIGHT(N457,LEN(N457)-SEARCH("/",N457))</f>
        <v>animation</v>
      </c>
      <c r="S457" s="13">
        <f>J457/(60*60*24)+DATE(1970,1,1)</f>
        <v>40971.002569444448</v>
      </c>
      <c r="T457" s="13">
        <f>I457/(60*60*24)+DATE(1970,1,1)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7">
        <f>IF(E458&gt;0, E458/L458, 0)</f>
        <v>20.333333333333332</v>
      </c>
      <c r="Q458" s="7" t="str">
        <f>LEFT(N458, SEARCH("/",N458)-1)</f>
        <v>film &amp; video</v>
      </c>
      <c r="R458" s="7" t="str">
        <f>RIGHT(N458,LEN(N458)-SEARCH("/",N458))</f>
        <v>animation</v>
      </c>
      <c r="S458" s="13">
        <f>J458/(60*60*24)+DATE(1970,1,1)</f>
        <v>41547.694456018522</v>
      </c>
      <c r="T458" s="13">
        <f>I458/(60*60*24)+DATE(1970,1,1)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7">
        <f>IF(E459&gt;0, E459/L459, 0)</f>
        <v>0</v>
      </c>
      <c r="Q459" s="7" t="str">
        <f>LEFT(N459, SEARCH("/",N459)-1)</f>
        <v>film &amp; video</v>
      </c>
      <c r="R459" s="7" t="str">
        <f>RIGHT(N459,LEN(N459)-SEARCH("/",N459))</f>
        <v>animation</v>
      </c>
      <c r="S459" s="13">
        <f>J459/(60*60*24)+DATE(1970,1,1)</f>
        <v>41837.767500000002</v>
      </c>
      <c r="T459" s="13">
        <f>I459/(60*60*24)+DATE(1970,1,1)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7">
        <f>IF(E460&gt;0, E460/L460, 0)</f>
        <v>16.755102040816325</v>
      </c>
      <c r="Q460" s="7" t="str">
        <f>LEFT(N460, SEARCH("/",N460)-1)</f>
        <v>film &amp; video</v>
      </c>
      <c r="R460" s="7" t="str">
        <f>RIGHT(N460,LEN(N460)-SEARCH("/",N460))</f>
        <v>animation</v>
      </c>
      <c r="S460" s="13">
        <f>J460/(60*60*24)+DATE(1970,1,1)</f>
        <v>41378.69976851852</v>
      </c>
      <c r="T460" s="13">
        <f>I460/(60*60*24)+DATE(1970,1,1)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7">
        <f>IF(E461&gt;0, E461/L461, 0)</f>
        <v>25</v>
      </c>
      <c r="Q461" s="7" t="str">
        <f>LEFT(N461, SEARCH("/",N461)-1)</f>
        <v>film &amp; video</v>
      </c>
      <c r="R461" s="7" t="str">
        <f>RIGHT(N461,LEN(N461)-SEARCH("/",N461))</f>
        <v>animation</v>
      </c>
      <c r="S461" s="13">
        <f>J461/(60*60*24)+DATE(1970,1,1)</f>
        <v>40800.6403587963</v>
      </c>
      <c r="T461" s="13">
        <f>I461/(60*60*24)+DATE(1970,1,1)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7">
        <f>IF(E462&gt;0, E462/L462, 0)</f>
        <v>12.5</v>
      </c>
      <c r="Q462" s="7" t="str">
        <f>LEFT(N462, SEARCH("/",N462)-1)</f>
        <v>film &amp; video</v>
      </c>
      <c r="R462" s="7" t="str">
        <f>RIGHT(N462,LEN(N462)-SEARCH("/",N462))</f>
        <v>animation</v>
      </c>
      <c r="S462" s="13">
        <f>J462/(60*60*24)+DATE(1970,1,1)</f>
        <v>41759.542534722219</v>
      </c>
      <c r="T462" s="13">
        <f>I462/(60*60*24)+DATE(1970,1,1)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7">
        <f>IF(E463&gt;0, E463/L463, 0)</f>
        <v>0</v>
      </c>
      <c r="Q463" s="7" t="str">
        <f>LEFT(N463, SEARCH("/",N463)-1)</f>
        <v>film &amp; video</v>
      </c>
      <c r="R463" s="7" t="str">
        <f>RIGHT(N463,LEN(N463)-SEARCH("/",N463))</f>
        <v>animation</v>
      </c>
      <c r="S463" s="13">
        <f>J463/(60*60*24)+DATE(1970,1,1)</f>
        <v>41407.84684027778</v>
      </c>
      <c r="T463" s="13">
        <f>I463/(60*60*24)+DATE(1970,1,1)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7">
        <f>IF(E464&gt;0, E464/L464, 0)</f>
        <v>0</v>
      </c>
      <c r="Q464" s="7" t="str">
        <f>LEFT(N464, SEARCH("/",N464)-1)</f>
        <v>film &amp; video</v>
      </c>
      <c r="R464" s="7" t="str">
        <f>RIGHT(N464,LEN(N464)-SEARCH("/",N464))</f>
        <v>animation</v>
      </c>
      <c r="S464" s="13">
        <f>J464/(60*60*24)+DATE(1970,1,1)</f>
        <v>40705.12663194444</v>
      </c>
      <c r="T464" s="13">
        <f>I464/(60*60*24)+DATE(1970,1,1)</f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7">
        <f>IF(E465&gt;0, E465/L465, 0)</f>
        <v>113.63636363636364</v>
      </c>
      <c r="Q465" s="7" t="str">
        <f>LEFT(N465, SEARCH("/",N465)-1)</f>
        <v>film &amp; video</v>
      </c>
      <c r="R465" s="7" t="str">
        <f>RIGHT(N465,LEN(N465)-SEARCH("/",N465))</f>
        <v>animation</v>
      </c>
      <c r="S465" s="13">
        <f>J465/(60*60*24)+DATE(1970,1,1)</f>
        <v>40750.710104166668</v>
      </c>
      <c r="T465" s="13">
        <f>I465/(60*60*24)+DATE(1970,1,1)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7">
        <f>IF(E466&gt;0, E466/L466, 0)</f>
        <v>1</v>
      </c>
      <c r="Q466" s="7" t="str">
        <f>LEFT(N466, SEARCH("/",N466)-1)</f>
        <v>film &amp; video</v>
      </c>
      <c r="R466" s="7" t="str">
        <f>RIGHT(N466,LEN(N466)-SEARCH("/",N466))</f>
        <v>animation</v>
      </c>
      <c r="S466" s="13">
        <f>J466/(60*60*24)+DATE(1970,1,1)</f>
        <v>42488.84878472222</v>
      </c>
      <c r="T466" s="13">
        <f>I466/(60*60*24)+DATE(1970,1,1)</f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7">
        <f>IF(E467&gt;0, E467/L467, 0)</f>
        <v>17.25</v>
      </c>
      <c r="Q467" s="7" t="str">
        <f>LEFT(N467, SEARCH("/",N467)-1)</f>
        <v>film &amp; video</v>
      </c>
      <c r="R467" s="7" t="str">
        <f>RIGHT(N467,LEN(N467)-SEARCH("/",N467))</f>
        <v>animation</v>
      </c>
      <c r="S467" s="13">
        <f>J467/(60*60*24)+DATE(1970,1,1)</f>
        <v>41801.120069444441</v>
      </c>
      <c r="T467" s="13">
        <f>I467/(60*60*24)+DATE(1970,1,1)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7">
        <f>IF(E468&gt;0, E468/L468, 0)</f>
        <v>15.2</v>
      </c>
      <c r="Q468" s="7" t="str">
        <f>LEFT(N468, SEARCH("/",N468)-1)</f>
        <v>film &amp; video</v>
      </c>
      <c r="R468" s="7" t="str">
        <f>RIGHT(N468,LEN(N468)-SEARCH("/",N468))</f>
        <v>animation</v>
      </c>
      <c r="S468" s="13">
        <f>J468/(60*60*24)+DATE(1970,1,1)</f>
        <v>41129.942870370374</v>
      </c>
      <c r="T468" s="13">
        <f>I468/(60*60*24)+DATE(1970,1,1)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7">
        <f>IF(E469&gt;0, E469/L469, 0)</f>
        <v>110.64102564102564</v>
      </c>
      <c r="Q469" s="7" t="str">
        <f>LEFT(N469, SEARCH("/",N469)-1)</f>
        <v>film &amp; video</v>
      </c>
      <c r="R469" s="7" t="str">
        <f>RIGHT(N469,LEN(N469)-SEARCH("/",N469))</f>
        <v>animation</v>
      </c>
      <c r="S469" s="13">
        <f>J469/(60*60*24)+DATE(1970,1,1)</f>
        <v>41135.679791666669</v>
      </c>
      <c r="T469" s="13">
        <f>I469/(60*60*24)+DATE(1970,1,1)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7">
        <f>IF(E470&gt;0, E470/L470, 0)</f>
        <v>0</v>
      </c>
      <c r="Q470" s="7" t="str">
        <f>LEFT(N470, SEARCH("/",N470)-1)</f>
        <v>film &amp; video</v>
      </c>
      <c r="R470" s="7" t="str">
        <f>RIGHT(N470,LEN(N470)-SEARCH("/",N470))</f>
        <v>animation</v>
      </c>
      <c r="S470" s="13">
        <f>J470/(60*60*24)+DATE(1970,1,1)</f>
        <v>41041.167627314819</v>
      </c>
      <c r="T470" s="13">
        <f>I470/(60*60*24)+DATE(1970,1,1)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7">
        <f>IF(E471&gt;0, E471/L471, 0)</f>
        <v>0</v>
      </c>
      <c r="Q471" s="7" t="str">
        <f>LEFT(N471, SEARCH("/",N471)-1)</f>
        <v>film &amp; video</v>
      </c>
      <c r="R471" s="7" t="str">
        <f>RIGHT(N471,LEN(N471)-SEARCH("/",N471))</f>
        <v>animation</v>
      </c>
      <c r="S471" s="13">
        <f>J471/(60*60*24)+DATE(1970,1,1)</f>
        <v>41827.989861111113</v>
      </c>
      <c r="T471" s="13">
        <f>I471/(60*60*24)+DATE(1970,1,1)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7">
        <f>IF(E472&gt;0, E472/L472, 0)</f>
        <v>25.5</v>
      </c>
      <c r="Q472" s="7" t="str">
        <f>LEFT(N472, SEARCH("/",N472)-1)</f>
        <v>film &amp; video</v>
      </c>
      <c r="R472" s="7" t="str">
        <f>RIGHT(N472,LEN(N472)-SEARCH("/",N472))</f>
        <v>animation</v>
      </c>
      <c r="S472" s="13">
        <f>J472/(60*60*24)+DATE(1970,1,1)</f>
        <v>41605.167696759258</v>
      </c>
      <c r="T472" s="13">
        <f>I472/(60*60*24)+DATE(1970,1,1)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7">
        <f>IF(E473&gt;0, E473/L473, 0)</f>
        <v>38.476470588235294</v>
      </c>
      <c r="Q473" s="7" t="str">
        <f>LEFT(N473, SEARCH("/",N473)-1)</f>
        <v>film &amp; video</v>
      </c>
      <c r="R473" s="7" t="str">
        <f>RIGHT(N473,LEN(N473)-SEARCH("/",N473))</f>
        <v>animation</v>
      </c>
      <c r="S473" s="13">
        <f>J473/(60*60*24)+DATE(1970,1,1)</f>
        <v>41703.721979166665</v>
      </c>
      <c r="T473" s="13">
        <f>I473/(60*60*24)+DATE(1970,1,1)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7">
        <f>IF(E474&gt;0, E474/L474, 0)</f>
        <v>28.2</v>
      </c>
      <c r="Q474" s="7" t="str">
        <f>LEFT(N474, SEARCH("/",N474)-1)</f>
        <v>film &amp; video</v>
      </c>
      <c r="R474" s="7" t="str">
        <f>RIGHT(N474,LEN(N474)-SEARCH("/",N474))</f>
        <v>animation</v>
      </c>
      <c r="S474" s="13">
        <f>J474/(60*60*24)+DATE(1970,1,1)</f>
        <v>41844.922662037039</v>
      </c>
      <c r="T474" s="13">
        <f>I474/(60*60*24)+DATE(1970,1,1)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7">
        <f>IF(E475&gt;0, E475/L475, 0)</f>
        <v>61.5</v>
      </c>
      <c r="Q475" s="7" t="str">
        <f>LEFT(N475, SEARCH("/",N475)-1)</f>
        <v>film &amp; video</v>
      </c>
      <c r="R475" s="7" t="str">
        <f>RIGHT(N475,LEN(N475)-SEARCH("/",N475))</f>
        <v>animation</v>
      </c>
      <c r="S475" s="13">
        <f>J475/(60*60*24)+DATE(1970,1,1)</f>
        <v>41869.698136574072</v>
      </c>
      <c r="T475" s="13">
        <f>I475/(60*60*24)+DATE(1970,1,1)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7">
        <f>IF(E476&gt;0, E476/L476, 0)</f>
        <v>1</v>
      </c>
      <c r="Q476" s="7" t="str">
        <f>LEFT(N476, SEARCH("/",N476)-1)</f>
        <v>film &amp; video</v>
      </c>
      <c r="R476" s="7" t="str">
        <f>RIGHT(N476,LEN(N476)-SEARCH("/",N476))</f>
        <v>animation</v>
      </c>
      <c r="S476" s="13">
        <f>J476/(60*60*24)+DATE(1970,1,1)</f>
        <v>42753.329039351855</v>
      </c>
      <c r="T476" s="13">
        <f>I476/(60*60*24)+DATE(1970,1,1)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7">
        <f>IF(E477&gt;0, E477/L477, 0)</f>
        <v>0</v>
      </c>
      <c r="Q477" s="7" t="str">
        <f>LEFT(N477, SEARCH("/",N477)-1)</f>
        <v>film &amp; video</v>
      </c>
      <c r="R477" s="7" t="str">
        <f>RIGHT(N477,LEN(N477)-SEARCH("/",N477))</f>
        <v>animation</v>
      </c>
      <c r="S477" s="13">
        <f>J477/(60*60*24)+DATE(1970,1,1)</f>
        <v>42100.086145833338</v>
      </c>
      <c r="T477" s="13">
        <f>I477/(60*60*24)+DATE(1970,1,1)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7">
        <f>IF(E478&gt;0, E478/L478, 0)</f>
        <v>39.569274193548388</v>
      </c>
      <c r="Q478" s="7" t="str">
        <f>LEFT(N478, SEARCH("/",N478)-1)</f>
        <v>film &amp; video</v>
      </c>
      <c r="R478" s="7" t="str">
        <f>RIGHT(N478,LEN(N478)-SEARCH("/",N478))</f>
        <v>animation</v>
      </c>
      <c r="S478" s="13">
        <f>J478/(60*60*24)+DATE(1970,1,1)</f>
        <v>41757.975011574075</v>
      </c>
      <c r="T478" s="13">
        <f>I478/(60*60*24)+DATE(1970,1,1)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7">
        <f>IF(E479&gt;0, E479/L479, 0)</f>
        <v>0</v>
      </c>
      <c r="Q479" s="7" t="str">
        <f>LEFT(N479, SEARCH("/",N479)-1)</f>
        <v>film &amp; video</v>
      </c>
      <c r="R479" s="7" t="str">
        <f>RIGHT(N479,LEN(N479)-SEARCH("/",N479))</f>
        <v>animation</v>
      </c>
      <c r="S479" s="13">
        <f>J479/(60*60*24)+DATE(1970,1,1)</f>
        <v>40987.83488425926</v>
      </c>
      <c r="T479" s="13">
        <f>I479/(60*60*24)+DATE(1970,1,1)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7">
        <f>IF(E480&gt;0, E480/L480, 0)</f>
        <v>0</v>
      </c>
      <c r="Q480" s="7" t="str">
        <f>LEFT(N480, SEARCH("/",N480)-1)</f>
        <v>film &amp; video</v>
      </c>
      <c r="R480" s="7" t="str">
        <f>RIGHT(N480,LEN(N480)-SEARCH("/",N480))</f>
        <v>animation</v>
      </c>
      <c r="S480" s="13">
        <f>J480/(60*60*24)+DATE(1970,1,1)</f>
        <v>42065.910983796297</v>
      </c>
      <c r="T480" s="13">
        <f>I480/(60*60*24)+DATE(1970,1,1)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7">
        <f>IF(E481&gt;0, E481/L481, 0)</f>
        <v>88.8</v>
      </c>
      <c r="Q481" s="7" t="str">
        <f>LEFT(N481, SEARCH("/",N481)-1)</f>
        <v>film &amp; video</v>
      </c>
      <c r="R481" s="7" t="str">
        <f>RIGHT(N481,LEN(N481)-SEARCH("/",N481))</f>
        <v>animation</v>
      </c>
      <c r="S481" s="13">
        <f>J481/(60*60*24)+DATE(1970,1,1)</f>
        <v>41904.407812500001</v>
      </c>
      <c r="T481" s="13">
        <f>I481/(60*60*24)+DATE(1970,1,1)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7">
        <f>IF(E482&gt;0, E482/L482, 0)</f>
        <v>55.457142857142856</v>
      </c>
      <c r="Q482" s="7" t="str">
        <f>LEFT(N482, SEARCH("/",N482)-1)</f>
        <v>film &amp; video</v>
      </c>
      <c r="R482" s="7" t="str">
        <f>RIGHT(N482,LEN(N482)-SEARCH("/",N482))</f>
        <v>animation</v>
      </c>
      <c r="S482" s="13">
        <f>J482/(60*60*24)+DATE(1970,1,1)</f>
        <v>41465.500173611115</v>
      </c>
      <c r="T482" s="13">
        <f>I482/(60*60*24)+DATE(1970,1,1)</f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7">
        <f>IF(E483&gt;0, E483/L483, 0)</f>
        <v>87.142857142857139</v>
      </c>
      <c r="Q483" s="7" t="str">
        <f>LEFT(N483, SEARCH("/",N483)-1)</f>
        <v>film &amp; video</v>
      </c>
      <c r="R483" s="7" t="str">
        <f>RIGHT(N483,LEN(N483)-SEARCH("/",N483))</f>
        <v>animation</v>
      </c>
      <c r="S483" s="13">
        <f>J483/(60*60*24)+DATE(1970,1,1)</f>
        <v>41162.672326388885</v>
      </c>
      <c r="T483" s="13">
        <f>I483/(60*60*24)+DATE(1970,1,1)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7">
        <f>IF(E484&gt;0, E484/L484, 0)</f>
        <v>10</v>
      </c>
      <c r="Q484" s="7" t="str">
        <f>LEFT(N484, SEARCH("/",N484)-1)</f>
        <v>film &amp; video</v>
      </c>
      <c r="R484" s="7" t="str">
        <f>RIGHT(N484,LEN(N484)-SEARCH("/",N484))</f>
        <v>animation</v>
      </c>
      <c r="S484" s="13">
        <f>J484/(60*60*24)+DATE(1970,1,1)</f>
        <v>42447.896874999999</v>
      </c>
      <c r="T484" s="13">
        <f>I484/(60*60*24)+DATE(1970,1,1)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7">
        <f>IF(E485&gt;0, E485/L485, 0)</f>
        <v>51.224489795918366</v>
      </c>
      <c r="Q485" s="7" t="str">
        <f>LEFT(N485, SEARCH("/",N485)-1)</f>
        <v>film &amp; video</v>
      </c>
      <c r="R485" s="7" t="str">
        <f>RIGHT(N485,LEN(N485)-SEARCH("/",N485))</f>
        <v>animation</v>
      </c>
      <c r="S485" s="13">
        <f>J485/(60*60*24)+DATE(1970,1,1)</f>
        <v>41243.197592592594</v>
      </c>
      <c r="T485" s="13">
        <f>I485/(60*60*24)+DATE(1970,1,1)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7">
        <f>IF(E486&gt;0, E486/L486, 0)</f>
        <v>13.545454545454545</v>
      </c>
      <c r="Q486" s="7" t="str">
        <f>LEFT(N486, SEARCH("/",N486)-1)</f>
        <v>film &amp; video</v>
      </c>
      <c r="R486" s="7" t="str">
        <f>RIGHT(N486,LEN(N486)-SEARCH("/",N486))</f>
        <v>animation</v>
      </c>
      <c r="S486" s="13">
        <f>J486/(60*60*24)+DATE(1970,1,1)</f>
        <v>42272.93949074074</v>
      </c>
      <c r="T486" s="13">
        <f>I486/(60*60*24)+DATE(1970,1,1)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7">
        <f>IF(E487&gt;0, E487/L487, 0)</f>
        <v>66.520080000000007</v>
      </c>
      <c r="Q487" s="7" t="str">
        <f>LEFT(N487, SEARCH("/",N487)-1)</f>
        <v>film &amp; video</v>
      </c>
      <c r="R487" s="7" t="str">
        <f>RIGHT(N487,LEN(N487)-SEARCH("/",N487))</f>
        <v>animation</v>
      </c>
      <c r="S487" s="13">
        <f>J487/(60*60*24)+DATE(1970,1,1)</f>
        <v>41381.505775462967</v>
      </c>
      <c r="T487" s="13">
        <f>I487/(60*60*24)+DATE(1970,1,1)</f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7">
        <f>IF(E488&gt;0, E488/L488, 0)</f>
        <v>50</v>
      </c>
      <c r="Q488" s="7" t="str">
        <f>LEFT(N488, SEARCH("/",N488)-1)</f>
        <v>film &amp; video</v>
      </c>
      <c r="R488" s="7" t="str">
        <f>RIGHT(N488,LEN(N488)-SEARCH("/",N488))</f>
        <v>animation</v>
      </c>
      <c r="S488" s="13">
        <f>J488/(60*60*24)+DATE(1970,1,1)</f>
        <v>41761.94258101852</v>
      </c>
      <c r="T488" s="13">
        <f>I488/(60*60*24)+DATE(1970,1,1)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7">
        <f>IF(E489&gt;0, E489/L489, 0)</f>
        <v>0</v>
      </c>
      <c r="Q489" s="7" t="str">
        <f>LEFT(N489, SEARCH("/",N489)-1)</f>
        <v>film &amp; video</v>
      </c>
      <c r="R489" s="7" t="str">
        <f>RIGHT(N489,LEN(N489)-SEARCH("/",N489))</f>
        <v>animation</v>
      </c>
      <c r="S489" s="13">
        <f>J489/(60*60*24)+DATE(1970,1,1)</f>
        <v>42669.594837962963</v>
      </c>
      <c r="T489" s="13">
        <f>I489/(60*60*24)+DATE(1970,1,1)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7">
        <f>IF(E490&gt;0, E490/L490, 0)</f>
        <v>0</v>
      </c>
      <c r="Q490" s="7" t="str">
        <f>LEFT(N490, SEARCH("/",N490)-1)</f>
        <v>film &amp; video</v>
      </c>
      <c r="R490" s="7" t="str">
        <f>RIGHT(N490,LEN(N490)-SEARCH("/",N490))</f>
        <v>animation</v>
      </c>
      <c r="S490" s="13">
        <f>J490/(60*60*24)+DATE(1970,1,1)</f>
        <v>42714.054398148146</v>
      </c>
      <c r="T490" s="13">
        <f>I490/(60*60*24)+DATE(1970,1,1)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7">
        <f>IF(E491&gt;0, E491/L491, 0)</f>
        <v>71.666666666666671</v>
      </c>
      <c r="Q491" s="7" t="str">
        <f>LEFT(N491, SEARCH("/",N491)-1)</f>
        <v>film &amp; video</v>
      </c>
      <c r="R491" s="7" t="str">
        <f>RIGHT(N491,LEN(N491)-SEARCH("/",N491))</f>
        <v>animation</v>
      </c>
      <c r="S491" s="13">
        <f>J491/(60*60*24)+DATE(1970,1,1)</f>
        <v>40882.481666666667</v>
      </c>
      <c r="T491" s="13">
        <f>I491/(60*60*24)+DATE(1970,1,1)</f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7">
        <f>IF(E492&gt;0, E492/L492, 0)</f>
        <v>0</v>
      </c>
      <c r="Q492" s="7" t="str">
        <f>LEFT(N492, SEARCH("/",N492)-1)</f>
        <v>film &amp; video</v>
      </c>
      <c r="R492" s="7" t="str">
        <f>RIGHT(N492,LEN(N492)-SEARCH("/",N492))</f>
        <v>animation</v>
      </c>
      <c r="S492" s="13">
        <f>J492/(60*60*24)+DATE(1970,1,1)</f>
        <v>41113.968576388885</v>
      </c>
      <c r="T492" s="13">
        <f>I492/(60*60*24)+DATE(1970,1,1)</f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7">
        <f>IF(E493&gt;0, E493/L493, 0)</f>
        <v>0</v>
      </c>
      <c r="Q493" s="7" t="str">
        <f>LEFT(N493, SEARCH("/",N493)-1)</f>
        <v>film &amp; video</v>
      </c>
      <c r="R493" s="7" t="str">
        <f>RIGHT(N493,LEN(N493)-SEARCH("/",N493))</f>
        <v>animation</v>
      </c>
      <c r="S493" s="13">
        <f>J493/(60*60*24)+DATE(1970,1,1)</f>
        <v>42366.982627314814</v>
      </c>
      <c r="T493" s="13">
        <f>I493/(60*60*24)+DATE(1970,1,1)</f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7">
        <f>IF(E494&gt;0, E494/L494, 0)</f>
        <v>0</v>
      </c>
      <c r="Q494" s="7" t="str">
        <f>LEFT(N494, SEARCH("/",N494)-1)</f>
        <v>film &amp; video</v>
      </c>
      <c r="R494" s="7" t="str">
        <f>RIGHT(N494,LEN(N494)-SEARCH("/",N494))</f>
        <v>animation</v>
      </c>
      <c r="S494" s="13">
        <f>J494/(60*60*24)+DATE(1970,1,1)</f>
        <v>42596.03506944445</v>
      </c>
      <c r="T494" s="13">
        <f>I494/(60*60*24)+DATE(1970,1,1)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7">
        <f>IF(E495&gt;0, E495/L495, 0)</f>
        <v>0</v>
      </c>
      <c r="Q495" s="7" t="str">
        <f>LEFT(N495, SEARCH("/",N495)-1)</f>
        <v>film &amp; video</v>
      </c>
      <c r="R495" s="7" t="str">
        <f>RIGHT(N495,LEN(N495)-SEARCH("/",N495))</f>
        <v>animation</v>
      </c>
      <c r="S495" s="13">
        <f>J495/(60*60*24)+DATE(1970,1,1)</f>
        <v>42114.726134259261</v>
      </c>
      <c r="T495" s="13">
        <f>I495/(60*60*24)+DATE(1970,1,1)</f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7">
        <f>IF(E496&gt;0, E496/L496, 0)</f>
        <v>10.333333333333334</v>
      </c>
      <c r="Q496" s="7" t="str">
        <f>LEFT(N496, SEARCH("/",N496)-1)</f>
        <v>film &amp; video</v>
      </c>
      <c r="R496" s="7" t="str">
        <f>RIGHT(N496,LEN(N496)-SEARCH("/",N496))</f>
        <v>animation</v>
      </c>
      <c r="S496" s="13">
        <f>J496/(60*60*24)+DATE(1970,1,1)</f>
        <v>41799.830613425926</v>
      </c>
      <c r="T496" s="13">
        <f>I496/(60*60*24)+DATE(1970,1,1)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7">
        <f>IF(E497&gt;0, E497/L497, 0)</f>
        <v>0</v>
      </c>
      <c r="Q497" s="7" t="str">
        <f>LEFT(N497, SEARCH("/",N497)-1)</f>
        <v>film &amp; video</v>
      </c>
      <c r="R497" s="7" t="str">
        <f>RIGHT(N497,LEN(N497)-SEARCH("/",N497))</f>
        <v>animation</v>
      </c>
      <c r="S497" s="13">
        <f>J497/(60*60*24)+DATE(1970,1,1)</f>
        <v>42171.827604166669</v>
      </c>
      <c r="T497" s="13">
        <f>I497/(60*60*24)+DATE(1970,1,1)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7">
        <f>IF(E498&gt;0, E498/L498, 0)</f>
        <v>1</v>
      </c>
      <c r="Q498" s="7" t="str">
        <f>LEFT(N498, SEARCH("/",N498)-1)</f>
        <v>film &amp; video</v>
      </c>
      <c r="R498" s="7" t="str">
        <f>RIGHT(N498,LEN(N498)-SEARCH("/",N498))</f>
        <v>animation</v>
      </c>
      <c r="S498" s="13">
        <f>J498/(60*60*24)+DATE(1970,1,1)</f>
        <v>41620.93141203704</v>
      </c>
      <c r="T498" s="13">
        <f>I498/(60*60*24)+DATE(1970,1,1)</f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7">
        <f>IF(E499&gt;0, E499/L499, 0)</f>
        <v>10</v>
      </c>
      <c r="Q499" s="7" t="str">
        <f>LEFT(N499, SEARCH("/",N499)-1)</f>
        <v>film &amp; video</v>
      </c>
      <c r="R499" s="7" t="str">
        <f>RIGHT(N499,LEN(N499)-SEARCH("/",N499))</f>
        <v>animation</v>
      </c>
      <c r="S499" s="13">
        <f>J499/(60*60*24)+DATE(1970,1,1)</f>
        <v>41945.037789351853</v>
      </c>
      <c r="T499" s="13">
        <f>I499/(60*60*24)+DATE(1970,1,1)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7">
        <f>IF(E500&gt;0, E500/L500, 0)</f>
        <v>136.09090909090909</v>
      </c>
      <c r="Q500" s="7" t="str">
        <f>LEFT(N500, SEARCH("/",N500)-1)</f>
        <v>film &amp; video</v>
      </c>
      <c r="R500" s="7" t="str">
        <f>RIGHT(N500,LEN(N500)-SEARCH("/",N500))</f>
        <v>animation</v>
      </c>
      <c r="S500" s="13">
        <f>J500/(60*60*24)+DATE(1970,1,1)</f>
        <v>40858.762141203704</v>
      </c>
      <c r="T500" s="13">
        <f>I500/(60*60*24)+DATE(1970,1,1)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7">
        <f>IF(E501&gt;0, E501/L501, 0)</f>
        <v>73.461538461538467</v>
      </c>
      <c r="Q501" s="7" t="str">
        <f>LEFT(N501, SEARCH("/",N501)-1)</f>
        <v>film &amp; video</v>
      </c>
      <c r="R501" s="7" t="str">
        <f>RIGHT(N501,LEN(N501)-SEARCH("/",N501))</f>
        <v>animation</v>
      </c>
      <c r="S501" s="13">
        <f>J501/(60*60*24)+DATE(1970,1,1)</f>
        <v>40043.895462962959</v>
      </c>
      <c r="T501" s="13">
        <f>I501/(60*60*24)+DATE(1970,1,1)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7">
        <f>IF(E502&gt;0, E502/L502, 0)</f>
        <v>53.75</v>
      </c>
      <c r="Q502" s="7" t="str">
        <f>LEFT(N502, SEARCH("/",N502)-1)</f>
        <v>film &amp; video</v>
      </c>
      <c r="R502" s="7" t="str">
        <f>RIGHT(N502,LEN(N502)-SEARCH("/",N502))</f>
        <v>animation</v>
      </c>
      <c r="S502" s="13">
        <f>J502/(60*60*24)+DATE(1970,1,1)</f>
        <v>40247.886006944442</v>
      </c>
      <c r="T502" s="13">
        <f>I502/(60*60*24)+DATE(1970,1,1)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7">
        <f>IF(E503&gt;0, E503/L503, 0)</f>
        <v>0</v>
      </c>
      <c r="Q503" s="7" t="str">
        <f>LEFT(N503, SEARCH("/",N503)-1)</f>
        <v>film &amp; video</v>
      </c>
      <c r="R503" s="7" t="str">
        <f>RIGHT(N503,LEN(N503)-SEARCH("/",N503))</f>
        <v>animation</v>
      </c>
      <c r="S503" s="13">
        <f>J503/(60*60*24)+DATE(1970,1,1)</f>
        <v>40703.234386574077</v>
      </c>
      <c r="T503" s="13">
        <f>I503/(60*60*24)+DATE(1970,1,1)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7">
        <f>IF(E504&gt;0, E504/L504, 0)</f>
        <v>57.5</v>
      </c>
      <c r="Q504" s="7" t="str">
        <f>LEFT(N504, SEARCH("/",N504)-1)</f>
        <v>film &amp; video</v>
      </c>
      <c r="R504" s="7" t="str">
        <f>RIGHT(N504,LEN(N504)-SEARCH("/",N504))</f>
        <v>animation</v>
      </c>
      <c r="S504" s="13">
        <f>J504/(60*60*24)+DATE(1970,1,1)</f>
        <v>40956.553530092591</v>
      </c>
      <c r="T504" s="13">
        <f>I504/(60*60*24)+DATE(1970,1,1)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7">
        <f>IF(E505&gt;0, E505/L505, 0)</f>
        <v>12.666666666666666</v>
      </c>
      <c r="Q505" s="7" t="str">
        <f>LEFT(N505, SEARCH("/",N505)-1)</f>
        <v>film &amp; video</v>
      </c>
      <c r="R505" s="7" t="str">
        <f>RIGHT(N505,LEN(N505)-SEARCH("/",N505))</f>
        <v>animation</v>
      </c>
      <c r="S505" s="13">
        <f>J505/(60*60*24)+DATE(1970,1,1)</f>
        <v>41991.526655092588</v>
      </c>
      <c r="T505" s="13">
        <f>I505/(60*60*24)+DATE(1970,1,1)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7">
        <f>IF(E506&gt;0, E506/L506, 0)</f>
        <v>67</v>
      </c>
      <c r="Q506" s="7" t="str">
        <f>LEFT(N506, SEARCH("/",N506)-1)</f>
        <v>film &amp; video</v>
      </c>
      <c r="R506" s="7" t="str">
        <f>RIGHT(N506,LEN(N506)-SEARCH("/",N506))</f>
        <v>animation</v>
      </c>
      <c r="S506" s="13">
        <f>J506/(60*60*24)+DATE(1970,1,1)</f>
        <v>40949.98364583333</v>
      </c>
      <c r="T506" s="13">
        <f>I506/(60*60*24)+DATE(1970,1,1)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7">
        <f>IF(E507&gt;0, E507/L507, 0)</f>
        <v>3.7142857142857144</v>
      </c>
      <c r="Q507" s="7" t="str">
        <f>LEFT(N507, SEARCH("/",N507)-1)</f>
        <v>film &amp; video</v>
      </c>
      <c r="R507" s="7" t="str">
        <f>RIGHT(N507,LEN(N507)-SEARCH("/",N507))</f>
        <v>animation</v>
      </c>
      <c r="S507" s="13">
        <f>J507/(60*60*24)+DATE(1970,1,1)</f>
        <v>42318.098217592589</v>
      </c>
      <c r="T507" s="13">
        <f>I507/(60*60*24)+DATE(1970,1,1)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7">
        <f>IF(E508&gt;0, E508/L508, 0)</f>
        <v>250</v>
      </c>
      <c r="Q508" s="7" t="str">
        <f>LEFT(N508, SEARCH("/",N508)-1)</f>
        <v>film &amp; video</v>
      </c>
      <c r="R508" s="7" t="str">
        <f>RIGHT(N508,LEN(N508)-SEARCH("/",N508))</f>
        <v>animation</v>
      </c>
      <c r="S508" s="13">
        <f>J508/(60*60*24)+DATE(1970,1,1)</f>
        <v>41466.552314814813</v>
      </c>
      <c r="T508" s="13">
        <f>I508/(60*60*24)+DATE(1970,1,1)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7">
        <f>IF(E509&gt;0, E509/L509, 0)</f>
        <v>64</v>
      </c>
      <c r="Q509" s="7" t="str">
        <f>LEFT(N509, SEARCH("/",N509)-1)</f>
        <v>film &amp; video</v>
      </c>
      <c r="R509" s="7" t="str">
        <f>RIGHT(N509,LEN(N509)-SEARCH("/",N509))</f>
        <v>animation</v>
      </c>
      <c r="S509" s="13">
        <f>J509/(60*60*24)+DATE(1970,1,1)</f>
        <v>41156.958993055552</v>
      </c>
      <c r="T509" s="13">
        <f>I509/(60*60*24)+DATE(1970,1,1)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7">
        <f>IF(E510&gt;0, E510/L510, 0)</f>
        <v>133.33333333333334</v>
      </c>
      <c r="Q510" s="7" t="str">
        <f>LEFT(N510, SEARCH("/",N510)-1)</f>
        <v>film &amp; video</v>
      </c>
      <c r="R510" s="7" t="str">
        <f>RIGHT(N510,LEN(N510)-SEARCH("/",N510))</f>
        <v>animation</v>
      </c>
      <c r="S510" s="13">
        <f>J510/(60*60*24)+DATE(1970,1,1)</f>
        <v>40995.024317129632</v>
      </c>
      <c r="T510" s="13">
        <f>I510/(60*60*24)+DATE(1970,1,1)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7">
        <f>IF(E511&gt;0, E511/L511, 0)</f>
        <v>10</v>
      </c>
      <c r="Q511" s="7" t="str">
        <f>LEFT(N511, SEARCH("/",N511)-1)</f>
        <v>film &amp; video</v>
      </c>
      <c r="R511" s="7" t="str">
        <f>RIGHT(N511,LEN(N511)-SEARCH("/",N511))</f>
        <v>animation</v>
      </c>
      <c r="S511" s="13">
        <f>J511/(60*60*24)+DATE(1970,1,1)</f>
        <v>42153.631597222222</v>
      </c>
      <c r="T511" s="13">
        <f>I511/(60*60*24)+DATE(1970,1,1)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7">
        <f>IF(E512&gt;0, E512/L512, 0)</f>
        <v>0</v>
      </c>
      <c r="Q512" s="7" t="str">
        <f>LEFT(N512, SEARCH("/",N512)-1)</f>
        <v>film &amp; video</v>
      </c>
      <c r="R512" s="7" t="str">
        <f>RIGHT(N512,LEN(N512)-SEARCH("/",N512))</f>
        <v>animation</v>
      </c>
      <c r="S512" s="13">
        <f>J512/(60*60*24)+DATE(1970,1,1)</f>
        <v>42400.176377314812</v>
      </c>
      <c r="T512" s="13">
        <f>I512/(60*60*24)+DATE(1970,1,1)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7">
        <f>IF(E513&gt;0, E513/L513, 0)</f>
        <v>30</v>
      </c>
      <c r="Q513" s="7" t="str">
        <f>LEFT(N513, SEARCH("/",N513)-1)</f>
        <v>film &amp; video</v>
      </c>
      <c r="R513" s="7" t="str">
        <f>RIGHT(N513,LEN(N513)-SEARCH("/",N513))</f>
        <v>animation</v>
      </c>
      <c r="S513" s="13">
        <f>J513/(60*60*24)+DATE(1970,1,1)</f>
        <v>41340.303032407406</v>
      </c>
      <c r="T513" s="13">
        <f>I513/(60*60*24)+DATE(1970,1,1)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7">
        <f>IF(E514&gt;0, E514/L514, 0)</f>
        <v>5.5</v>
      </c>
      <c r="Q514" s="7" t="str">
        <f>LEFT(N514, SEARCH("/",N514)-1)</f>
        <v>film &amp; video</v>
      </c>
      <c r="R514" s="7" t="str">
        <f>RIGHT(N514,LEN(N514)-SEARCH("/",N514))</f>
        <v>animation</v>
      </c>
      <c r="S514" s="13">
        <f>J514/(60*60*24)+DATE(1970,1,1)</f>
        <v>42649.742210648154</v>
      </c>
      <c r="T514" s="13">
        <f>I514/(60*60*24)+DATE(1970,1,1)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7">
        <f>IF(E515&gt;0, E515/L515, 0)</f>
        <v>102.38235294117646</v>
      </c>
      <c r="Q515" s="7" t="str">
        <f>LEFT(N515, SEARCH("/",N515)-1)</f>
        <v>film &amp; video</v>
      </c>
      <c r="R515" s="7" t="str">
        <f>RIGHT(N515,LEN(N515)-SEARCH("/",N515))</f>
        <v>animation</v>
      </c>
      <c r="S515" s="13">
        <f>J515/(60*60*24)+DATE(1970,1,1)</f>
        <v>42552.653993055559</v>
      </c>
      <c r="T515" s="13">
        <f>I515/(60*60*24)+DATE(1970,1,1)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7">
        <f>IF(E516&gt;0, E516/L516, 0)</f>
        <v>16.666666666666668</v>
      </c>
      <c r="Q516" s="7" t="str">
        <f>LEFT(N516, SEARCH("/",N516)-1)</f>
        <v>film &amp; video</v>
      </c>
      <c r="R516" s="7" t="str">
        <f>RIGHT(N516,LEN(N516)-SEARCH("/",N516))</f>
        <v>animation</v>
      </c>
      <c r="S516" s="13">
        <f>J516/(60*60*24)+DATE(1970,1,1)</f>
        <v>41830.613969907405</v>
      </c>
      <c r="T516" s="13">
        <f>I516/(60*60*24)+DATE(1970,1,1)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7">
        <f>IF(E517&gt;0, E517/L517, 0)</f>
        <v>725.02941176470586</v>
      </c>
      <c r="Q517" s="7" t="str">
        <f>LEFT(N517, SEARCH("/",N517)-1)</f>
        <v>film &amp; video</v>
      </c>
      <c r="R517" s="7" t="str">
        <f>RIGHT(N517,LEN(N517)-SEARCH("/",N517))</f>
        <v>animation</v>
      </c>
      <c r="S517" s="13">
        <f>J517/(60*60*24)+DATE(1970,1,1)</f>
        <v>42327.490752314814</v>
      </c>
      <c r="T517" s="13">
        <f>I517/(60*60*24)+DATE(1970,1,1)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7">
        <f>IF(E518&gt;0, E518/L518, 0)</f>
        <v>0</v>
      </c>
      <c r="Q518" s="7" t="str">
        <f>LEFT(N518, SEARCH("/",N518)-1)</f>
        <v>film &amp; video</v>
      </c>
      <c r="R518" s="7" t="str">
        <f>RIGHT(N518,LEN(N518)-SEARCH("/",N518))</f>
        <v>animation</v>
      </c>
      <c r="S518" s="13">
        <f>J518/(60*60*24)+DATE(1970,1,1)</f>
        <v>42091.778703703705</v>
      </c>
      <c r="T518" s="13">
        <f>I518/(60*60*24)+DATE(1970,1,1)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7">
        <f>IF(E519&gt;0, E519/L519, 0)</f>
        <v>68.333333333333329</v>
      </c>
      <c r="Q519" s="7" t="str">
        <f>LEFT(N519, SEARCH("/",N519)-1)</f>
        <v>film &amp; video</v>
      </c>
      <c r="R519" s="7" t="str">
        <f>RIGHT(N519,LEN(N519)-SEARCH("/",N519))</f>
        <v>animation</v>
      </c>
      <c r="S519" s="13">
        <f>J519/(60*60*24)+DATE(1970,1,1)</f>
        <v>42738.615289351852</v>
      </c>
      <c r="T519" s="13">
        <f>I519/(60*60*24)+DATE(1970,1,1)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7">
        <f>IF(E520&gt;0, E520/L520, 0)</f>
        <v>0</v>
      </c>
      <c r="Q520" s="7" t="str">
        <f>LEFT(N520, SEARCH("/",N520)-1)</f>
        <v>film &amp; video</v>
      </c>
      <c r="R520" s="7" t="str">
        <f>RIGHT(N520,LEN(N520)-SEARCH("/",N520))</f>
        <v>animation</v>
      </c>
      <c r="S520" s="13">
        <f>J520/(60*60*24)+DATE(1970,1,1)</f>
        <v>42223.616018518514</v>
      </c>
      <c r="T520" s="13">
        <f>I520/(60*60*24)+DATE(1970,1,1)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7">
        <f>IF(E521&gt;0, E521/L521, 0)</f>
        <v>39.228571428571428</v>
      </c>
      <c r="Q521" s="7" t="str">
        <f>LEFT(N521, SEARCH("/",N521)-1)</f>
        <v>film &amp; video</v>
      </c>
      <c r="R521" s="7" t="str">
        <f>RIGHT(N521,LEN(N521)-SEARCH("/",N521))</f>
        <v>animation</v>
      </c>
      <c r="S521" s="13">
        <f>J521/(60*60*24)+DATE(1970,1,1)</f>
        <v>41218.391446759255</v>
      </c>
      <c r="T521" s="13">
        <f>I521/(60*60*24)+DATE(1970,1,1)</f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7">
        <f>IF(E522&gt;0, E522/L522, 0)</f>
        <v>150.14705882352942</v>
      </c>
      <c r="Q522" s="7" t="str">
        <f>LEFT(N522, SEARCH("/",N522)-1)</f>
        <v>theater</v>
      </c>
      <c r="R522" s="7" t="str">
        <f>RIGHT(N522,LEN(N522)-SEARCH("/",N522))</f>
        <v>plays</v>
      </c>
      <c r="S522" s="13">
        <f>J522/(60*60*24)+DATE(1970,1,1)</f>
        <v>42318.702094907407</v>
      </c>
      <c r="T522" s="13">
        <f>I522/(60*60*24)+DATE(1970,1,1)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7">
        <f>IF(E523&gt;0, E523/L523, 0)</f>
        <v>93.428571428571431</v>
      </c>
      <c r="Q523" s="7" t="str">
        <f>LEFT(N523, SEARCH("/",N523)-1)</f>
        <v>theater</v>
      </c>
      <c r="R523" s="7" t="str">
        <f>RIGHT(N523,LEN(N523)-SEARCH("/",N523))</f>
        <v>plays</v>
      </c>
      <c r="S523" s="13">
        <f>J523/(60*60*24)+DATE(1970,1,1)</f>
        <v>42646.092812499999</v>
      </c>
      <c r="T523" s="13">
        <f>I523/(60*60*24)+DATE(1970,1,1)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7">
        <f>IF(E524&gt;0, E524/L524, 0)</f>
        <v>110.96774193548387</v>
      </c>
      <c r="Q524" s="7" t="str">
        <f>LEFT(N524, SEARCH("/",N524)-1)</f>
        <v>theater</v>
      </c>
      <c r="R524" s="7" t="str">
        <f>RIGHT(N524,LEN(N524)-SEARCH("/",N524))</f>
        <v>plays</v>
      </c>
      <c r="S524" s="13">
        <f>J524/(60*60*24)+DATE(1970,1,1)</f>
        <v>42430.040798611109</v>
      </c>
      <c r="T524" s="13">
        <f>I524/(60*60*24)+DATE(1970,1,1)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7">
        <f>IF(E525&gt;0, E525/L525, 0)</f>
        <v>71.785714285714292</v>
      </c>
      <c r="Q525" s="7" t="str">
        <f>LEFT(N525, SEARCH("/",N525)-1)</f>
        <v>theater</v>
      </c>
      <c r="R525" s="7" t="str">
        <f>RIGHT(N525,LEN(N525)-SEARCH("/",N525))</f>
        <v>plays</v>
      </c>
      <c r="S525" s="13">
        <f>J525/(60*60*24)+DATE(1970,1,1)</f>
        <v>42238.13282407407</v>
      </c>
      <c r="T525" s="13">
        <f>I525/(60*60*24)+DATE(1970,1,1)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7">
        <f>IF(E526&gt;0, E526/L526, 0)</f>
        <v>29.258076923076924</v>
      </c>
      <c r="Q526" s="7" t="str">
        <f>LEFT(N526, SEARCH("/",N526)-1)</f>
        <v>theater</v>
      </c>
      <c r="R526" s="7" t="str">
        <f>RIGHT(N526,LEN(N526)-SEARCH("/",N526))</f>
        <v>plays</v>
      </c>
      <c r="S526" s="13">
        <f>J526/(60*60*24)+DATE(1970,1,1)</f>
        <v>42492.717233796298</v>
      </c>
      <c r="T526" s="13">
        <f>I526/(60*60*24)+DATE(1970,1,1)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7">
        <f>IF(E527&gt;0, E527/L527, 0)</f>
        <v>1000</v>
      </c>
      <c r="Q527" s="7" t="str">
        <f>LEFT(N527, SEARCH("/",N527)-1)</f>
        <v>theater</v>
      </c>
      <c r="R527" s="7" t="str">
        <f>RIGHT(N527,LEN(N527)-SEARCH("/",N527))</f>
        <v>plays</v>
      </c>
      <c r="S527" s="13">
        <f>J527/(60*60*24)+DATE(1970,1,1)</f>
        <v>41850.400937500002</v>
      </c>
      <c r="T527" s="13">
        <f>I527/(60*60*24)+DATE(1970,1,1)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7">
        <f>IF(E528&gt;0, E528/L528, 0)</f>
        <v>74.347826086956516</v>
      </c>
      <c r="Q528" s="7" t="str">
        <f>LEFT(N528, SEARCH("/",N528)-1)</f>
        <v>theater</v>
      </c>
      <c r="R528" s="7" t="str">
        <f>RIGHT(N528,LEN(N528)-SEARCH("/",N528))</f>
        <v>plays</v>
      </c>
      <c r="S528" s="13">
        <f>J528/(60*60*24)+DATE(1970,1,1)</f>
        <v>42192.591944444444</v>
      </c>
      <c r="T528" s="13">
        <f>I528/(60*60*24)+DATE(1970,1,1)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7">
        <f>IF(E529&gt;0, E529/L529, 0)</f>
        <v>63.829113924050631</v>
      </c>
      <c r="Q529" s="7" t="str">
        <f>LEFT(N529, SEARCH("/",N529)-1)</f>
        <v>theater</v>
      </c>
      <c r="R529" s="7" t="str">
        <f>RIGHT(N529,LEN(N529)-SEARCH("/",N529))</f>
        <v>plays</v>
      </c>
      <c r="S529" s="13">
        <f>J529/(60*60*24)+DATE(1970,1,1)</f>
        <v>42753.205625000002</v>
      </c>
      <c r="T529" s="13">
        <f>I529/(60*60*24)+DATE(1970,1,1)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7">
        <f>IF(E530&gt;0, E530/L530, 0)</f>
        <v>44.333333333333336</v>
      </c>
      <c r="Q530" s="7" t="str">
        <f>LEFT(N530, SEARCH("/",N530)-1)</f>
        <v>theater</v>
      </c>
      <c r="R530" s="7" t="str">
        <f>RIGHT(N530,LEN(N530)-SEARCH("/",N530))</f>
        <v>plays</v>
      </c>
      <c r="S530" s="13">
        <f>J530/(60*60*24)+DATE(1970,1,1)</f>
        <v>42155.920219907406</v>
      </c>
      <c r="T530" s="13">
        <f>I530/(60*60*24)+DATE(1970,1,1)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7">
        <f>IF(E531&gt;0, E531/L531, 0)</f>
        <v>86.944444444444443</v>
      </c>
      <c r="Q531" s="7" t="str">
        <f>LEFT(N531, SEARCH("/",N531)-1)</f>
        <v>theater</v>
      </c>
      <c r="R531" s="7" t="str">
        <f>RIGHT(N531,LEN(N531)-SEARCH("/",N531))</f>
        <v>plays</v>
      </c>
      <c r="S531" s="13">
        <f>J531/(60*60*24)+DATE(1970,1,1)</f>
        <v>42725.031180555554</v>
      </c>
      <c r="T531" s="13">
        <f>I531/(60*60*24)+DATE(1970,1,1)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7">
        <f>IF(E532&gt;0, E532/L532, 0)</f>
        <v>126.55172413793103</v>
      </c>
      <c r="Q532" s="7" t="str">
        <f>LEFT(N532, SEARCH("/",N532)-1)</f>
        <v>theater</v>
      </c>
      <c r="R532" s="7" t="str">
        <f>RIGHT(N532,LEN(N532)-SEARCH("/",N532))</f>
        <v>plays</v>
      </c>
      <c r="S532" s="13">
        <f>J532/(60*60*24)+DATE(1970,1,1)</f>
        <v>42157.591064814813</v>
      </c>
      <c r="T532" s="13">
        <f>I532/(60*60*24)+DATE(1970,1,1)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7">
        <f>IF(E533&gt;0, E533/L533, 0)</f>
        <v>129.03225806451613</v>
      </c>
      <c r="Q533" s="7" t="str">
        <f>LEFT(N533, SEARCH("/",N533)-1)</f>
        <v>theater</v>
      </c>
      <c r="R533" s="7" t="str">
        <f>RIGHT(N533,LEN(N533)-SEARCH("/",N533))</f>
        <v>plays</v>
      </c>
      <c r="S533" s="13">
        <f>J533/(60*60*24)+DATE(1970,1,1)</f>
        <v>42676.065150462964</v>
      </c>
      <c r="T533" s="13">
        <f>I533/(60*60*24)+DATE(1970,1,1)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7">
        <f>IF(E534&gt;0, E534/L534, 0)</f>
        <v>71.242774566473983</v>
      </c>
      <c r="Q534" s="7" t="str">
        <f>LEFT(N534, SEARCH("/",N534)-1)</f>
        <v>theater</v>
      </c>
      <c r="R534" s="7" t="str">
        <f>RIGHT(N534,LEN(N534)-SEARCH("/",N534))</f>
        <v>plays</v>
      </c>
      <c r="S534" s="13">
        <f>J534/(60*60*24)+DATE(1970,1,1)</f>
        <v>42473.007037037038</v>
      </c>
      <c r="T534" s="13">
        <f>I534/(60*60*24)+DATE(1970,1,1)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7">
        <f>IF(E535&gt;0, E535/L535, 0)</f>
        <v>117.88235294117646</v>
      </c>
      <c r="Q535" s="7" t="str">
        <f>LEFT(N535, SEARCH("/",N535)-1)</f>
        <v>theater</v>
      </c>
      <c r="R535" s="7" t="str">
        <f>RIGHT(N535,LEN(N535)-SEARCH("/",N535))</f>
        <v>plays</v>
      </c>
      <c r="S535" s="13">
        <f>J535/(60*60*24)+DATE(1970,1,1)</f>
        <v>42482.43478009259</v>
      </c>
      <c r="T535" s="13">
        <f>I535/(60*60*24)+DATE(1970,1,1)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7">
        <f>IF(E536&gt;0, E536/L536, 0)</f>
        <v>327.08333333333331</v>
      </c>
      <c r="Q536" s="7" t="str">
        <f>LEFT(N536, SEARCH("/",N536)-1)</f>
        <v>theater</v>
      </c>
      <c r="R536" s="7" t="str">
        <f>RIGHT(N536,LEN(N536)-SEARCH("/",N536))</f>
        <v>plays</v>
      </c>
      <c r="S536" s="13">
        <f>J536/(60*60*24)+DATE(1970,1,1)</f>
        <v>42270.810995370368</v>
      </c>
      <c r="T536" s="13">
        <f>I536/(60*60*24)+DATE(1970,1,1)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7">
        <f>IF(E537&gt;0, E537/L537, 0)</f>
        <v>34.745762711864408</v>
      </c>
      <c r="Q537" s="7" t="str">
        <f>LEFT(N537, SEARCH("/",N537)-1)</f>
        <v>theater</v>
      </c>
      <c r="R537" s="7" t="str">
        <f>RIGHT(N537,LEN(N537)-SEARCH("/",N537))</f>
        <v>plays</v>
      </c>
      <c r="S537" s="13">
        <f>J537/(60*60*24)+DATE(1970,1,1)</f>
        <v>42711.54519675926</v>
      </c>
      <c r="T537" s="13">
        <f>I537/(60*60*24)+DATE(1970,1,1)</f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7">
        <f>IF(E538&gt;0, E538/L538, 0)</f>
        <v>100.06410256410257</v>
      </c>
      <c r="Q538" s="7" t="str">
        <f>LEFT(N538, SEARCH("/",N538)-1)</f>
        <v>theater</v>
      </c>
      <c r="R538" s="7" t="str">
        <f>RIGHT(N538,LEN(N538)-SEARCH("/",N538))</f>
        <v>plays</v>
      </c>
      <c r="S538" s="13">
        <f>J538/(60*60*24)+DATE(1970,1,1)</f>
        <v>42179.344988425924</v>
      </c>
      <c r="T538" s="13">
        <f>I538/(60*60*24)+DATE(1970,1,1)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7">
        <f>IF(E539&gt;0, E539/L539, 0)</f>
        <v>40.847457627118644</v>
      </c>
      <c r="Q539" s="7" t="str">
        <f>LEFT(N539, SEARCH("/",N539)-1)</f>
        <v>theater</v>
      </c>
      <c r="R539" s="7" t="str">
        <f>RIGHT(N539,LEN(N539)-SEARCH("/",N539))</f>
        <v>plays</v>
      </c>
      <c r="S539" s="13">
        <f>J539/(60*60*24)+DATE(1970,1,1)</f>
        <v>42282.768414351856</v>
      </c>
      <c r="T539" s="13">
        <f>I539/(60*60*24)+DATE(1970,1,1)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7">
        <f>IF(E540&gt;0, E540/L540, 0)</f>
        <v>252.01666666666668</v>
      </c>
      <c r="Q540" s="7" t="str">
        <f>LEFT(N540, SEARCH("/",N540)-1)</f>
        <v>theater</v>
      </c>
      <c r="R540" s="7" t="str">
        <f>RIGHT(N540,LEN(N540)-SEARCH("/",N540))</f>
        <v>plays</v>
      </c>
      <c r="S540" s="13">
        <f>J540/(60*60*24)+DATE(1970,1,1)</f>
        <v>42473.794710648144</v>
      </c>
      <c r="T540" s="13">
        <f>I540/(60*60*24)+DATE(1970,1,1)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7">
        <f>IF(E541&gt;0, E541/L541, 0)</f>
        <v>25.161000000000001</v>
      </c>
      <c r="Q541" s="7" t="str">
        <f>LEFT(N541, SEARCH("/",N541)-1)</f>
        <v>theater</v>
      </c>
      <c r="R541" s="7" t="str">
        <f>RIGHT(N541,LEN(N541)-SEARCH("/",N541))</f>
        <v>plays</v>
      </c>
      <c r="S541" s="13">
        <f>J541/(60*60*24)+DATE(1970,1,1)</f>
        <v>42535.049849537041</v>
      </c>
      <c r="T541" s="13">
        <f>I541/(60*60*24)+DATE(1970,1,1)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7">
        <f>IF(E542&gt;0, E542/L542, 0)</f>
        <v>1</v>
      </c>
      <c r="Q542" s="7" t="str">
        <f>LEFT(N542, SEARCH("/",N542)-1)</f>
        <v>technology</v>
      </c>
      <c r="R542" s="7" t="str">
        <f>RIGHT(N542,LEN(N542)-SEARCH("/",N542))</f>
        <v>web</v>
      </c>
      <c r="S542" s="13">
        <f>J542/(60*60*24)+DATE(1970,1,1)</f>
        <v>42009.817199074074</v>
      </c>
      <c r="T542" s="13">
        <f>I542/(60*60*24)+DATE(1970,1,1)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7">
        <f>IF(E543&gt;0, E543/L543, 0)</f>
        <v>25</v>
      </c>
      <c r="Q543" s="7" t="str">
        <f>LEFT(N543, SEARCH("/",N543)-1)</f>
        <v>technology</v>
      </c>
      <c r="R543" s="7" t="str">
        <f>RIGHT(N543,LEN(N543)-SEARCH("/",N543))</f>
        <v>web</v>
      </c>
      <c r="S543" s="13">
        <f>J543/(60*60*24)+DATE(1970,1,1)</f>
        <v>42276.046689814815</v>
      </c>
      <c r="T543" s="13">
        <f>I543/(60*60*24)+DATE(1970,1,1)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7">
        <f>IF(E544&gt;0, E544/L544, 0)</f>
        <v>1</v>
      </c>
      <c r="Q544" s="7" t="str">
        <f>LEFT(N544, SEARCH("/",N544)-1)</f>
        <v>technology</v>
      </c>
      <c r="R544" s="7" t="str">
        <f>RIGHT(N544,LEN(N544)-SEARCH("/",N544))</f>
        <v>web</v>
      </c>
      <c r="S544" s="13">
        <f>J544/(60*60*24)+DATE(1970,1,1)</f>
        <v>42433.737453703703</v>
      </c>
      <c r="T544" s="13">
        <f>I544/(60*60*24)+DATE(1970,1,1)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7">
        <f>IF(E545&gt;0, E545/L545, 0)</f>
        <v>35</v>
      </c>
      <c r="Q545" s="7" t="str">
        <f>LEFT(N545, SEARCH("/",N545)-1)</f>
        <v>technology</v>
      </c>
      <c r="R545" s="7" t="str">
        <f>RIGHT(N545,LEN(N545)-SEARCH("/",N545))</f>
        <v>web</v>
      </c>
      <c r="S545" s="13">
        <f>J545/(60*60*24)+DATE(1970,1,1)</f>
        <v>41914.092152777775</v>
      </c>
      <c r="T545" s="13">
        <f>I545/(60*60*24)+DATE(1970,1,1)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7">
        <f>IF(E546&gt;0, E546/L546, 0)</f>
        <v>3</v>
      </c>
      <c r="Q546" s="7" t="str">
        <f>LEFT(N546, SEARCH("/",N546)-1)</f>
        <v>technology</v>
      </c>
      <c r="R546" s="7" t="str">
        <f>RIGHT(N546,LEN(N546)-SEARCH("/",N546))</f>
        <v>web</v>
      </c>
      <c r="S546" s="13">
        <f>J546/(60*60*24)+DATE(1970,1,1)</f>
        <v>42525.656944444447</v>
      </c>
      <c r="T546" s="13">
        <f>I546/(60*60*24)+DATE(1970,1,1)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7">
        <f>IF(E547&gt;0, E547/L547, 0)</f>
        <v>402.70588235294116</v>
      </c>
      <c r="Q547" s="7" t="str">
        <f>LEFT(N547, SEARCH("/",N547)-1)</f>
        <v>technology</v>
      </c>
      <c r="R547" s="7" t="str">
        <f>RIGHT(N547,LEN(N547)-SEARCH("/",N547))</f>
        <v>web</v>
      </c>
      <c r="S547" s="13">
        <f>J547/(60*60*24)+DATE(1970,1,1)</f>
        <v>42283.592465277776</v>
      </c>
      <c r="T547" s="13">
        <f>I547/(60*60*24)+DATE(1970,1,1)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7">
        <f>IF(E548&gt;0, E548/L548, 0)</f>
        <v>26</v>
      </c>
      <c r="Q548" s="7" t="str">
        <f>LEFT(N548, SEARCH("/",N548)-1)</f>
        <v>technology</v>
      </c>
      <c r="R548" s="7" t="str">
        <f>RIGHT(N548,LEN(N548)-SEARCH("/",N548))</f>
        <v>web</v>
      </c>
      <c r="S548" s="13">
        <f>J548/(60*60*24)+DATE(1970,1,1)</f>
        <v>42249.667997685188</v>
      </c>
      <c r="T548" s="13">
        <f>I548/(60*60*24)+DATE(1970,1,1)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7">
        <f>IF(E549&gt;0, E549/L549, 0)</f>
        <v>0</v>
      </c>
      <c r="Q549" s="7" t="str">
        <f>LEFT(N549, SEARCH("/",N549)-1)</f>
        <v>technology</v>
      </c>
      <c r="R549" s="7" t="str">
        <f>RIGHT(N549,LEN(N549)-SEARCH("/",N549))</f>
        <v>web</v>
      </c>
      <c r="S549" s="13">
        <f>J549/(60*60*24)+DATE(1970,1,1)</f>
        <v>42380.696342592593</v>
      </c>
      <c r="T549" s="13">
        <f>I549/(60*60*24)+DATE(1970,1,1)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7">
        <f>IF(E550&gt;0, E550/L550, 0)</f>
        <v>9</v>
      </c>
      <c r="Q550" s="7" t="str">
        <f>LEFT(N550, SEARCH("/",N550)-1)</f>
        <v>technology</v>
      </c>
      <c r="R550" s="7" t="str">
        <f>RIGHT(N550,LEN(N550)-SEARCH("/",N550))</f>
        <v>web</v>
      </c>
      <c r="S550" s="13">
        <f>J550/(60*60*24)+DATE(1970,1,1)</f>
        <v>42276.903333333335</v>
      </c>
      <c r="T550" s="13">
        <f>I550/(60*60*24)+DATE(1970,1,1)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7">
        <f>IF(E551&gt;0, E551/L551, 0)</f>
        <v>8.5</v>
      </c>
      <c r="Q551" s="7" t="str">
        <f>LEFT(N551, SEARCH("/",N551)-1)</f>
        <v>technology</v>
      </c>
      <c r="R551" s="7" t="str">
        <f>RIGHT(N551,LEN(N551)-SEARCH("/",N551))</f>
        <v>web</v>
      </c>
      <c r="S551" s="13">
        <f>J551/(60*60*24)+DATE(1970,1,1)</f>
        <v>42163.636828703704</v>
      </c>
      <c r="T551" s="13">
        <f>I551/(60*60*24)+DATE(1970,1,1)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7">
        <f>IF(E552&gt;0, E552/L552, 0)</f>
        <v>8.75</v>
      </c>
      <c r="Q552" s="7" t="str">
        <f>LEFT(N552, SEARCH("/",N552)-1)</f>
        <v>technology</v>
      </c>
      <c r="R552" s="7" t="str">
        <f>RIGHT(N552,LEN(N552)-SEARCH("/",N552))</f>
        <v>web</v>
      </c>
      <c r="S552" s="13">
        <f>J552/(60*60*24)+DATE(1970,1,1)</f>
        <v>42753.678761574076</v>
      </c>
      <c r="T552" s="13">
        <f>I552/(60*60*24)+DATE(1970,1,1)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7">
        <f>IF(E553&gt;0, E553/L553, 0)</f>
        <v>135.03571428571428</v>
      </c>
      <c r="Q553" s="7" t="str">
        <f>LEFT(N553, SEARCH("/",N553)-1)</f>
        <v>technology</v>
      </c>
      <c r="R553" s="7" t="str">
        <f>RIGHT(N553,LEN(N553)-SEARCH("/",N553))</f>
        <v>web</v>
      </c>
      <c r="S553" s="13">
        <f>J553/(60*60*24)+DATE(1970,1,1)</f>
        <v>42173.275740740741</v>
      </c>
      <c r="T553" s="13">
        <f>I553/(60*60*24)+DATE(1970,1,1)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7">
        <f>IF(E554&gt;0, E554/L554, 0)</f>
        <v>0</v>
      </c>
      <c r="Q554" s="7" t="str">
        <f>LEFT(N554, SEARCH("/",N554)-1)</f>
        <v>technology</v>
      </c>
      <c r="R554" s="7" t="str">
        <f>RIGHT(N554,LEN(N554)-SEARCH("/",N554))</f>
        <v>web</v>
      </c>
      <c r="S554" s="13">
        <f>J554/(60*60*24)+DATE(1970,1,1)</f>
        <v>42318.616851851853</v>
      </c>
      <c r="T554" s="13">
        <f>I554/(60*60*24)+DATE(1970,1,1)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7">
        <f>IF(E555&gt;0, E555/L555, 0)</f>
        <v>20.5</v>
      </c>
      <c r="Q555" s="7" t="str">
        <f>LEFT(N555, SEARCH("/",N555)-1)</f>
        <v>technology</v>
      </c>
      <c r="R555" s="7" t="str">
        <f>RIGHT(N555,LEN(N555)-SEARCH("/",N555))</f>
        <v>web</v>
      </c>
      <c r="S555" s="13">
        <f>J555/(60*60*24)+DATE(1970,1,1)</f>
        <v>41927.71980324074</v>
      </c>
      <c r="T555" s="13">
        <f>I555/(60*60*24)+DATE(1970,1,1)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7">
        <f>IF(E556&gt;0, E556/L556, 0)</f>
        <v>64.36363636363636</v>
      </c>
      <c r="Q556" s="7" t="str">
        <f>LEFT(N556, SEARCH("/",N556)-1)</f>
        <v>technology</v>
      </c>
      <c r="R556" s="7" t="str">
        <f>RIGHT(N556,LEN(N556)-SEARCH("/",N556))</f>
        <v>web</v>
      </c>
      <c r="S556" s="13">
        <f>J556/(60*60*24)+DATE(1970,1,1)</f>
        <v>41901.684861111113</v>
      </c>
      <c r="T556" s="13">
        <f>I556/(60*60*24)+DATE(1970,1,1)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7">
        <f>IF(E557&gt;0, E557/L557, 0)</f>
        <v>0</v>
      </c>
      <c r="Q557" s="7" t="str">
        <f>LEFT(N557, SEARCH("/",N557)-1)</f>
        <v>technology</v>
      </c>
      <c r="R557" s="7" t="str">
        <f>RIGHT(N557,LEN(N557)-SEARCH("/",N557))</f>
        <v>web</v>
      </c>
      <c r="S557" s="13">
        <f>J557/(60*60*24)+DATE(1970,1,1)</f>
        <v>42503.353506944448</v>
      </c>
      <c r="T557" s="13">
        <f>I557/(60*60*24)+DATE(1970,1,1)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7">
        <f>IF(E558&gt;0, E558/L558, 0)</f>
        <v>200</v>
      </c>
      <c r="Q558" s="7" t="str">
        <f>LEFT(N558, SEARCH("/",N558)-1)</f>
        <v>technology</v>
      </c>
      <c r="R558" s="7" t="str">
        <f>RIGHT(N558,LEN(N558)-SEARCH("/",N558))</f>
        <v>web</v>
      </c>
      <c r="S558" s="13">
        <f>J558/(60*60*24)+DATE(1970,1,1)</f>
        <v>42345.860150462962</v>
      </c>
      <c r="T558" s="13">
        <f>I558/(60*60*24)+DATE(1970,1,1)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7">
        <f>IF(E559&gt;0, E559/L559, 0)</f>
        <v>68.3</v>
      </c>
      <c r="Q559" s="7" t="str">
        <f>LEFT(N559, SEARCH("/",N559)-1)</f>
        <v>technology</v>
      </c>
      <c r="R559" s="7" t="str">
        <f>RIGHT(N559,LEN(N559)-SEARCH("/",N559))</f>
        <v>web</v>
      </c>
      <c r="S559" s="13">
        <f>J559/(60*60*24)+DATE(1970,1,1)</f>
        <v>42676.942164351851</v>
      </c>
      <c r="T559" s="13">
        <f>I559/(60*60*24)+DATE(1970,1,1)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7">
        <f>IF(E560&gt;0, E560/L560, 0)</f>
        <v>0</v>
      </c>
      <c r="Q560" s="7" t="str">
        <f>LEFT(N560, SEARCH("/",N560)-1)</f>
        <v>technology</v>
      </c>
      <c r="R560" s="7" t="str">
        <f>RIGHT(N560,LEN(N560)-SEARCH("/",N560))</f>
        <v>web</v>
      </c>
      <c r="S560" s="13">
        <f>J560/(60*60*24)+DATE(1970,1,1)</f>
        <v>42057.883159722223</v>
      </c>
      <c r="T560" s="13">
        <f>I560/(60*60*24)+DATE(1970,1,1)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7">
        <f>IF(E561&gt;0, E561/L561, 0)</f>
        <v>50</v>
      </c>
      <c r="Q561" s="7" t="str">
        <f>LEFT(N561, SEARCH("/",N561)-1)</f>
        <v>technology</v>
      </c>
      <c r="R561" s="7" t="str">
        <f>RIGHT(N561,LEN(N561)-SEARCH("/",N561))</f>
        <v>web</v>
      </c>
      <c r="S561" s="13">
        <f>J561/(60*60*24)+DATE(1970,1,1)</f>
        <v>42321.283101851848</v>
      </c>
      <c r="T561" s="13">
        <f>I561/(60*60*24)+DATE(1970,1,1)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7">
        <f>IF(E562&gt;0, E562/L562, 0)</f>
        <v>4</v>
      </c>
      <c r="Q562" s="7" t="str">
        <f>LEFT(N562, SEARCH("/",N562)-1)</f>
        <v>technology</v>
      </c>
      <c r="R562" s="7" t="str">
        <f>RIGHT(N562,LEN(N562)-SEARCH("/",N562))</f>
        <v>web</v>
      </c>
      <c r="S562" s="13">
        <f>J562/(60*60*24)+DATE(1970,1,1)</f>
        <v>41960.771354166667</v>
      </c>
      <c r="T562" s="13">
        <f>I562/(60*60*24)+DATE(1970,1,1)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7">
        <f>IF(E563&gt;0, E563/L563, 0)</f>
        <v>27.5</v>
      </c>
      <c r="Q563" s="7" t="str">
        <f>LEFT(N563, SEARCH("/",N563)-1)</f>
        <v>technology</v>
      </c>
      <c r="R563" s="7" t="str">
        <f>RIGHT(N563,LEN(N563)-SEARCH("/",N563))</f>
        <v>web</v>
      </c>
      <c r="S563" s="13">
        <f>J563/(60*60*24)+DATE(1970,1,1)</f>
        <v>42268.658715277779</v>
      </c>
      <c r="T563" s="13">
        <f>I563/(60*60*24)+DATE(1970,1,1)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7">
        <f>IF(E564&gt;0, E564/L564, 0)</f>
        <v>0</v>
      </c>
      <c r="Q564" s="7" t="str">
        <f>LEFT(N564, SEARCH("/",N564)-1)</f>
        <v>technology</v>
      </c>
      <c r="R564" s="7" t="str">
        <f>RIGHT(N564,LEN(N564)-SEARCH("/",N564))</f>
        <v>web</v>
      </c>
      <c r="S564" s="13">
        <f>J564/(60*60*24)+DATE(1970,1,1)</f>
        <v>42692.389062499999</v>
      </c>
      <c r="T564" s="13">
        <f>I564/(60*60*24)+DATE(1970,1,1)</f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7">
        <f>IF(E565&gt;0, E565/L565, 0)</f>
        <v>34</v>
      </c>
      <c r="Q565" s="7" t="str">
        <f>LEFT(N565, SEARCH("/",N565)-1)</f>
        <v>technology</v>
      </c>
      <c r="R565" s="7" t="str">
        <f>RIGHT(N565,LEN(N565)-SEARCH("/",N565))</f>
        <v>web</v>
      </c>
      <c r="S565" s="13">
        <f>J565/(60*60*24)+DATE(1970,1,1)</f>
        <v>42022.069988425923</v>
      </c>
      <c r="T565" s="13">
        <f>I565/(60*60*24)+DATE(1970,1,1)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7">
        <f>IF(E566&gt;0, E566/L566, 0)</f>
        <v>1</v>
      </c>
      <c r="Q566" s="7" t="str">
        <f>LEFT(N566, SEARCH("/",N566)-1)</f>
        <v>technology</v>
      </c>
      <c r="R566" s="7" t="str">
        <f>RIGHT(N566,LEN(N566)-SEARCH("/",N566))</f>
        <v>web</v>
      </c>
      <c r="S566" s="13">
        <f>J566/(60*60*24)+DATE(1970,1,1)</f>
        <v>42411.942997685182</v>
      </c>
      <c r="T566" s="13">
        <f>I566/(60*60*24)+DATE(1970,1,1)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7">
        <f>IF(E567&gt;0, E567/L567, 0)</f>
        <v>0</v>
      </c>
      <c r="Q567" s="7" t="str">
        <f>LEFT(N567, SEARCH("/",N567)-1)</f>
        <v>technology</v>
      </c>
      <c r="R567" s="7" t="str">
        <f>RIGHT(N567,LEN(N567)-SEARCH("/",N567))</f>
        <v>web</v>
      </c>
      <c r="S567" s="13">
        <f>J567/(60*60*24)+DATE(1970,1,1)</f>
        <v>42165.78528935185</v>
      </c>
      <c r="T567" s="13">
        <f>I567/(60*60*24)+DATE(1970,1,1)</f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7">
        <f>IF(E568&gt;0, E568/L568, 0)</f>
        <v>1</v>
      </c>
      <c r="Q568" s="7" t="str">
        <f>LEFT(N568, SEARCH("/",N568)-1)</f>
        <v>technology</v>
      </c>
      <c r="R568" s="7" t="str">
        <f>RIGHT(N568,LEN(N568)-SEARCH("/",N568))</f>
        <v>web</v>
      </c>
      <c r="S568" s="13">
        <f>J568/(60*60*24)+DATE(1970,1,1)</f>
        <v>42535.68440972222</v>
      </c>
      <c r="T568" s="13">
        <f>I568/(60*60*24)+DATE(1970,1,1)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7">
        <f>IF(E569&gt;0, E569/L569, 0)</f>
        <v>0</v>
      </c>
      <c r="Q569" s="7" t="str">
        <f>LEFT(N569, SEARCH("/",N569)-1)</f>
        <v>technology</v>
      </c>
      <c r="R569" s="7" t="str">
        <f>RIGHT(N569,LEN(N569)-SEARCH("/",N569))</f>
        <v>web</v>
      </c>
      <c r="S569" s="13">
        <f>J569/(60*60*24)+DATE(1970,1,1)</f>
        <v>41975.842523148152</v>
      </c>
      <c r="T569" s="13">
        <f>I569/(60*60*24)+DATE(1970,1,1)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7">
        <f>IF(E570&gt;0, E570/L570, 0)</f>
        <v>49</v>
      </c>
      <c r="Q570" s="7" t="str">
        <f>LEFT(N570, SEARCH("/",N570)-1)</f>
        <v>technology</v>
      </c>
      <c r="R570" s="7" t="str">
        <f>RIGHT(N570,LEN(N570)-SEARCH("/",N570))</f>
        <v>web</v>
      </c>
      <c r="S570" s="13">
        <f>J570/(60*60*24)+DATE(1970,1,1)</f>
        <v>42348.9215625</v>
      </c>
      <c r="T570" s="13">
        <f>I570/(60*60*24)+DATE(1970,1,1)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7">
        <f>IF(E571&gt;0, E571/L571, 0)</f>
        <v>20</v>
      </c>
      <c r="Q571" s="7" t="str">
        <f>LEFT(N571, SEARCH("/",N571)-1)</f>
        <v>technology</v>
      </c>
      <c r="R571" s="7" t="str">
        <f>RIGHT(N571,LEN(N571)-SEARCH("/",N571))</f>
        <v>web</v>
      </c>
      <c r="S571" s="13">
        <f>J571/(60*60*24)+DATE(1970,1,1)</f>
        <v>42340.847361111111</v>
      </c>
      <c r="T571" s="13">
        <f>I571/(60*60*24)+DATE(1970,1,1)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7">
        <f>IF(E572&gt;0, E572/L572, 0)</f>
        <v>142</v>
      </c>
      <c r="Q572" s="7" t="str">
        <f>LEFT(N572, SEARCH("/",N572)-1)</f>
        <v>technology</v>
      </c>
      <c r="R572" s="7" t="str">
        <f>RIGHT(N572,LEN(N572)-SEARCH("/",N572))</f>
        <v>web</v>
      </c>
      <c r="S572" s="13">
        <f>J572/(60*60*24)+DATE(1970,1,1)</f>
        <v>42388.798252314809</v>
      </c>
      <c r="T572" s="13">
        <f>I572/(60*60*24)+DATE(1970,1,1)</f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7">
        <f>IF(E573&gt;0, E573/L573, 0)</f>
        <v>53</v>
      </c>
      <c r="Q573" s="7" t="str">
        <f>LEFT(N573, SEARCH("/",N573)-1)</f>
        <v>technology</v>
      </c>
      <c r="R573" s="7" t="str">
        <f>RIGHT(N573,LEN(N573)-SEARCH("/",N573))</f>
        <v>web</v>
      </c>
      <c r="S573" s="13">
        <f>J573/(60*60*24)+DATE(1970,1,1)</f>
        <v>42192.816238425927</v>
      </c>
      <c r="T573" s="13">
        <f>I573/(60*60*24)+DATE(1970,1,1)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7">
        <f>IF(E574&gt;0, E574/L574, 0)</f>
        <v>0</v>
      </c>
      <c r="Q574" s="7" t="str">
        <f>LEFT(N574, SEARCH("/",N574)-1)</f>
        <v>technology</v>
      </c>
      <c r="R574" s="7" t="str">
        <f>RIGHT(N574,LEN(N574)-SEARCH("/",N574))</f>
        <v>web</v>
      </c>
      <c r="S574" s="13">
        <f>J574/(60*60*24)+DATE(1970,1,1)</f>
        <v>42282.716296296298</v>
      </c>
      <c r="T574" s="13">
        <f>I574/(60*60*24)+DATE(1970,1,1)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7">
        <f>IF(E575&gt;0, E575/L575, 0)</f>
        <v>38.444444444444443</v>
      </c>
      <c r="Q575" s="7" t="str">
        <f>LEFT(N575, SEARCH("/",N575)-1)</f>
        <v>technology</v>
      </c>
      <c r="R575" s="7" t="str">
        <f>RIGHT(N575,LEN(N575)-SEARCH("/",N575))</f>
        <v>web</v>
      </c>
      <c r="S575" s="13">
        <f>J575/(60*60*24)+DATE(1970,1,1)</f>
        <v>41963.050127314811</v>
      </c>
      <c r="T575" s="13">
        <f>I575/(60*60*24)+DATE(1970,1,1)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7">
        <f>IF(E576&gt;0, E576/L576, 0)</f>
        <v>20</v>
      </c>
      <c r="Q576" s="7" t="str">
        <f>LEFT(N576, SEARCH("/",N576)-1)</f>
        <v>technology</v>
      </c>
      <c r="R576" s="7" t="str">
        <f>RIGHT(N576,LEN(N576)-SEARCH("/",N576))</f>
        <v>web</v>
      </c>
      <c r="S576" s="13">
        <f>J576/(60*60*24)+DATE(1970,1,1)</f>
        <v>42632.443368055552</v>
      </c>
      <c r="T576" s="13">
        <f>I576/(60*60*24)+DATE(1970,1,1)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7">
        <f>IF(E577&gt;0, E577/L577, 0)</f>
        <v>64.75</v>
      </c>
      <c r="Q577" s="7" t="str">
        <f>LEFT(N577, SEARCH("/",N577)-1)</f>
        <v>technology</v>
      </c>
      <c r="R577" s="7" t="str">
        <f>RIGHT(N577,LEN(N577)-SEARCH("/",N577))</f>
        <v>web</v>
      </c>
      <c r="S577" s="13">
        <f>J577/(60*60*24)+DATE(1970,1,1)</f>
        <v>42138.692627314813</v>
      </c>
      <c r="T577" s="13">
        <f>I577/(60*60*24)+DATE(1970,1,1)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7">
        <f>IF(E578&gt;0, E578/L578, 0)</f>
        <v>1</v>
      </c>
      <c r="Q578" s="7" t="str">
        <f>LEFT(N578, SEARCH("/",N578)-1)</f>
        <v>technology</v>
      </c>
      <c r="R578" s="7" t="str">
        <f>RIGHT(N578,LEN(N578)-SEARCH("/",N578))</f>
        <v>web</v>
      </c>
      <c r="S578" s="13">
        <f>J578/(60*60*24)+DATE(1970,1,1)</f>
        <v>42031.471666666665</v>
      </c>
      <c r="T578" s="13">
        <f>I578/(60*60*24)+DATE(1970,1,1)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7">
        <f>IF(E579&gt;0, E579/L579, 0)</f>
        <v>10</v>
      </c>
      <c r="Q579" s="7" t="str">
        <f>LEFT(N579, SEARCH("/",N579)-1)</f>
        <v>technology</v>
      </c>
      <c r="R579" s="7" t="str">
        <f>RIGHT(N579,LEN(N579)-SEARCH("/",N579))</f>
        <v>web</v>
      </c>
      <c r="S579" s="13">
        <f>J579/(60*60*24)+DATE(1970,1,1)</f>
        <v>42450.589143518519</v>
      </c>
      <c r="T579" s="13">
        <f>I579/(60*60*24)+DATE(1970,1,1)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7">
        <f>IF(E580&gt;0, E580/L580, 0)</f>
        <v>2</v>
      </c>
      <c r="Q580" s="7" t="str">
        <f>LEFT(N580, SEARCH("/",N580)-1)</f>
        <v>technology</v>
      </c>
      <c r="R580" s="7" t="str">
        <f>RIGHT(N580,LEN(N580)-SEARCH("/",N580))</f>
        <v>web</v>
      </c>
      <c r="S580" s="13">
        <f>J580/(60*60*24)+DATE(1970,1,1)</f>
        <v>42230.578622685185</v>
      </c>
      <c r="T580" s="13">
        <f>I580/(60*60*24)+DATE(1970,1,1)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7">
        <f>IF(E581&gt;0, E581/L581, 0)</f>
        <v>35</v>
      </c>
      <c r="Q581" s="7" t="str">
        <f>LEFT(N581, SEARCH("/",N581)-1)</f>
        <v>technology</v>
      </c>
      <c r="R581" s="7" t="str">
        <f>RIGHT(N581,LEN(N581)-SEARCH("/",N581))</f>
        <v>web</v>
      </c>
      <c r="S581" s="13">
        <f>J581/(60*60*24)+DATE(1970,1,1)</f>
        <v>41968.852118055554</v>
      </c>
      <c r="T581" s="13">
        <f>I581/(60*60*24)+DATE(1970,1,1)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7">
        <f>IF(E582&gt;0, E582/L582, 0)</f>
        <v>1</v>
      </c>
      <c r="Q582" s="7" t="str">
        <f>LEFT(N582, SEARCH("/",N582)-1)</f>
        <v>technology</v>
      </c>
      <c r="R582" s="7" t="str">
        <f>RIGHT(N582,LEN(N582)-SEARCH("/",N582))</f>
        <v>web</v>
      </c>
      <c r="S582" s="13">
        <f>J582/(60*60*24)+DATE(1970,1,1)</f>
        <v>42605.908182870371</v>
      </c>
      <c r="T582" s="13">
        <f>I582/(60*60*24)+DATE(1970,1,1)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7">
        <f>IF(E583&gt;0, E583/L583, 0)</f>
        <v>0</v>
      </c>
      <c r="Q583" s="7" t="str">
        <f>LEFT(N583, SEARCH("/",N583)-1)</f>
        <v>technology</v>
      </c>
      <c r="R583" s="7" t="str">
        <f>RIGHT(N583,LEN(N583)-SEARCH("/",N583))</f>
        <v>web</v>
      </c>
      <c r="S583" s="13">
        <f>J583/(60*60*24)+DATE(1970,1,1)</f>
        <v>42188.012777777782</v>
      </c>
      <c r="T583" s="13">
        <f>I583/(60*60*24)+DATE(1970,1,1)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7">
        <f>IF(E584&gt;0, E584/L584, 0)</f>
        <v>0</v>
      </c>
      <c r="Q584" s="7" t="str">
        <f>LEFT(N584, SEARCH("/",N584)-1)</f>
        <v>technology</v>
      </c>
      <c r="R584" s="7" t="str">
        <f>RIGHT(N584,LEN(N584)-SEARCH("/",N584))</f>
        <v>web</v>
      </c>
      <c r="S584" s="13">
        <f>J584/(60*60*24)+DATE(1970,1,1)</f>
        <v>42055.739803240736</v>
      </c>
      <c r="T584" s="13">
        <f>I584/(60*60*24)+DATE(1970,1,1)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7">
        <f>IF(E585&gt;0, E585/L585, 0)</f>
        <v>1</v>
      </c>
      <c r="Q585" s="7" t="str">
        <f>LEFT(N585, SEARCH("/",N585)-1)</f>
        <v>technology</v>
      </c>
      <c r="R585" s="7" t="str">
        <f>RIGHT(N585,LEN(N585)-SEARCH("/",N585))</f>
        <v>web</v>
      </c>
      <c r="S585" s="13">
        <f>J585/(60*60*24)+DATE(1970,1,1)</f>
        <v>42052.93850694444</v>
      </c>
      <c r="T585" s="13">
        <f>I585/(60*60*24)+DATE(1970,1,1)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7">
        <f>IF(E586&gt;0, E586/L586, 0)</f>
        <v>5</v>
      </c>
      <c r="Q586" s="7" t="str">
        <f>LEFT(N586, SEARCH("/",N586)-1)</f>
        <v>technology</v>
      </c>
      <c r="R586" s="7" t="str">
        <f>RIGHT(N586,LEN(N586)-SEARCH("/",N586))</f>
        <v>web</v>
      </c>
      <c r="S586" s="13">
        <f>J586/(60*60*24)+DATE(1970,1,1)</f>
        <v>42049.716620370367</v>
      </c>
      <c r="T586" s="13">
        <f>I586/(60*60*24)+DATE(1970,1,1)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7">
        <f>IF(E587&gt;0, E587/L587, 0)</f>
        <v>0</v>
      </c>
      <c r="Q587" s="7" t="str">
        <f>LEFT(N587, SEARCH("/",N587)-1)</f>
        <v>technology</v>
      </c>
      <c r="R587" s="7" t="str">
        <f>RIGHT(N587,LEN(N587)-SEARCH("/",N587))</f>
        <v>web</v>
      </c>
      <c r="S587" s="13">
        <f>J587/(60*60*24)+DATE(1970,1,1)</f>
        <v>42283.3909375</v>
      </c>
      <c r="T587" s="13">
        <f>I587/(60*60*24)+DATE(1970,1,1)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7">
        <f>IF(E588&gt;0, E588/L588, 0)</f>
        <v>14</v>
      </c>
      <c r="Q588" s="7" t="str">
        <f>LEFT(N588, SEARCH("/",N588)-1)</f>
        <v>technology</v>
      </c>
      <c r="R588" s="7" t="str">
        <f>RIGHT(N588,LEN(N588)-SEARCH("/",N588))</f>
        <v>web</v>
      </c>
      <c r="S588" s="13">
        <f>J588/(60*60*24)+DATE(1970,1,1)</f>
        <v>42020.854247685187</v>
      </c>
      <c r="T588" s="13">
        <f>I588/(60*60*24)+DATE(1970,1,1)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7">
        <f>IF(E589&gt;0, E589/L589, 0)</f>
        <v>389.28571428571428</v>
      </c>
      <c r="Q589" s="7" t="str">
        <f>LEFT(N589, SEARCH("/",N589)-1)</f>
        <v>technology</v>
      </c>
      <c r="R589" s="7" t="str">
        <f>RIGHT(N589,LEN(N589)-SEARCH("/",N589))</f>
        <v>web</v>
      </c>
      <c r="S589" s="13">
        <f>J589/(60*60*24)+DATE(1970,1,1)</f>
        <v>42080.757326388892</v>
      </c>
      <c r="T589" s="13">
        <f>I589/(60*60*24)+DATE(1970,1,1)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7">
        <f>IF(E590&gt;0, E590/L590, 0)</f>
        <v>150.5</v>
      </c>
      <c r="Q590" s="7" t="str">
        <f>LEFT(N590, SEARCH("/",N590)-1)</f>
        <v>technology</v>
      </c>
      <c r="R590" s="7" t="str">
        <f>RIGHT(N590,LEN(N590)-SEARCH("/",N590))</f>
        <v>web</v>
      </c>
      <c r="S590" s="13">
        <f>J590/(60*60*24)+DATE(1970,1,1)</f>
        <v>42631.769513888888</v>
      </c>
      <c r="T590" s="13">
        <f>I590/(60*60*24)+DATE(1970,1,1)</f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7">
        <f>IF(E591&gt;0, E591/L591, 0)</f>
        <v>1</v>
      </c>
      <c r="Q591" s="7" t="str">
        <f>LEFT(N591, SEARCH("/",N591)-1)</f>
        <v>technology</v>
      </c>
      <c r="R591" s="7" t="str">
        <f>RIGHT(N591,LEN(N591)-SEARCH("/",N591))</f>
        <v>web</v>
      </c>
      <c r="S591" s="13">
        <f>J591/(60*60*24)+DATE(1970,1,1)</f>
        <v>42178.614571759259</v>
      </c>
      <c r="T591" s="13">
        <f>I591/(60*60*24)+DATE(1970,1,1)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7">
        <f>IF(E592&gt;0, E592/L592, 0)</f>
        <v>24.777777777777779</v>
      </c>
      <c r="Q592" s="7" t="str">
        <f>LEFT(N592, SEARCH("/",N592)-1)</f>
        <v>technology</v>
      </c>
      <c r="R592" s="7" t="str">
        <f>RIGHT(N592,LEN(N592)-SEARCH("/",N592))</f>
        <v>web</v>
      </c>
      <c r="S592" s="13">
        <f>J592/(60*60*24)+DATE(1970,1,1)</f>
        <v>42377.554756944446</v>
      </c>
      <c r="T592" s="13">
        <f>I592/(60*60*24)+DATE(1970,1,1)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7">
        <f>IF(E593&gt;0, E593/L593, 0)</f>
        <v>30.5</v>
      </c>
      <c r="Q593" s="7" t="str">
        <f>LEFT(N593, SEARCH("/",N593)-1)</f>
        <v>technology</v>
      </c>
      <c r="R593" s="7" t="str">
        <f>RIGHT(N593,LEN(N593)-SEARCH("/",N593))</f>
        <v>web</v>
      </c>
      <c r="S593" s="13">
        <f>J593/(60*60*24)+DATE(1970,1,1)</f>
        <v>42177.543171296296</v>
      </c>
      <c r="T593" s="13">
        <f>I593/(60*60*24)+DATE(1970,1,1)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7">
        <f>IF(E594&gt;0, E594/L594, 0)</f>
        <v>250</v>
      </c>
      <c r="Q594" s="7" t="str">
        <f>LEFT(N594, SEARCH("/",N594)-1)</f>
        <v>technology</v>
      </c>
      <c r="R594" s="7" t="str">
        <f>RIGHT(N594,LEN(N594)-SEARCH("/",N594))</f>
        <v>web</v>
      </c>
      <c r="S594" s="13">
        <f>J594/(60*60*24)+DATE(1970,1,1)</f>
        <v>41946.232175925928</v>
      </c>
      <c r="T594" s="13">
        <f>I594/(60*60*24)+DATE(1970,1,1)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7">
        <f>IF(E595&gt;0, E595/L595, 0)</f>
        <v>16.428571428571427</v>
      </c>
      <c r="Q595" s="7" t="str">
        <f>LEFT(N595, SEARCH("/",N595)-1)</f>
        <v>technology</v>
      </c>
      <c r="R595" s="7" t="str">
        <f>RIGHT(N595,LEN(N595)-SEARCH("/",N595))</f>
        <v>web</v>
      </c>
      <c r="S595" s="13">
        <f>J595/(60*60*24)+DATE(1970,1,1)</f>
        <v>42070.677604166667</v>
      </c>
      <c r="T595" s="13">
        <f>I595/(60*60*24)+DATE(1970,1,1)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7">
        <f>IF(E596&gt;0, E596/L596, 0)</f>
        <v>13</v>
      </c>
      <c r="Q596" s="7" t="str">
        <f>LEFT(N596, SEARCH("/",N596)-1)</f>
        <v>technology</v>
      </c>
      <c r="R596" s="7" t="str">
        <f>RIGHT(N596,LEN(N596)-SEARCH("/",N596))</f>
        <v>web</v>
      </c>
      <c r="S596" s="13">
        <f>J596/(60*60*24)+DATE(1970,1,1)</f>
        <v>42446.780162037037</v>
      </c>
      <c r="T596" s="13">
        <f>I596/(60*60*24)+DATE(1970,1,1)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7">
        <f>IF(E597&gt;0, E597/L597, 0)</f>
        <v>53.25</v>
      </c>
      <c r="Q597" s="7" t="str">
        <f>LEFT(N597, SEARCH("/",N597)-1)</f>
        <v>technology</v>
      </c>
      <c r="R597" s="7" t="str">
        <f>RIGHT(N597,LEN(N597)-SEARCH("/",N597))</f>
        <v>web</v>
      </c>
      <c r="S597" s="13">
        <f>J597/(60*60*24)+DATE(1970,1,1)</f>
        <v>42083.069884259261</v>
      </c>
      <c r="T597" s="13">
        <f>I597/(60*60*24)+DATE(1970,1,1)</f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7">
        <f>IF(E598&gt;0, E598/L598, 0)</f>
        <v>3</v>
      </c>
      <c r="Q598" s="7" t="str">
        <f>LEFT(N598, SEARCH("/",N598)-1)</f>
        <v>technology</v>
      </c>
      <c r="R598" s="7" t="str">
        <f>RIGHT(N598,LEN(N598)-SEARCH("/",N598))</f>
        <v>web</v>
      </c>
      <c r="S598" s="13">
        <f>J598/(60*60*24)+DATE(1970,1,1)</f>
        <v>42646.896898148145</v>
      </c>
      <c r="T598" s="13">
        <f>I598/(60*60*24)+DATE(1970,1,1)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7">
        <f>IF(E599&gt;0, E599/L599, 0)</f>
        <v>10</v>
      </c>
      <c r="Q599" s="7" t="str">
        <f>LEFT(N599, SEARCH("/",N599)-1)</f>
        <v>technology</v>
      </c>
      <c r="R599" s="7" t="str">
        <f>RIGHT(N599,LEN(N599)-SEARCH("/",N599))</f>
        <v>web</v>
      </c>
      <c r="S599" s="13">
        <f>J599/(60*60*24)+DATE(1970,1,1)</f>
        <v>42545.705266203702</v>
      </c>
      <c r="T599" s="13">
        <f>I599/(60*60*24)+DATE(1970,1,1)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7">
        <f>IF(E600&gt;0, E600/L600, 0)</f>
        <v>121.42857142857143</v>
      </c>
      <c r="Q600" s="7" t="str">
        <f>LEFT(N600, SEARCH("/",N600)-1)</f>
        <v>technology</v>
      </c>
      <c r="R600" s="7" t="str">
        <f>RIGHT(N600,LEN(N600)-SEARCH("/",N600))</f>
        <v>web</v>
      </c>
      <c r="S600" s="13">
        <f>J600/(60*60*24)+DATE(1970,1,1)</f>
        <v>41948.00209490741</v>
      </c>
      <c r="T600" s="13">
        <f>I600/(60*60*24)+DATE(1970,1,1)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7">
        <f>IF(E601&gt;0, E601/L601, 0)</f>
        <v>15.5</v>
      </c>
      <c r="Q601" s="7" t="str">
        <f>LEFT(N601, SEARCH("/",N601)-1)</f>
        <v>technology</v>
      </c>
      <c r="R601" s="7" t="str">
        <f>RIGHT(N601,LEN(N601)-SEARCH("/",N601))</f>
        <v>web</v>
      </c>
      <c r="S601" s="13">
        <f>J601/(60*60*24)+DATE(1970,1,1)</f>
        <v>42047.812523148154</v>
      </c>
      <c r="T601" s="13">
        <f>I601/(60*60*24)+DATE(1970,1,1)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7">
        <f>IF(E602&gt;0, E602/L602, 0)</f>
        <v>100</v>
      </c>
      <c r="Q602" s="7" t="str">
        <f>LEFT(N602, SEARCH("/",N602)-1)</f>
        <v>technology</v>
      </c>
      <c r="R602" s="7" t="str">
        <f>RIGHT(N602,LEN(N602)-SEARCH("/",N602))</f>
        <v>web</v>
      </c>
      <c r="S602" s="13">
        <f>J602/(60*60*24)+DATE(1970,1,1)</f>
        <v>42073.798171296294</v>
      </c>
      <c r="T602" s="13">
        <f>I602/(60*60*24)+DATE(1970,1,1)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7">
        <f>IF(E603&gt;0, E603/L603, 0)</f>
        <v>23.333333333333332</v>
      </c>
      <c r="Q603" s="7" t="str">
        <f>LEFT(N603, SEARCH("/",N603)-1)</f>
        <v>technology</v>
      </c>
      <c r="R603" s="7" t="str">
        <f>RIGHT(N603,LEN(N603)-SEARCH("/",N603))</f>
        <v>web</v>
      </c>
      <c r="S603" s="13">
        <f>J603/(60*60*24)+DATE(1970,1,1)</f>
        <v>41969.858090277776</v>
      </c>
      <c r="T603" s="13">
        <f>I603/(60*60*24)+DATE(1970,1,1)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7">
        <f>IF(E604&gt;0, E604/L604, 0)</f>
        <v>0</v>
      </c>
      <c r="Q604" s="7" t="str">
        <f>LEFT(N604, SEARCH("/",N604)-1)</f>
        <v>technology</v>
      </c>
      <c r="R604" s="7" t="str">
        <f>RIGHT(N604,LEN(N604)-SEARCH("/",N604))</f>
        <v>web</v>
      </c>
      <c r="S604" s="13">
        <f>J604/(60*60*24)+DATE(1970,1,1)</f>
        <v>42143.79415509259</v>
      </c>
      <c r="T604" s="13">
        <f>I604/(60*60*24)+DATE(1970,1,1)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7">
        <f>IF(E605&gt;0, E605/L605, 0)</f>
        <v>45.386153846153846</v>
      </c>
      <c r="Q605" s="7" t="str">
        <f>LEFT(N605, SEARCH("/",N605)-1)</f>
        <v>technology</v>
      </c>
      <c r="R605" s="7" t="str">
        <f>RIGHT(N605,LEN(N605)-SEARCH("/",N605))</f>
        <v>web</v>
      </c>
      <c r="S605" s="13">
        <f>J605/(60*60*24)+DATE(1970,1,1)</f>
        <v>41835.639155092591</v>
      </c>
      <c r="T605" s="13">
        <f>I605/(60*60*24)+DATE(1970,1,1)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7">
        <f>IF(E606&gt;0, E606/L606, 0)</f>
        <v>0</v>
      </c>
      <c r="Q606" s="7" t="str">
        <f>LEFT(N606, SEARCH("/",N606)-1)</f>
        <v>technology</v>
      </c>
      <c r="R606" s="7" t="str">
        <f>RIGHT(N606,LEN(N606)-SEARCH("/",N606))</f>
        <v>web</v>
      </c>
      <c r="S606" s="13">
        <f>J606/(60*60*24)+DATE(1970,1,1)</f>
        <v>41849.035370370373</v>
      </c>
      <c r="T606" s="13">
        <f>I606/(60*60*24)+DATE(1970,1,1)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7">
        <f>IF(E607&gt;0, E607/L607, 0)</f>
        <v>16.375</v>
      </c>
      <c r="Q607" s="7" t="str">
        <f>LEFT(N607, SEARCH("/",N607)-1)</f>
        <v>technology</v>
      </c>
      <c r="R607" s="7" t="str">
        <f>RIGHT(N607,LEN(N607)-SEARCH("/",N607))</f>
        <v>web</v>
      </c>
      <c r="S607" s="13">
        <f>J607/(60*60*24)+DATE(1970,1,1)</f>
        <v>42194.357731481483</v>
      </c>
      <c r="T607" s="13">
        <f>I607/(60*60*24)+DATE(1970,1,1)</f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7">
        <f>IF(E608&gt;0, E608/L608, 0)</f>
        <v>10</v>
      </c>
      <c r="Q608" s="7" t="str">
        <f>LEFT(N608, SEARCH("/",N608)-1)</f>
        <v>technology</v>
      </c>
      <c r="R608" s="7" t="str">
        <f>RIGHT(N608,LEN(N608)-SEARCH("/",N608))</f>
        <v>web</v>
      </c>
      <c r="S608" s="13">
        <f>J608/(60*60*24)+DATE(1970,1,1)</f>
        <v>42102.650567129633</v>
      </c>
      <c r="T608" s="13">
        <f>I608/(60*60*24)+DATE(1970,1,1)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7">
        <f>IF(E609&gt;0, E609/L609, 0)</f>
        <v>0</v>
      </c>
      <c r="Q609" s="7" t="str">
        <f>LEFT(N609, SEARCH("/",N609)-1)</f>
        <v>technology</v>
      </c>
      <c r="R609" s="7" t="str">
        <f>RIGHT(N609,LEN(N609)-SEARCH("/",N609))</f>
        <v>web</v>
      </c>
      <c r="S609" s="13">
        <f>J609/(60*60*24)+DATE(1970,1,1)</f>
        <v>42300.825648148151</v>
      </c>
      <c r="T609" s="13">
        <f>I609/(60*60*24)+DATE(1970,1,1)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7">
        <f>IF(E610&gt;0, E610/L610, 0)</f>
        <v>292.2</v>
      </c>
      <c r="Q610" s="7" t="str">
        <f>LEFT(N610, SEARCH("/",N610)-1)</f>
        <v>technology</v>
      </c>
      <c r="R610" s="7" t="str">
        <f>RIGHT(N610,LEN(N610)-SEARCH("/",N610))</f>
        <v>web</v>
      </c>
      <c r="S610" s="13">
        <f>J610/(60*60*24)+DATE(1970,1,1)</f>
        <v>42140.921064814815</v>
      </c>
      <c r="T610" s="13">
        <f>I610/(60*60*24)+DATE(1970,1,1)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7">
        <f>IF(E611&gt;0, E611/L611, 0)</f>
        <v>5</v>
      </c>
      <c r="Q611" s="7" t="str">
        <f>LEFT(N611, SEARCH("/",N611)-1)</f>
        <v>technology</v>
      </c>
      <c r="R611" s="7" t="str">
        <f>RIGHT(N611,LEN(N611)-SEARCH("/",N611))</f>
        <v>web</v>
      </c>
      <c r="S611" s="13">
        <f>J611/(60*60*24)+DATE(1970,1,1)</f>
        <v>42307.034074074079</v>
      </c>
      <c r="T611" s="13">
        <f>I611/(60*60*24)+DATE(1970,1,1)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7">
        <f>IF(E612&gt;0, E612/L612, 0)</f>
        <v>0</v>
      </c>
      <c r="Q612" s="7" t="str">
        <f>LEFT(N612, SEARCH("/",N612)-1)</f>
        <v>technology</v>
      </c>
      <c r="R612" s="7" t="str">
        <f>RIGHT(N612,LEN(N612)-SEARCH("/",N612))</f>
        <v>web</v>
      </c>
      <c r="S612" s="13">
        <f>J612/(60*60*24)+DATE(1970,1,1)</f>
        <v>42086.83085648148</v>
      </c>
      <c r="T612" s="13">
        <f>I612/(60*60*24)+DATE(1970,1,1)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7">
        <f>IF(E613&gt;0, E613/L613, 0)</f>
        <v>0</v>
      </c>
      <c r="Q613" s="7" t="str">
        <f>LEFT(N613, SEARCH("/",N613)-1)</f>
        <v>technology</v>
      </c>
      <c r="R613" s="7" t="str">
        <f>RIGHT(N613,LEN(N613)-SEARCH("/",N613))</f>
        <v>web</v>
      </c>
      <c r="S613" s="13">
        <f>J613/(60*60*24)+DATE(1970,1,1)</f>
        <v>42328.560613425929</v>
      </c>
      <c r="T613" s="13">
        <f>I613/(60*60*24)+DATE(1970,1,1)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7">
        <f>IF(E614&gt;0, E614/L614, 0)</f>
        <v>0</v>
      </c>
      <c r="Q614" s="7" t="str">
        <f>LEFT(N614, SEARCH("/",N614)-1)</f>
        <v>technology</v>
      </c>
      <c r="R614" s="7" t="str">
        <f>RIGHT(N614,LEN(N614)-SEARCH("/",N614))</f>
        <v>web</v>
      </c>
      <c r="S614" s="13">
        <f>J614/(60*60*24)+DATE(1970,1,1)</f>
        <v>42585.031782407408</v>
      </c>
      <c r="T614" s="13">
        <f>I614/(60*60*24)+DATE(1970,1,1)</f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7">
        <f>IF(E615&gt;0, E615/L615, 0)</f>
        <v>105.93388429752066</v>
      </c>
      <c r="Q615" s="7" t="str">
        <f>LEFT(N615, SEARCH("/",N615)-1)</f>
        <v>technology</v>
      </c>
      <c r="R615" s="7" t="str">
        <f>RIGHT(N615,LEN(N615)-SEARCH("/",N615))</f>
        <v>web</v>
      </c>
      <c r="S615" s="13">
        <f>J615/(60*60*24)+DATE(1970,1,1)</f>
        <v>42247.496759259258</v>
      </c>
      <c r="T615" s="13">
        <f>I615/(60*60*24)+DATE(1970,1,1)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7">
        <f>IF(E616&gt;0, E616/L616, 0)</f>
        <v>0</v>
      </c>
      <c r="Q616" s="7" t="str">
        <f>LEFT(N616, SEARCH("/",N616)-1)</f>
        <v>technology</v>
      </c>
      <c r="R616" s="7" t="str">
        <f>RIGHT(N616,LEN(N616)-SEARCH("/",N616))</f>
        <v>web</v>
      </c>
      <c r="S616" s="13">
        <f>J616/(60*60*24)+DATE(1970,1,1)</f>
        <v>42515.061805555553</v>
      </c>
      <c r="T616" s="13">
        <f>I616/(60*60*24)+DATE(1970,1,1)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7">
        <f>IF(E617&gt;0, E617/L617, 0)</f>
        <v>0</v>
      </c>
      <c r="Q617" s="7" t="str">
        <f>LEFT(N617, SEARCH("/",N617)-1)</f>
        <v>technology</v>
      </c>
      <c r="R617" s="7" t="str">
        <f>RIGHT(N617,LEN(N617)-SEARCH("/",N617))</f>
        <v>web</v>
      </c>
      <c r="S617" s="13">
        <f>J617/(60*60*24)+DATE(1970,1,1)</f>
        <v>42242.122210648144</v>
      </c>
      <c r="T617" s="13">
        <f>I617/(60*60*24)+DATE(1970,1,1)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7">
        <f>IF(E618&gt;0, E618/L618, 0)</f>
        <v>0</v>
      </c>
      <c r="Q618" s="7" t="str">
        <f>LEFT(N618, SEARCH("/",N618)-1)</f>
        <v>technology</v>
      </c>
      <c r="R618" s="7" t="str">
        <f>RIGHT(N618,LEN(N618)-SEARCH("/",N618))</f>
        <v>web</v>
      </c>
      <c r="S618" s="13">
        <f>J618/(60*60*24)+DATE(1970,1,1)</f>
        <v>42761.376238425924</v>
      </c>
      <c r="T618" s="13">
        <f>I618/(60*60*24)+DATE(1970,1,1)</f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7">
        <f>IF(E619&gt;0, E619/L619, 0)</f>
        <v>20</v>
      </c>
      <c r="Q619" s="7" t="str">
        <f>LEFT(N619, SEARCH("/",N619)-1)</f>
        <v>technology</v>
      </c>
      <c r="R619" s="7" t="str">
        <f>RIGHT(N619,LEN(N619)-SEARCH("/",N619))</f>
        <v>web</v>
      </c>
      <c r="S619" s="13">
        <f>J619/(60*60*24)+DATE(1970,1,1)</f>
        <v>42087.343090277776</v>
      </c>
      <c r="T619" s="13">
        <f>I619/(60*60*24)+DATE(1970,1,1)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7">
        <f>IF(E620&gt;0, E620/L620, 0)</f>
        <v>0</v>
      </c>
      <c r="Q620" s="7" t="str">
        <f>LEFT(N620, SEARCH("/",N620)-1)</f>
        <v>technology</v>
      </c>
      <c r="R620" s="7" t="str">
        <f>RIGHT(N620,LEN(N620)-SEARCH("/",N620))</f>
        <v>web</v>
      </c>
      <c r="S620" s="13">
        <f>J620/(60*60*24)+DATE(1970,1,1)</f>
        <v>42317.810219907406</v>
      </c>
      <c r="T620" s="13">
        <f>I620/(60*60*24)+DATE(1970,1,1)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7">
        <f>IF(E621&gt;0, E621/L621, 0)</f>
        <v>1</v>
      </c>
      <c r="Q621" s="7" t="str">
        <f>LEFT(N621, SEARCH("/",N621)-1)</f>
        <v>technology</v>
      </c>
      <c r="R621" s="7" t="str">
        <f>RIGHT(N621,LEN(N621)-SEARCH("/",N621))</f>
        <v>web</v>
      </c>
      <c r="S621" s="13">
        <f>J621/(60*60*24)+DATE(1970,1,1)</f>
        <v>41908.650347222225</v>
      </c>
      <c r="T621" s="13">
        <f>I621/(60*60*24)+DATE(1970,1,1)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7">
        <f>IF(E622&gt;0, E622/L622, 0)</f>
        <v>300</v>
      </c>
      <c r="Q622" s="7" t="str">
        <f>LEFT(N622, SEARCH("/",N622)-1)</f>
        <v>technology</v>
      </c>
      <c r="R622" s="7" t="str">
        <f>RIGHT(N622,LEN(N622)-SEARCH("/",N622))</f>
        <v>web</v>
      </c>
      <c r="S622" s="13">
        <f>J622/(60*60*24)+DATE(1970,1,1)</f>
        <v>41831.716874999998</v>
      </c>
      <c r="T622" s="13">
        <f>I622/(60*60*24)+DATE(1970,1,1)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7">
        <f>IF(E623&gt;0, E623/L623, 0)</f>
        <v>87</v>
      </c>
      <c r="Q623" s="7" t="str">
        <f>LEFT(N623, SEARCH("/",N623)-1)</f>
        <v>technology</v>
      </c>
      <c r="R623" s="7" t="str">
        <f>RIGHT(N623,LEN(N623)-SEARCH("/",N623))</f>
        <v>web</v>
      </c>
      <c r="S623" s="13">
        <f>J623/(60*60*24)+DATE(1970,1,1)</f>
        <v>42528.987696759257</v>
      </c>
      <c r="T623" s="13">
        <f>I623/(60*60*24)+DATE(1970,1,1)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7">
        <f>IF(E624&gt;0, E624/L624, 0)</f>
        <v>37.888888888888886</v>
      </c>
      <c r="Q624" s="7" t="str">
        <f>LEFT(N624, SEARCH("/",N624)-1)</f>
        <v>technology</v>
      </c>
      <c r="R624" s="7" t="str">
        <f>RIGHT(N624,LEN(N624)-SEARCH("/",N624))</f>
        <v>web</v>
      </c>
      <c r="S624" s="13">
        <f>J624/(60*60*24)+DATE(1970,1,1)</f>
        <v>42532.774745370371</v>
      </c>
      <c r="T624" s="13">
        <f>I624/(60*60*24)+DATE(1970,1,1)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7">
        <f>IF(E625&gt;0, E625/L625, 0)</f>
        <v>0</v>
      </c>
      <c r="Q625" s="7" t="str">
        <f>LEFT(N625, SEARCH("/",N625)-1)</f>
        <v>technology</v>
      </c>
      <c r="R625" s="7" t="str">
        <f>RIGHT(N625,LEN(N625)-SEARCH("/",N625))</f>
        <v>web</v>
      </c>
      <c r="S625" s="13">
        <f>J625/(60*60*24)+DATE(1970,1,1)</f>
        <v>42122.009224537032</v>
      </c>
      <c r="T625" s="13">
        <f>I625/(60*60*24)+DATE(1970,1,1)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7">
        <f>IF(E626&gt;0, E626/L626, 0)</f>
        <v>0</v>
      </c>
      <c r="Q626" s="7" t="str">
        <f>LEFT(N626, SEARCH("/",N626)-1)</f>
        <v>technology</v>
      </c>
      <c r="R626" s="7" t="str">
        <f>RIGHT(N626,LEN(N626)-SEARCH("/",N626))</f>
        <v>web</v>
      </c>
      <c r="S626" s="13">
        <f>J626/(60*60*24)+DATE(1970,1,1)</f>
        <v>42108.988900462966</v>
      </c>
      <c r="T626" s="13">
        <f>I626/(60*60*24)+DATE(1970,1,1)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7">
        <f>IF(E627&gt;0, E627/L627, 0)</f>
        <v>0</v>
      </c>
      <c r="Q627" s="7" t="str">
        <f>LEFT(N627, SEARCH("/",N627)-1)</f>
        <v>technology</v>
      </c>
      <c r="R627" s="7" t="str">
        <f>RIGHT(N627,LEN(N627)-SEARCH("/",N627))</f>
        <v>web</v>
      </c>
      <c r="S627" s="13">
        <f>J627/(60*60*24)+DATE(1970,1,1)</f>
        <v>42790.895567129628</v>
      </c>
      <c r="T627" s="13">
        <f>I627/(60*60*24)+DATE(1970,1,1)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7">
        <f>IF(E628&gt;0, E628/L628, 0)</f>
        <v>111.41025641025641</v>
      </c>
      <c r="Q628" s="7" t="str">
        <f>LEFT(N628, SEARCH("/",N628)-1)</f>
        <v>technology</v>
      </c>
      <c r="R628" s="7" t="str">
        <f>RIGHT(N628,LEN(N628)-SEARCH("/",N628))</f>
        <v>web</v>
      </c>
      <c r="S628" s="13">
        <f>J628/(60*60*24)+DATE(1970,1,1)</f>
        <v>42198.559479166666</v>
      </c>
      <c r="T628" s="13">
        <f>I628/(60*60*24)+DATE(1970,1,1)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7">
        <f>IF(E629&gt;0, E629/L629, 0)</f>
        <v>90</v>
      </c>
      <c r="Q629" s="7" t="str">
        <f>LEFT(N629, SEARCH("/",N629)-1)</f>
        <v>technology</v>
      </c>
      <c r="R629" s="7" t="str">
        <f>RIGHT(N629,LEN(N629)-SEARCH("/",N629))</f>
        <v>web</v>
      </c>
      <c r="S629" s="13">
        <f>J629/(60*60*24)+DATE(1970,1,1)</f>
        <v>42384.306840277779</v>
      </c>
      <c r="T629" s="13">
        <f>I629/(60*60*24)+DATE(1970,1,1)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7">
        <f>IF(E630&gt;0, E630/L630, 0)</f>
        <v>0</v>
      </c>
      <c r="Q630" s="7" t="str">
        <f>LEFT(N630, SEARCH("/",N630)-1)</f>
        <v>technology</v>
      </c>
      <c r="R630" s="7" t="str">
        <f>RIGHT(N630,LEN(N630)-SEARCH("/",N630))</f>
        <v>web</v>
      </c>
      <c r="S630" s="13">
        <f>J630/(60*60*24)+DATE(1970,1,1)</f>
        <v>41803.692789351851</v>
      </c>
      <c r="T630" s="13">
        <f>I630/(60*60*24)+DATE(1970,1,1)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7">
        <f>IF(E631&gt;0, E631/L631, 0)</f>
        <v>116.66666666666667</v>
      </c>
      <c r="Q631" s="7" t="str">
        <f>LEFT(N631, SEARCH("/",N631)-1)</f>
        <v>technology</v>
      </c>
      <c r="R631" s="7" t="str">
        <f>RIGHT(N631,LEN(N631)-SEARCH("/",N631))</f>
        <v>web</v>
      </c>
      <c r="S631" s="13">
        <f>J631/(60*60*24)+DATE(1970,1,1)</f>
        <v>42474.637824074074</v>
      </c>
      <c r="T631" s="13">
        <f>I631/(60*60*24)+DATE(1970,1,1)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7">
        <f>IF(E632&gt;0, E632/L632, 0)</f>
        <v>10</v>
      </c>
      <c r="Q632" s="7" t="str">
        <f>LEFT(N632, SEARCH("/",N632)-1)</f>
        <v>technology</v>
      </c>
      <c r="R632" s="7" t="str">
        <f>RIGHT(N632,LEN(N632)-SEARCH("/",N632))</f>
        <v>web</v>
      </c>
      <c r="S632" s="13">
        <f>J632/(60*60*24)+DATE(1970,1,1)</f>
        <v>42223.619456018518</v>
      </c>
      <c r="T632" s="13">
        <f>I632/(60*60*24)+DATE(1970,1,1)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7">
        <f>IF(E633&gt;0, E633/L633, 0)</f>
        <v>76.666666666666671</v>
      </c>
      <c r="Q633" s="7" t="str">
        <f>LEFT(N633, SEARCH("/",N633)-1)</f>
        <v>technology</v>
      </c>
      <c r="R633" s="7" t="str">
        <f>RIGHT(N633,LEN(N633)-SEARCH("/",N633))</f>
        <v>web</v>
      </c>
      <c r="S633" s="13">
        <f>J633/(60*60*24)+DATE(1970,1,1)</f>
        <v>42489.772326388891</v>
      </c>
      <c r="T633" s="13">
        <f>I633/(60*60*24)+DATE(1970,1,1)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7">
        <f>IF(E634&gt;0, E634/L634, 0)</f>
        <v>0</v>
      </c>
      <c r="Q634" s="7" t="str">
        <f>LEFT(N634, SEARCH("/",N634)-1)</f>
        <v>technology</v>
      </c>
      <c r="R634" s="7" t="str">
        <f>RIGHT(N634,LEN(N634)-SEARCH("/",N634))</f>
        <v>web</v>
      </c>
      <c r="S634" s="13">
        <f>J634/(60*60*24)+DATE(1970,1,1)</f>
        <v>42303.659317129626</v>
      </c>
      <c r="T634" s="13">
        <f>I634/(60*60*24)+DATE(1970,1,1)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7">
        <f>IF(E635&gt;0, E635/L635, 0)</f>
        <v>49.8</v>
      </c>
      <c r="Q635" s="7" t="str">
        <f>LEFT(N635, SEARCH("/",N635)-1)</f>
        <v>technology</v>
      </c>
      <c r="R635" s="7" t="str">
        <f>RIGHT(N635,LEN(N635)-SEARCH("/",N635))</f>
        <v>web</v>
      </c>
      <c r="S635" s="13">
        <f>J635/(60*60*24)+DATE(1970,1,1)</f>
        <v>42507.299328703702</v>
      </c>
      <c r="T635" s="13">
        <f>I635/(60*60*24)+DATE(1970,1,1)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7">
        <f>IF(E636&gt;0, E636/L636, 0)</f>
        <v>1</v>
      </c>
      <c r="Q636" s="7" t="str">
        <f>LEFT(N636, SEARCH("/",N636)-1)</f>
        <v>technology</v>
      </c>
      <c r="R636" s="7" t="str">
        <f>RIGHT(N636,LEN(N636)-SEARCH("/",N636))</f>
        <v>web</v>
      </c>
      <c r="S636" s="13">
        <f>J636/(60*60*24)+DATE(1970,1,1)</f>
        <v>42031.928576388891</v>
      </c>
      <c r="T636" s="13">
        <f>I636/(60*60*24)+DATE(1970,1,1)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7">
        <f>IF(E637&gt;0, E637/L637, 0)</f>
        <v>2</v>
      </c>
      <c r="Q637" s="7" t="str">
        <f>LEFT(N637, SEARCH("/",N637)-1)</f>
        <v>technology</v>
      </c>
      <c r="R637" s="7" t="str">
        <f>RIGHT(N637,LEN(N637)-SEARCH("/",N637))</f>
        <v>web</v>
      </c>
      <c r="S637" s="13">
        <f>J637/(60*60*24)+DATE(1970,1,1)</f>
        <v>42076.092152777783</v>
      </c>
      <c r="T637" s="13">
        <f>I637/(60*60*24)+DATE(1970,1,1)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7">
        <f>IF(E638&gt;0, E638/L638, 0)</f>
        <v>4</v>
      </c>
      <c r="Q638" s="7" t="str">
        <f>LEFT(N638, SEARCH("/",N638)-1)</f>
        <v>technology</v>
      </c>
      <c r="R638" s="7" t="str">
        <f>RIGHT(N638,LEN(N638)-SEARCH("/",N638))</f>
        <v>web</v>
      </c>
      <c r="S638" s="13">
        <f>J638/(60*60*24)+DATE(1970,1,1)</f>
        <v>42131.455439814818</v>
      </c>
      <c r="T638" s="13">
        <f>I638/(60*60*24)+DATE(1970,1,1)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7">
        <f>IF(E639&gt;0, E639/L639, 0)</f>
        <v>0</v>
      </c>
      <c r="Q639" s="7" t="str">
        <f>LEFT(N639, SEARCH("/",N639)-1)</f>
        <v>technology</v>
      </c>
      <c r="R639" s="7" t="str">
        <f>RIGHT(N639,LEN(N639)-SEARCH("/",N639))</f>
        <v>web</v>
      </c>
      <c r="S639" s="13">
        <f>J639/(60*60*24)+DATE(1970,1,1)</f>
        <v>42762.962013888886</v>
      </c>
      <c r="T639" s="13">
        <f>I639/(60*60*24)+DATE(1970,1,1)</f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7">
        <f>IF(E640&gt;0, E640/L640, 0)</f>
        <v>3</v>
      </c>
      <c r="Q640" s="7" t="str">
        <f>LEFT(N640, SEARCH("/",N640)-1)</f>
        <v>technology</v>
      </c>
      <c r="R640" s="7" t="str">
        <f>RIGHT(N640,LEN(N640)-SEARCH("/",N640))</f>
        <v>web</v>
      </c>
      <c r="S640" s="13">
        <f>J640/(60*60*24)+DATE(1970,1,1)</f>
        <v>42759.593310185184</v>
      </c>
      <c r="T640" s="13">
        <f>I640/(60*60*24)+DATE(1970,1,1)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7">
        <f>IF(E641&gt;0, E641/L641, 0)</f>
        <v>1</v>
      </c>
      <c r="Q641" s="7" t="str">
        <f>LEFT(N641, SEARCH("/",N641)-1)</f>
        <v>technology</v>
      </c>
      <c r="R641" s="7" t="str">
        <f>RIGHT(N641,LEN(N641)-SEARCH("/",N641))</f>
        <v>web</v>
      </c>
      <c r="S641" s="13">
        <f>J641/(60*60*24)+DATE(1970,1,1)</f>
        <v>41865.583275462966</v>
      </c>
      <c r="T641" s="13">
        <f>I641/(60*60*24)+DATE(1970,1,1)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7">
        <f>IF(E642&gt;0, E642/L642, 0)</f>
        <v>50.5</v>
      </c>
      <c r="Q642" s="7" t="str">
        <f>LEFT(N642, SEARCH("/",N642)-1)</f>
        <v>technology</v>
      </c>
      <c r="R642" s="7" t="str">
        <f>RIGHT(N642,LEN(N642)-SEARCH("/",N642))</f>
        <v>wearables</v>
      </c>
      <c r="S642" s="13">
        <f>J642/(60*60*24)+DATE(1970,1,1)</f>
        <v>42683.420312499999</v>
      </c>
      <c r="T642" s="13">
        <f>I642/(60*60*24)+DATE(1970,1,1)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7">
        <f>IF(E643&gt;0, E643/L643, 0)</f>
        <v>151.31746031746033</v>
      </c>
      <c r="Q643" s="7" t="str">
        <f>LEFT(N643, SEARCH("/",N643)-1)</f>
        <v>technology</v>
      </c>
      <c r="R643" s="7" t="str">
        <f>RIGHT(N643,LEN(N643)-SEARCH("/",N643))</f>
        <v>wearables</v>
      </c>
      <c r="S643" s="13">
        <f>J643/(60*60*24)+DATE(1970,1,1)</f>
        <v>42199.57</v>
      </c>
      <c r="T643" s="13">
        <f>I643/(60*60*24)+DATE(1970,1,1)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7">
        <f>IF(E644&gt;0, E644/L644, 0)</f>
        <v>134.3592456301748</v>
      </c>
      <c r="Q644" s="7" t="str">
        <f>LEFT(N644, SEARCH("/",N644)-1)</f>
        <v>technology</v>
      </c>
      <c r="R644" s="7" t="str">
        <f>RIGHT(N644,LEN(N644)-SEARCH("/",N644))</f>
        <v>wearables</v>
      </c>
      <c r="S644" s="13">
        <f>J644/(60*60*24)+DATE(1970,1,1)</f>
        <v>42199.651319444441</v>
      </c>
      <c r="T644" s="13">
        <f>I644/(60*60*24)+DATE(1970,1,1)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7">
        <f>IF(E645&gt;0, E645/L645, 0)</f>
        <v>174.02631578947367</v>
      </c>
      <c r="Q645" s="7" t="str">
        <f>LEFT(N645, SEARCH("/",N645)-1)</f>
        <v>technology</v>
      </c>
      <c r="R645" s="7" t="str">
        <f>RIGHT(N645,LEN(N645)-SEARCH("/",N645))</f>
        <v>wearables</v>
      </c>
      <c r="S645" s="13">
        <f>J645/(60*60*24)+DATE(1970,1,1)</f>
        <v>42100.642071759255</v>
      </c>
      <c r="T645" s="13">
        <f>I645/(60*60*24)+DATE(1970,1,1)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7">
        <f>IF(E646&gt;0, E646/L646, 0)</f>
        <v>73.486268364348675</v>
      </c>
      <c r="Q646" s="7" t="str">
        <f>LEFT(N646, SEARCH("/",N646)-1)</f>
        <v>technology</v>
      </c>
      <c r="R646" s="7" t="str">
        <f>RIGHT(N646,LEN(N646)-SEARCH("/",N646))</f>
        <v>wearables</v>
      </c>
      <c r="S646" s="13">
        <f>J646/(60*60*24)+DATE(1970,1,1)</f>
        <v>41898.665960648148</v>
      </c>
      <c r="T646" s="13">
        <f>I646/(60*60*24)+DATE(1970,1,1)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7">
        <f>IF(E647&gt;0, E647/L647, 0)</f>
        <v>23.518987341772153</v>
      </c>
      <c r="Q647" s="7" t="str">
        <f>LEFT(N647, SEARCH("/",N647)-1)</f>
        <v>technology</v>
      </c>
      <c r="R647" s="7" t="str">
        <f>RIGHT(N647,LEN(N647)-SEARCH("/",N647))</f>
        <v>wearables</v>
      </c>
      <c r="S647" s="13">
        <f>J647/(60*60*24)+DATE(1970,1,1)</f>
        <v>42564.026319444441</v>
      </c>
      <c r="T647" s="13">
        <f>I647/(60*60*24)+DATE(1970,1,1)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7">
        <f>IF(E648&gt;0, E648/L648, 0)</f>
        <v>39.074444444444445</v>
      </c>
      <c r="Q648" s="7" t="str">
        <f>LEFT(N648, SEARCH("/",N648)-1)</f>
        <v>technology</v>
      </c>
      <c r="R648" s="7" t="str">
        <f>RIGHT(N648,LEN(N648)-SEARCH("/",N648))</f>
        <v>wearables</v>
      </c>
      <c r="S648" s="13">
        <f>J648/(60*60*24)+DATE(1970,1,1)</f>
        <v>41832.852627314816</v>
      </c>
      <c r="T648" s="13">
        <f>I648/(60*60*24)+DATE(1970,1,1)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7">
        <f>IF(E649&gt;0, E649/L649, 0)</f>
        <v>125.94117647058823</v>
      </c>
      <c r="Q649" s="7" t="str">
        <f>LEFT(N649, SEARCH("/",N649)-1)</f>
        <v>technology</v>
      </c>
      <c r="R649" s="7" t="str">
        <f>RIGHT(N649,LEN(N649)-SEARCH("/",N649))</f>
        <v>wearables</v>
      </c>
      <c r="S649" s="13">
        <f>J649/(60*60*24)+DATE(1970,1,1)</f>
        <v>42416.767928240741</v>
      </c>
      <c r="T649" s="13">
        <f>I649/(60*60*24)+DATE(1970,1,1)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7">
        <f>IF(E650&gt;0, E650/L650, 0)</f>
        <v>1644</v>
      </c>
      <c r="Q650" s="7" t="str">
        <f>LEFT(N650, SEARCH("/",N650)-1)</f>
        <v>technology</v>
      </c>
      <c r="R650" s="7" t="str">
        <f>RIGHT(N650,LEN(N650)-SEARCH("/",N650))</f>
        <v>wearables</v>
      </c>
      <c r="S650" s="13">
        <f>J650/(60*60*24)+DATE(1970,1,1)</f>
        <v>41891.693379629629</v>
      </c>
      <c r="T650" s="13">
        <f>I650/(60*60*24)+DATE(1970,1,1)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7">
        <f>IF(E651&gt;0, E651/L651, 0)</f>
        <v>42.670731707317074</v>
      </c>
      <c r="Q651" s="7" t="str">
        <f>LEFT(N651, SEARCH("/",N651)-1)</f>
        <v>technology</v>
      </c>
      <c r="R651" s="7" t="str">
        <f>RIGHT(N651,LEN(N651)-SEARCH("/",N651))</f>
        <v>wearables</v>
      </c>
      <c r="S651" s="13">
        <f>J651/(60*60*24)+DATE(1970,1,1)</f>
        <v>41877.912187499998</v>
      </c>
      <c r="T651" s="13">
        <f>I651/(60*60*24)+DATE(1970,1,1)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7">
        <f>IF(E652&gt;0, E652/L652, 0)</f>
        <v>35.125</v>
      </c>
      <c r="Q652" s="7" t="str">
        <f>LEFT(N652, SEARCH("/",N652)-1)</f>
        <v>technology</v>
      </c>
      <c r="R652" s="7" t="str">
        <f>RIGHT(N652,LEN(N652)-SEARCH("/",N652))</f>
        <v>wearables</v>
      </c>
      <c r="S652" s="13">
        <f>J652/(60*60*24)+DATE(1970,1,1)</f>
        <v>41932.036851851852</v>
      </c>
      <c r="T652" s="13">
        <f>I652/(60*60*24)+DATE(1970,1,1)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7">
        <f>IF(E653&gt;0, E653/L653, 0)</f>
        <v>239.35238095238094</v>
      </c>
      <c r="Q653" s="7" t="str">
        <f>LEFT(N653, SEARCH("/",N653)-1)</f>
        <v>technology</v>
      </c>
      <c r="R653" s="7" t="str">
        <f>RIGHT(N653,LEN(N653)-SEARCH("/",N653))</f>
        <v>wearables</v>
      </c>
      <c r="S653" s="13">
        <f>J653/(60*60*24)+DATE(1970,1,1)</f>
        <v>41956.017488425925</v>
      </c>
      <c r="T653" s="13">
        <f>I653/(60*60*24)+DATE(1970,1,1)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7">
        <f>IF(E654&gt;0, E654/L654, 0)</f>
        <v>107.64285714285714</v>
      </c>
      <c r="Q654" s="7" t="str">
        <f>LEFT(N654, SEARCH("/",N654)-1)</f>
        <v>technology</v>
      </c>
      <c r="R654" s="7" t="str">
        <f>RIGHT(N654,LEN(N654)-SEARCH("/",N654))</f>
        <v>wearables</v>
      </c>
      <c r="S654" s="13">
        <f>J654/(60*60*24)+DATE(1970,1,1)</f>
        <v>42675.690393518518</v>
      </c>
      <c r="T654" s="13">
        <f>I654/(60*60*24)+DATE(1970,1,1)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7">
        <f>IF(E655&gt;0, E655/L655, 0)</f>
        <v>95.830623306233065</v>
      </c>
      <c r="Q655" s="7" t="str">
        <f>LEFT(N655, SEARCH("/",N655)-1)</f>
        <v>technology</v>
      </c>
      <c r="R655" s="7" t="str">
        <f>RIGHT(N655,LEN(N655)-SEARCH("/",N655))</f>
        <v>wearables</v>
      </c>
      <c r="S655" s="13">
        <f>J655/(60*60*24)+DATE(1970,1,1)</f>
        <v>42199.618518518517</v>
      </c>
      <c r="T655" s="13">
        <f>I655/(60*60*24)+DATE(1970,1,1)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7">
        <f>IF(E656&gt;0, E656/L656, 0)</f>
        <v>31.663376110562684</v>
      </c>
      <c r="Q656" s="7" t="str">
        <f>LEFT(N656, SEARCH("/",N656)-1)</f>
        <v>technology</v>
      </c>
      <c r="R656" s="7" t="str">
        <f>RIGHT(N656,LEN(N656)-SEARCH("/",N656))</f>
        <v>wearables</v>
      </c>
      <c r="S656" s="13">
        <f>J656/(60*60*24)+DATE(1970,1,1)</f>
        <v>42163.957326388889</v>
      </c>
      <c r="T656" s="13">
        <f>I656/(60*60*24)+DATE(1970,1,1)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7">
        <f>IF(E657&gt;0, E657/L657, 0)</f>
        <v>42.886861313868614</v>
      </c>
      <c r="Q657" s="7" t="str">
        <f>LEFT(N657, SEARCH("/",N657)-1)</f>
        <v>technology</v>
      </c>
      <c r="R657" s="7" t="str">
        <f>RIGHT(N657,LEN(N657)-SEARCH("/",N657))</f>
        <v>wearables</v>
      </c>
      <c r="S657" s="13">
        <f>J657/(60*60*24)+DATE(1970,1,1)</f>
        <v>42045.957314814819</v>
      </c>
      <c r="T657" s="13">
        <f>I657/(60*60*24)+DATE(1970,1,1)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7">
        <f>IF(E658&gt;0, E658/L658, 0)</f>
        <v>122.73563218390805</v>
      </c>
      <c r="Q658" s="7" t="str">
        <f>LEFT(N658, SEARCH("/",N658)-1)</f>
        <v>technology</v>
      </c>
      <c r="R658" s="7" t="str">
        <f>RIGHT(N658,LEN(N658)-SEARCH("/",N658))</f>
        <v>wearables</v>
      </c>
      <c r="S658" s="13">
        <f>J658/(60*60*24)+DATE(1970,1,1)</f>
        <v>42417.804618055554</v>
      </c>
      <c r="T658" s="13">
        <f>I658/(60*60*24)+DATE(1970,1,1)</f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7">
        <f>IF(E659&gt;0, E659/L659, 0)</f>
        <v>190.45454545454547</v>
      </c>
      <c r="Q659" s="7" t="str">
        <f>LEFT(N659, SEARCH("/",N659)-1)</f>
        <v>technology</v>
      </c>
      <c r="R659" s="7" t="str">
        <f>RIGHT(N659,LEN(N659)-SEARCH("/",N659))</f>
        <v>wearables</v>
      </c>
      <c r="S659" s="13">
        <f>J659/(60*60*24)+DATE(1970,1,1)</f>
        <v>42331.84574074074</v>
      </c>
      <c r="T659" s="13">
        <f>I659/(60*60*24)+DATE(1970,1,1)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7">
        <f>IF(E660&gt;0, E660/L660, 0)</f>
        <v>109.33695652173913</v>
      </c>
      <c r="Q660" s="7" t="str">
        <f>LEFT(N660, SEARCH("/",N660)-1)</f>
        <v>technology</v>
      </c>
      <c r="R660" s="7" t="str">
        <f>RIGHT(N660,LEN(N660)-SEARCH("/",N660))</f>
        <v>wearables</v>
      </c>
      <c r="S660" s="13">
        <f>J660/(60*60*24)+DATE(1970,1,1)</f>
        <v>42179.160752314812</v>
      </c>
      <c r="T660" s="13">
        <f>I660/(60*60*24)+DATE(1970,1,1)</f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7">
        <f>IF(E661&gt;0, E661/L661, 0)</f>
        <v>143.66666666666666</v>
      </c>
      <c r="Q661" s="7" t="str">
        <f>LEFT(N661, SEARCH("/",N661)-1)</f>
        <v>technology</v>
      </c>
      <c r="R661" s="7" t="str">
        <f>RIGHT(N661,LEN(N661)-SEARCH("/",N661))</f>
        <v>wearables</v>
      </c>
      <c r="S661" s="13">
        <f>J661/(60*60*24)+DATE(1970,1,1)</f>
        <v>42209.593692129631</v>
      </c>
      <c r="T661" s="13">
        <f>I661/(60*60*24)+DATE(1970,1,1)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7">
        <f>IF(E662&gt;0, E662/L662, 0)</f>
        <v>84.944444444444443</v>
      </c>
      <c r="Q662" s="7" t="str">
        <f>LEFT(N662, SEARCH("/",N662)-1)</f>
        <v>technology</v>
      </c>
      <c r="R662" s="7" t="str">
        <f>RIGHT(N662,LEN(N662)-SEARCH("/",N662))</f>
        <v>wearables</v>
      </c>
      <c r="S662" s="13">
        <f>J662/(60*60*24)+DATE(1970,1,1)</f>
        <v>41922.741655092592</v>
      </c>
      <c r="T662" s="13">
        <f>I662/(60*60*24)+DATE(1970,1,1)</f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7">
        <f>IF(E663&gt;0, E663/L663, 0)</f>
        <v>10.555555555555555</v>
      </c>
      <c r="Q663" s="7" t="str">
        <f>LEFT(N663, SEARCH("/",N663)-1)</f>
        <v>technology</v>
      </c>
      <c r="R663" s="7" t="str">
        <f>RIGHT(N663,LEN(N663)-SEARCH("/",N663))</f>
        <v>wearables</v>
      </c>
      <c r="S663" s="13">
        <f>J663/(60*60*24)+DATE(1970,1,1)</f>
        <v>42636.645358796297</v>
      </c>
      <c r="T663" s="13">
        <f>I663/(60*60*24)+DATE(1970,1,1)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7">
        <f>IF(E664&gt;0, E664/L664, 0)</f>
        <v>39</v>
      </c>
      <c r="Q664" s="7" t="str">
        <f>LEFT(N664, SEARCH("/",N664)-1)</f>
        <v>technology</v>
      </c>
      <c r="R664" s="7" t="str">
        <f>RIGHT(N664,LEN(N664)-SEARCH("/",N664))</f>
        <v>wearables</v>
      </c>
      <c r="S664" s="13">
        <f>J664/(60*60*24)+DATE(1970,1,1)</f>
        <v>41990.438043981485</v>
      </c>
      <c r="T664" s="13">
        <f>I664/(60*60*24)+DATE(1970,1,1)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7">
        <f>IF(E665&gt;0, E665/L665, 0)</f>
        <v>100</v>
      </c>
      <c r="Q665" s="7" t="str">
        <f>LEFT(N665, SEARCH("/",N665)-1)</f>
        <v>technology</v>
      </c>
      <c r="R665" s="7" t="str">
        <f>RIGHT(N665,LEN(N665)-SEARCH("/",N665))</f>
        <v>wearables</v>
      </c>
      <c r="S665" s="13">
        <f>J665/(60*60*24)+DATE(1970,1,1)</f>
        <v>42173.843240740738</v>
      </c>
      <c r="T665" s="13">
        <f>I665/(60*60*24)+DATE(1970,1,1)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7">
        <f>IF(E666&gt;0, E666/L666, 0)</f>
        <v>31.172413793103448</v>
      </c>
      <c r="Q666" s="7" t="str">
        <f>LEFT(N666, SEARCH("/",N666)-1)</f>
        <v>technology</v>
      </c>
      <c r="R666" s="7" t="str">
        <f>RIGHT(N666,LEN(N666)-SEARCH("/",N666))</f>
        <v>wearables</v>
      </c>
      <c r="S666" s="13">
        <f>J666/(60*60*24)+DATE(1970,1,1)</f>
        <v>42077.666377314818</v>
      </c>
      <c r="T666" s="13">
        <f>I666/(60*60*24)+DATE(1970,1,1)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7">
        <f>IF(E667&gt;0, E667/L667, 0)</f>
        <v>155.33333333333334</v>
      </c>
      <c r="Q667" s="7" t="str">
        <f>LEFT(N667, SEARCH("/",N667)-1)</f>
        <v>technology</v>
      </c>
      <c r="R667" s="7" t="str">
        <f>RIGHT(N667,LEN(N667)-SEARCH("/",N667))</f>
        <v>wearables</v>
      </c>
      <c r="S667" s="13">
        <f>J667/(60*60*24)+DATE(1970,1,1)</f>
        <v>42688.711354166662</v>
      </c>
      <c r="T667" s="13">
        <f>I667/(60*60*24)+DATE(1970,1,1)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7">
        <f>IF(E668&gt;0, E668/L668, 0)</f>
        <v>2</v>
      </c>
      <c r="Q668" s="7" t="str">
        <f>LEFT(N668, SEARCH("/",N668)-1)</f>
        <v>technology</v>
      </c>
      <c r="R668" s="7" t="str">
        <f>RIGHT(N668,LEN(N668)-SEARCH("/",N668))</f>
        <v>wearables</v>
      </c>
      <c r="S668" s="13">
        <f>J668/(60*60*24)+DATE(1970,1,1)</f>
        <v>41838.832152777773</v>
      </c>
      <c r="T668" s="13">
        <f>I668/(60*60*24)+DATE(1970,1,1)</f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7">
        <f>IF(E669&gt;0, E669/L669, 0)</f>
        <v>178.92857142857142</v>
      </c>
      <c r="Q669" s="7" t="str">
        <f>LEFT(N669, SEARCH("/",N669)-1)</f>
        <v>technology</v>
      </c>
      <c r="R669" s="7" t="str">
        <f>RIGHT(N669,LEN(N669)-SEARCH("/",N669))</f>
        <v>wearables</v>
      </c>
      <c r="S669" s="13">
        <f>J669/(60*60*24)+DATE(1970,1,1)</f>
        <v>42632.373414351852</v>
      </c>
      <c r="T669" s="13">
        <f>I669/(60*60*24)+DATE(1970,1,1)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7">
        <f>IF(E670&gt;0, E670/L670, 0)</f>
        <v>27.36</v>
      </c>
      <c r="Q670" s="7" t="str">
        <f>LEFT(N670, SEARCH("/",N670)-1)</f>
        <v>technology</v>
      </c>
      <c r="R670" s="7" t="str">
        <f>RIGHT(N670,LEN(N670)-SEARCH("/",N670))</f>
        <v>wearables</v>
      </c>
      <c r="S670" s="13">
        <f>J670/(60*60*24)+DATE(1970,1,1)</f>
        <v>42090.831273148149</v>
      </c>
      <c r="T670" s="13">
        <f>I670/(60*60*24)+DATE(1970,1,1)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7">
        <f>IF(E671&gt;0, E671/L671, 0)</f>
        <v>1536.25</v>
      </c>
      <c r="Q671" s="7" t="str">
        <f>LEFT(N671, SEARCH("/",N671)-1)</f>
        <v>technology</v>
      </c>
      <c r="R671" s="7" t="str">
        <f>RIGHT(N671,LEN(N671)-SEARCH("/",N671))</f>
        <v>wearables</v>
      </c>
      <c r="S671" s="13">
        <f>J671/(60*60*24)+DATE(1970,1,1)</f>
        <v>42527.625671296293</v>
      </c>
      <c r="T671" s="13">
        <f>I671/(60*60*24)+DATE(1970,1,1)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7">
        <f>IF(E672&gt;0, E672/L672, 0)</f>
        <v>84.99677419354839</v>
      </c>
      <c r="Q672" s="7" t="str">
        <f>LEFT(N672, SEARCH("/",N672)-1)</f>
        <v>technology</v>
      </c>
      <c r="R672" s="7" t="str">
        <f>RIGHT(N672,LEN(N672)-SEARCH("/",N672))</f>
        <v>wearables</v>
      </c>
      <c r="S672" s="13">
        <f>J672/(60*60*24)+DATE(1970,1,1)</f>
        <v>42506.709722222222</v>
      </c>
      <c r="T672" s="13">
        <f>I672/(60*60*24)+DATE(1970,1,1)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7">
        <f>IF(E673&gt;0, E673/L673, 0)</f>
        <v>788.5333333333333</v>
      </c>
      <c r="Q673" s="7" t="str">
        <f>LEFT(N673, SEARCH("/",N673)-1)</f>
        <v>technology</v>
      </c>
      <c r="R673" s="7" t="str">
        <f>RIGHT(N673,LEN(N673)-SEARCH("/",N673))</f>
        <v>wearables</v>
      </c>
      <c r="S673" s="13">
        <f>J673/(60*60*24)+DATE(1970,1,1)</f>
        <v>41984.692731481482</v>
      </c>
      <c r="T673" s="13">
        <f>I673/(60*60*24)+DATE(1970,1,1)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7">
        <f>IF(E674&gt;0, E674/L674, 0)</f>
        <v>50.29767441860465</v>
      </c>
      <c r="Q674" s="7" t="str">
        <f>LEFT(N674, SEARCH("/",N674)-1)</f>
        <v>technology</v>
      </c>
      <c r="R674" s="7" t="str">
        <f>RIGHT(N674,LEN(N674)-SEARCH("/",N674))</f>
        <v>wearables</v>
      </c>
      <c r="S674" s="13">
        <f>J674/(60*60*24)+DATE(1970,1,1)</f>
        <v>41974.219490740739</v>
      </c>
      <c r="T674" s="13">
        <f>I674/(60*60*24)+DATE(1970,1,1)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7">
        <f>IF(E675&gt;0, E675/L675, 0)</f>
        <v>68.333333333333329</v>
      </c>
      <c r="Q675" s="7" t="str">
        <f>LEFT(N675, SEARCH("/",N675)-1)</f>
        <v>technology</v>
      </c>
      <c r="R675" s="7" t="str">
        <f>RIGHT(N675,LEN(N675)-SEARCH("/",N675))</f>
        <v>wearables</v>
      </c>
      <c r="S675" s="13">
        <f>J675/(60*60*24)+DATE(1970,1,1)</f>
        <v>41838.840474537035</v>
      </c>
      <c r="T675" s="13">
        <f>I675/(60*60*24)+DATE(1970,1,1)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7">
        <f>IF(E676&gt;0, E676/L676, 0)</f>
        <v>7.5</v>
      </c>
      <c r="Q676" s="7" t="str">
        <f>LEFT(N676, SEARCH("/",N676)-1)</f>
        <v>technology</v>
      </c>
      <c r="R676" s="7" t="str">
        <f>RIGHT(N676,LEN(N676)-SEARCH("/",N676))</f>
        <v>wearables</v>
      </c>
      <c r="S676" s="13">
        <f>J676/(60*60*24)+DATE(1970,1,1)</f>
        <v>41803.116053240738</v>
      </c>
      <c r="T676" s="13">
        <f>I676/(60*60*24)+DATE(1970,1,1)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7">
        <f>IF(E677&gt;0, E677/L677, 0)</f>
        <v>34.269230769230766</v>
      </c>
      <c r="Q677" s="7" t="str">
        <f>LEFT(N677, SEARCH("/",N677)-1)</f>
        <v>technology</v>
      </c>
      <c r="R677" s="7" t="str">
        <f>RIGHT(N677,LEN(N677)-SEARCH("/",N677))</f>
        <v>wearables</v>
      </c>
      <c r="S677" s="13">
        <f>J677/(60*60*24)+DATE(1970,1,1)</f>
        <v>41975.930601851855</v>
      </c>
      <c r="T677" s="13">
        <f>I677/(60*60*24)+DATE(1970,1,1)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7">
        <f>IF(E678&gt;0, E678/L678, 0)</f>
        <v>61.291666666666664</v>
      </c>
      <c r="Q678" s="7" t="str">
        <f>LEFT(N678, SEARCH("/",N678)-1)</f>
        <v>technology</v>
      </c>
      <c r="R678" s="7" t="str">
        <f>RIGHT(N678,LEN(N678)-SEARCH("/",N678))</f>
        <v>wearables</v>
      </c>
      <c r="S678" s="13">
        <f>J678/(60*60*24)+DATE(1970,1,1)</f>
        <v>42012.76829861111</v>
      </c>
      <c r="T678" s="13">
        <f>I678/(60*60*24)+DATE(1970,1,1)</f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7">
        <f>IF(E679&gt;0, E679/L679, 0)</f>
        <v>133.25</v>
      </c>
      <c r="Q679" s="7" t="str">
        <f>LEFT(N679, SEARCH("/",N679)-1)</f>
        <v>technology</v>
      </c>
      <c r="R679" s="7" t="str">
        <f>RIGHT(N679,LEN(N679)-SEARCH("/",N679))</f>
        <v>wearables</v>
      </c>
      <c r="S679" s="13">
        <f>J679/(60*60*24)+DATE(1970,1,1)</f>
        <v>42504.403877314813</v>
      </c>
      <c r="T679" s="13">
        <f>I679/(60*60*24)+DATE(1970,1,1)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7">
        <f>IF(E680&gt;0, E680/L680, 0)</f>
        <v>65.17647058823529</v>
      </c>
      <c r="Q680" s="7" t="str">
        <f>LEFT(N680, SEARCH("/",N680)-1)</f>
        <v>technology</v>
      </c>
      <c r="R680" s="7" t="str">
        <f>RIGHT(N680,LEN(N680)-SEARCH("/",N680))</f>
        <v>wearables</v>
      </c>
      <c r="S680" s="13">
        <f>J680/(60*60*24)+DATE(1970,1,1)</f>
        <v>42481.376597222217</v>
      </c>
      <c r="T680" s="13">
        <f>I680/(60*60*24)+DATE(1970,1,1)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7">
        <f>IF(E681&gt;0, E681/L681, 0)</f>
        <v>93.90425531914893</v>
      </c>
      <c r="Q681" s="7" t="str">
        <f>LEFT(N681, SEARCH("/",N681)-1)</f>
        <v>technology</v>
      </c>
      <c r="R681" s="7" t="str">
        <f>RIGHT(N681,LEN(N681)-SEARCH("/",N681))</f>
        <v>wearables</v>
      </c>
      <c r="S681" s="13">
        <f>J681/(60*60*24)+DATE(1970,1,1)</f>
        <v>42556.695706018523</v>
      </c>
      <c r="T681" s="13">
        <f>I681/(60*60*24)+DATE(1970,1,1)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7">
        <f>IF(E682&gt;0, E682/L682, 0)</f>
        <v>150.65116279069767</v>
      </c>
      <c r="Q682" s="7" t="str">
        <f>LEFT(N682, SEARCH("/",N682)-1)</f>
        <v>technology</v>
      </c>
      <c r="R682" s="7" t="str">
        <f>RIGHT(N682,LEN(N682)-SEARCH("/",N682))</f>
        <v>wearables</v>
      </c>
      <c r="S682" s="13">
        <f>J682/(60*60*24)+DATE(1970,1,1)</f>
        <v>41864.501516203702</v>
      </c>
      <c r="T682" s="13">
        <f>I682/(60*60*24)+DATE(1970,1,1)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7">
        <f>IF(E683&gt;0, E683/L683, 0)</f>
        <v>1</v>
      </c>
      <c r="Q683" s="7" t="str">
        <f>LEFT(N683, SEARCH("/",N683)-1)</f>
        <v>technology</v>
      </c>
      <c r="R683" s="7" t="str">
        <f>RIGHT(N683,LEN(N683)-SEARCH("/",N683))</f>
        <v>wearables</v>
      </c>
      <c r="S683" s="13">
        <f>J683/(60*60*24)+DATE(1970,1,1)</f>
        <v>42639.805601851855</v>
      </c>
      <c r="T683" s="13">
        <f>I683/(60*60*24)+DATE(1970,1,1)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7">
        <f>IF(E684&gt;0, E684/L684, 0)</f>
        <v>13.25</v>
      </c>
      <c r="Q684" s="7" t="str">
        <f>LEFT(N684, SEARCH("/",N684)-1)</f>
        <v>technology</v>
      </c>
      <c r="R684" s="7" t="str">
        <f>RIGHT(N684,LEN(N684)-SEARCH("/",N684))</f>
        <v>wearables</v>
      </c>
      <c r="S684" s="13">
        <f>J684/(60*60*24)+DATE(1970,1,1)</f>
        <v>42778.765300925923</v>
      </c>
      <c r="T684" s="13">
        <f>I684/(60*60*24)+DATE(1970,1,1)</f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7">
        <f>IF(E685&gt;0, E685/L685, 0)</f>
        <v>99.333333333333329</v>
      </c>
      <c r="Q685" s="7" t="str">
        <f>LEFT(N685, SEARCH("/",N685)-1)</f>
        <v>technology</v>
      </c>
      <c r="R685" s="7" t="str">
        <f>RIGHT(N685,LEN(N685)-SEARCH("/",N685))</f>
        <v>wearables</v>
      </c>
      <c r="S685" s="13">
        <f>J685/(60*60*24)+DATE(1970,1,1)</f>
        <v>42634.900046296301</v>
      </c>
      <c r="T685" s="13">
        <f>I685/(60*60*24)+DATE(1970,1,1)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7">
        <f>IF(E686&gt;0, E686/L686, 0)</f>
        <v>177.39259259259259</v>
      </c>
      <c r="Q686" s="7" t="str">
        <f>LEFT(N686, SEARCH("/",N686)-1)</f>
        <v>technology</v>
      </c>
      <c r="R686" s="7" t="str">
        <f>RIGHT(N686,LEN(N686)-SEARCH("/",N686))</f>
        <v>wearables</v>
      </c>
      <c r="S686" s="13">
        <f>J686/(60*60*24)+DATE(1970,1,1)</f>
        <v>41809.473275462966</v>
      </c>
      <c r="T686" s="13">
        <f>I686/(60*60*24)+DATE(1970,1,1)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7">
        <f>IF(E687&gt;0, E687/L687, 0)</f>
        <v>55.3</v>
      </c>
      <c r="Q687" s="7" t="str">
        <f>LEFT(N687, SEARCH("/",N687)-1)</f>
        <v>technology</v>
      </c>
      <c r="R687" s="7" t="str">
        <f>RIGHT(N687,LEN(N687)-SEARCH("/",N687))</f>
        <v>wearables</v>
      </c>
      <c r="S687" s="13">
        <f>J687/(60*60*24)+DATE(1970,1,1)</f>
        <v>41971.866574074069</v>
      </c>
      <c r="T687" s="13">
        <f>I687/(60*60*24)+DATE(1970,1,1)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7">
        <f>IF(E688&gt;0, E688/L688, 0)</f>
        <v>0</v>
      </c>
      <c r="Q688" s="7" t="str">
        <f>LEFT(N688, SEARCH("/",N688)-1)</f>
        <v>technology</v>
      </c>
      <c r="R688" s="7" t="str">
        <f>RIGHT(N688,LEN(N688)-SEARCH("/",N688))</f>
        <v>wearables</v>
      </c>
      <c r="S688" s="13">
        <f>J688/(60*60*24)+DATE(1970,1,1)</f>
        <v>42189.673263888893</v>
      </c>
      <c r="T688" s="13">
        <f>I688/(60*60*24)+DATE(1970,1,1)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7">
        <f>IF(E689&gt;0, E689/L689, 0)</f>
        <v>591.66666666666663</v>
      </c>
      <c r="Q689" s="7" t="str">
        <f>LEFT(N689, SEARCH("/",N689)-1)</f>
        <v>technology</v>
      </c>
      <c r="R689" s="7" t="str">
        <f>RIGHT(N689,LEN(N689)-SEARCH("/",N689))</f>
        <v>wearables</v>
      </c>
      <c r="S689" s="13">
        <f>J689/(60*60*24)+DATE(1970,1,1)</f>
        <v>42711.750613425931</v>
      </c>
      <c r="T689" s="13">
        <f>I689/(60*60*24)+DATE(1970,1,1)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7">
        <f>IF(E690&gt;0, E690/L690, 0)</f>
        <v>405.5</v>
      </c>
      <c r="Q690" s="7" t="str">
        <f>LEFT(N690, SEARCH("/",N690)-1)</f>
        <v>technology</v>
      </c>
      <c r="R690" s="7" t="str">
        <f>RIGHT(N690,LEN(N690)-SEARCH("/",N690))</f>
        <v>wearables</v>
      </c>
      <c r="S690" s="13">
        <f>J690/(60*60*24)+DATE(1970,1,1)</f>
        <v>42262.104780092588</v>
      </c>
      <c r="T690" s="13">
        <f>I690/(60*60*24)+DATE(1970,1,1)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7">
        <f>IF(E691&gt;0, E691/L691, 0)</f>
        <v>343.14732142857144</v>
      </c>
      <c r="Q691" s="7" t="str">
        <f>LEFT(N691, SEARCH("/",N691)-1)</f>
        <v>technology</v>
      </c>
      <c r="R691" s="7" t="str">
        <f>RIGHT(N691,LEN(N691)-SEARCH("/",N691))</f>
        <v>wearables</v>
      </c>
      <c r="S691" s="13">
        <f>J691/(60*60*24)+DATE(1970,1,1)</f>
        <v>42675.66778935185</v>
      </c>
      <c r="T691" s="13">
        <f>I691/(60*60*24)+DATE(1970,1,1)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7">
        <f>IF(E692&gt;0, E692/L692, 0)</f>
        <v>72.588235294117652</v>
      </c>
      <c r="Q692" s="7" t="str">
        <f>LEFT(N692, SEARCH("/",N692)-1)</f>
        <v>technology</v>
      </c>
      <c r="R692" s="7" t="str">
        <f>RIGHT(N692,LEN(N692)-SEARCH("/",N692))</f>
        <v>wearables</v>
      </c>
      <c r="S692" s="13">
        <f>J692/(60*60*24)+DATE(1970,1,1)</f>
        <v>42579.634733796294</v>
      </c>
      <c r="T692" s="13">
        <f>I692/(60*60*24)+DATE(1970,1,1)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7">
        <f>IF(E693&gt;0, E693/L693, 0)</f>
        <v>26</v>
      </c>
      <c r="Q693" s="7" t="str">
        <f>LEFT(N693, SEARCH("/",N693)-1)</f>
        <v>technology</v>
      </c>
      <c r="R693" s="7" t="str">
        <f>RIGHT(N693,LEN(N693)-SEARCH("/",N693))</f>
        <v>wearables</v>
      </c>
      <c r="S693" s="13">
        <f>J693/(60*60*24)+DATE(1970,1,1)</f>
        <v>42158.028310185182</v>
      </c>
      <c r="T693" s="13">
        <f>I693/(60*60*24)+DATE(1970,1,1)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7">
        <f>IF(E694&gt;0, E694/L694, 0)</f>
        <v>6.4975124378109452</v>
      </c>
      <c r="Q694" s="7" t="str">
        <f>LEFT(N694, SEARCH("/",N694)-1)</f>
        <v>technology</v>
      </c>
      <c r="R694" s="7" t="str">
        <f>RIGHT(N694,LEN(N694)-SEARCH("/",N694))</f>
        <v>wearables</v>
      </c>
      <c r="S694" s="13">
        <f>J694/(60*60*24)+DATE(1970,1,1)</f>
        <v>42696.37572916667</v>
      </c>
      <c r="T694" s="13">
        <f>I694/(60*60*24)+DATE(1970,1,1)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7">
        <f>IF(E695&gt;0, E695/L695, 0)</f>
        <v>119.38513513513513</v>
      </c>
      <c r="Q695" s="7" t="str">
        <f>LEFT(N695, SEARCH("/",N695)-1)</f>
        <v>technology</v>
      </c>
      <c r="R695" s="7" t="str">
        <f>RIGHT(N695,LEN(N695)-SEARCH("/",N695))</f>
        <v>wearables</v>
      </c>
      <c r="S695" s="13">
        <f>J695/(60*60*24)+DATE(1970,1,1)</f>
        <v>42094.808182870373</v>
      </c>
      <c r="T695" s="13">
        <f>I695/(60*60*24)+DATE(1970,1,1)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7">
        <f>IF(E696&gt;0, E696/L696, 0)</f>
        <v>84.285714285714292</v>
      </c>
      <c r="Q696" s="7" t="str">
        <f>LEFT(N696, SEARCH("/",N696)-1)</f>
        <v>technology</v>
      </c>
      <c r="R696" s="7" t="str">
        <f>RIGHT(N696,LEN(N696)-SEARCH("/",N696))</f>
        <v>wearables</v>
      </c>
      <c r="S696" s="13">
        <f>J696/(60*60*24)+DATE(1970,1,1)</f>
        <v>42737.663877314815</v>
      </c>
      <c r="T696" s="13">
        <f>I696/(60*60*24)+DATE(1970,1,1)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7">
        <f>IF(E697&gt;0, E697/L697, 0)</f>
        <v>90.857142857142861</v>
      </c>
      <c r="Q697" s="7" t="str">
        <f>LEFT(N697, SEARCH("/",N697)-1)</f>
        <v>technology</v>
      </c>
      <c r="R697" s="7" t="str">
        <f>RIGHT(N697,LEN(N697)-SEARCH("/",N697))</f>
        <v>wearables</v>
      </c>
      <c r="S697" s="13">
        <f>J697/(60*60*24)+DATE(1970,1,1)</f>
        <v>41913.521064814813</v>
      </c>
      <c r="T697" s="13">
        <f>I697/(60*60*24)+DATE(1970,1,1)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7">
        <f>IF(E698&gt;0, E698/L698, 0)</f>
        <v>1</v>
      </c>
      <c r="Q698" s="7" t="str">
        <f>LEFT(N698, SEARCH("/",N698)-1)</f>
        <v>technology</v>
      </c>
      <c r="R698" s="7" t="str">
        <f>RIGHT(N698,LEN(N698)-SEARCH("/",N698))</f>
        <v>wearables</v>
      </c>
      <c r="S698" s="13">
        <f>J698/(60*60*24)+DATE(1970,1,1)</f>
        <v>41815.927106481482</v>
      </c>
      <c r="T698" s="13">
        <f>I698/(60*60*24)+DATE(1970,1,1)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7">
        <f>IF(E699&gt;0, E699/L699, 0)</f>
        <v>20.342105263157894</v>
      </c>
      <c r="Q699" s="7" t="str">
        <f>LEFT(N699, SEARCH("/",N699)-1)</f>
        <v>technology</v>
      </c>
      <c r="R699" s="7" t="str">
        <f>RIGHT(N699,LEN(N699)-SEARCH("/",N699))</f>
        <v>wearables</v>
      </c>
      <c r="S699" s="13">
        <f>J699/(60*60*24)+DATE(1970,1,1)</f>
        <v>42388.523020833338</v>
      </c>
      <c r="T699" s="13">
        <f>I699/(60*60*24)+DATE(1970,1,1)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7">
        <f>IF(E700&gt;0, E700/L700, 0)</f>
        <v>530.68965517241384</v>
      </c>
      <c r="Q700" s="7" t="str">
        <f>LEFT(N700, SEARCH("/",N700)-1)</f>
        <v>technology</v>
      </c>
      <c r="R700" s="7" t="str">
        <f>RIGHT(N700,LEN(N700)-SEARCH("/",N700))</f>
        <v>wearables</v>
      </c>
      <c r="S700" s="13">
        <f>J700/(60*60*24)+DATE(1970,1,1)</f>
        <v>41866.931076388893</v>
      </c>
      <c r="T700" s="13">
        <f>I700/(60*60*24)+DATE(1970,1,1)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7">
        <f>IF(E701&gt;0, E701/L701, 0)</f>
        <v>120.39184269662923</v>
      </c>
      <c r="Q701" s="7" t="str">
        <f>LEFT(N701, SEARCH("/",N701)-1)</f>
        <v>technology</v>
      </c>
      <c r="R701" s="7" t="str">
        <f>RIGHT(N701,LEN(N701)-SEARCH("/",N701))</f>
        <v>wearables</v>
      </c>
      <c r="S701" s="13">
        <f>J701/(60*60*24)+DATE(1970,1,1)</f>
        <v>41563.485509259262</v>
      </c>
      <c r="T701" s="13">
        <f>I701/(60*60*24)+DATE(1970,1,1)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7">
        <f>IF(E702&gt;0, E702/L702, 0)</f>
        <v>13</v>
      </c>
      <c r="Q702" s="7" t="str">
        <f>LEFT(N702, SEARCH("/",N702)-1)</f>
        <v>technology</v>
      </c>
      <c r="R702" s="7" t="str">
        <f>RIGHT(N702,LEN(N702)-SEARCH("/",N702))</f>
        <v>wearables</v>
      </c>
      <c r="S702" s="13">
        <f>J702/(60*60*24)+DATE(1970,1,1)</f>
        <v>42715.688437500001</v>
      </c>
      <c r="T702" s="13">
        <f>I702/(60*60*24)+DATE(1970,1,1)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7">
        <f>IF(E703&gt;0, E703/L703, 0)</f>
        <v>291.33333333333331</v>
      </c>
      <c r="Q703" s="7" t="str">
        <f>LEFT(N703, SEARCH("/",N703)-1)</f>
        <v>technology</v>
      </c>
      <c r="R703" s="7" t="str">
        <f>RIGHT(N703,LEN(N703)-SEARCH("/",N703))</f>
        <v>wearables</v>
      </c>
      <c r="S703" s="13">
        <f>J703/(60*60*24)+DATE(1970,1,1)</f>
        <v>41813.662962962961</v>
      </c>
      <c r="T703" s="13">
        <f>I703/(60*60*24)+DATE(1970,1,1)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7">
        <f>IF(E704&gt;0, E704/L704, 0)</f>
        <v>124.9191891891892</v>
      </c>
      <c r="Q704" s="7" t="str">
        <f>LEFT(N704, SEARCH("/",N704)-1)</f>
        <v>technology</v>
      </c>
      <c r="R704" s="7" t="str">
        <f>RIGHT(N704,LEN(N704)-SEARCH("/",N704))</f>
        <v>wearables</v>
      </c>
      <c r="S704" s="13">
        <f>J704/(60*60*24)+DATE(1970,1,1)</f>
        <v>42668.726701388892</v>
      </c>
      <c r="T704" s="13">
        <f>I704/(60*60*24)+DATE(1970,1,1)</f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7">
        <f>IF(E705&gt;0, E705/L705, 0)</f>
        <v>119.57142857142857</v>
      </c>
      <c r="Q705" s="7" t="str">
        <f>LEFT(N705, SEARCH("/",N705)-1)</f>
        <v>technology</v>
      </c>
      <c r="R705" s="7" t="str">
        <f>RIGHT(N705,LEN(N705)-SEARCH("/",N705))</f>
        <v>wearables</v>
      </c>
      <c r="S705" s="13">
        <f>J705/(60*60*24)+DATE(1970,1,1)</f>
        <v>42711.950798611113</v>
      </c>
      <c r="T705" s="13">
        <f>I705/(60*60*24)+DATE(1970,1,1)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7">
        <f>IF(E706&gt;0, E706/L706, 0)</f>
        <v>120.25</v>
      </c>
      <c r="Q706" s="7" t="str">
        <f>LEFT(N706, SEARCH("/",N706)-1)</f>
        <v>technology</v>
      </c>
      <c r="R706" s="7" t="str">
        <f>RIGHT(N706,LEN(N706)-SEARCH("/",N706))</f>
        <v>wearables</v>
      </c>
      <c r="S706" s="13">
        <f>J706/(60*60*24)+DATE(1970,1,1)</f>
        <v>42726.192916666667</v>
      </c>
      <c r="T706" s="13">
        <f>I706/(60*60*24)+DATE(1970,1,1)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7">
        <f>IF(E707&gt;0, E707/L707, 0)</f>
        <v>195.4</v>
      </c>
      <c r="Q707" s="7" t="str">
        <f>LEFT(N707, SEARCH("/",N707)-1)</f>
        <v>technology</v>
      </c>
      <c r="R707" s="7" t="str">
        <f>RIGHT(N707,LEN(N707)-SEARCH("/",N707))</f>
        <v>wearables</v>
      </c>
      <c r="S707" s="13">
        <f>J707/(60*60*24)+DATE(1970,1,1)</f>
        <v>42726.491643518515</v>
      </c>
      <c r="T707" s="13">
        <f>I707/(60*60*24)+DATE(1970,1,1)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7">
        <f>IF(E708&gt;0, E708/L708, 0)</f>
        <v>0</v>
      </c>
      <c r="Q708" s="7" t="str">
        <f>LEFT(N708, SEARCH("/",N708)-1)</f>
        <v>technology</v>
      </c>
      <c r="R708" s="7" t="str">
        <f>RIGHT(N708,LEN(N708)-SEARCH("/",N708))</f>
        <v>wearables</v>
      </c>
      <c r="S708" s="13">
        <f>J708/(60*60*24)+DATE(1970,1,1)</f>
        <v>42676.995173611111</v>
      </c>
      <c r="T708" s="13">
        <f>I708/(60*60*24)+DATE(1970,1,1)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7">
        <f>IF(E709&gt;0, E709/L709, 0)</f>
        <v>117.69868421052631</v>
      </c>
      <c r="Q709" s="7" t="str">
        <f>LEFT(N709, SEARCH("/",N709)-1)</f>
        <v>technology</v>
      </c>
      <c r="R709" s="7" t="str">
        <f>RIGHT(N709,LEN(N709)-SEARCH("/",N709))</f>
        <v>wearables</v>
      </c>
      <c r="S709" s="13">
        <f>J709/(60*60*24)+DATE(1970,1,1)</f>
        <v>42696.663506944446</v>
      </c>
      <c r="T709" s="13">
        <f>I709/(60*60*24)+DATE(1970,1,1)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7">
        <f>IF(E710&gt;0, E710/L710, 0)</f>
        <v>23.948509485094849</v>
      </c>
      <c r="Q710" s="7" t="str">
        <f>LEFT(N710, SEARCH("/",N710)-1)</f>
        <v>technology</v>
      </c>
      <c r="R710" s="7" t="str">
        <f>RIGHT(N710,LEN(N710)-SEARCH("/",N710))</f>
        <v>wearables</v>
      </c>
      <c r="S710" s="13">
        <f>J710/(60*60*24)+DATE(1970,1,1)</f>
        <v>41835.581018518518</v>
      </c>
      <c r="T710" s="13">
        <f>I710/(60*60*24)+DATE(1970,1,1)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7">
        <f>IF(E711&gt;0, E711/L711, 0)</f>
        <v>30.5</v>
      </c>
      <c r="Q711" s="7" t="str">
        <f>LEFT(N711, SEARCH("/",N711)-1)</f>
        <v>technology</v>
      </c>
      <c r="R711" s="7" t="str">
        <f>RIGHT(N711,LEN(N711)-SEARCH("/",N711))</f>
        <v>wearables</v>
      </c>
      <c r="S711" s="13">
        <f>J711/(60*60*24)+DATE(1970,1,1)</f>
        <v>41948.041192129633</v>
      </c>
      <c r="T711" s="13">
        <f>I711/(60*60*24)+DATE(1970,1,1)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7">
        <f>IF(E712&gt;0, E712/L712, 0)</f>
        <v>0</v>
      </c>
      <c r="Q712" s="7" t="str">
        <f>LEFT(N712, SEARCH("/",N712)-1)</f>
        <v>technology</v>
      </c>
      <c r="R712" s="7" t="str">
        <f>RIGHT(N712,LEN(N712)-SEARCH("/",N712))</f>
        <v>wearables</v>
      </c>
      <c r="S712" s="13">
        <f>J712/(60*60*24)+DATE(1970,1,1)</f>
        <v>41837.984976851854</v>
      </c>
      <c r="T712" s="13">
        <f>I712/(60*60*24)+DATE(1970,1,1)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7">
        <f>IF(E713&gt;0, E713/L713, 0)</f>
        <v>99.973372781065095</v>
      </c>
      <c r="Q713" s="7" t="str">
        <f>LEFT(N713, SEARCH("/",N713)-1)</f>
        <v>technology</v>
      </c>
      <c r="R713" s="7" t="str">
        <f>RIGHT(N713,LEN(N713)-SEARCH("/",N713))</f>
        <v>wearables</v>
      </c>
      <c r="S713" s="13">
        <f>J713/(60*60*24)+DATE(1970,1,1)</f>
        <v>42678.459120370375</v>
      </c>
      <c r="T713" s="13">
        <f>I713/(60*60*24)+DATE(1970,1,1)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7">
        <f>IF(E714&gt;0, E714/L714, 0)</f>
        <v>26.25</v>
      </c>
      <c r="Q714" s="7" t="str">
        <f>LEFT(N714, SEARCH("/",N714)-1)</f>
        <v>technology</v>
      </c>
      <c r="R714" s="7" t="str">
        <f>RIGHT(N714,LEN(N714)-SEARCH("/",N714))</f>
        <v>wearables</v>
      </c>
      <c r="S714" s="13">
        <f>J714/(60*60*24)+DATE(1970,1,1)</f>
        <v>42384.680925925924</v>
      </c>
      <c r="T714" s="13">
        <f>I714/(60*60*24)+DATE(1970,1,1)</f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7">
        <f>IF(E715&gt;0, E715/L715, 0)</f>
        <v>199</v>
      </c>
      <c r="Q715" s="7" t="str">
        <f>LEFT(N715, SEARCH("/",N715)-1)</f>
        <v>technology</v>
      </c>
      <c r="R715" s="7" t="str">
        <f>RIGHT(N715,LEN(N715)-SEARCH("/",N715))</f>
        <v>wearables</v>
      </c>
      <c r="S715" s="13">
        <f>J715/(60*60*24)+DATE(1970,1,1)</f>
        <v>42496.529305555552</v>
      </c>
      <c r="T715" s="13">
        <f>I715/(60*60*24)+DATE(1970,1,1)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7">
        <f>IF(E716&gt;0, E716/L716, 0)</f>
        <v>80.321428571428569</v>
      </c>
      <c r="Q716" s="7" t="str">
        <f>LEFT(N716, SEARCH("/",N716)-1)</f>
        <v>technology</v>
      </c>
      <c r="R716" s="7" t="str">
        <f>RIGHT(N716,LEN(N716)-SEARCH("/",N716))</f>
        <v>wearables</v>
      </c>
      <c r="S716" s="13">
        <f>J716/(60*60*24)+DATE(1970,1,1)</f>
        <v>42734.787986111114</v>
      </c>
      <c r="T716" s="13">
        <f>I716/(60*60*24)+DATE(1970,1,1)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7">
        <f>IF(E717&gt;0, E717/L717, 0)</f>
        <v>115.75</v>
      </c>
      <c r="Q717" s="7" t="str">
        <f>LEFT(N717, SEARCH("/",N717)-1)</f>
        <v>technology</v>
      </c>
      <c r="R717" s="7" t="str">
        <f>RIGHT(N717,LEN(N717)-SEARCH("/",N717))</f>
        <v>wearables</v>
      </c>
      <c r="S717" s="13">
        <f>J717/(60*60*24)+DATE(1970,1,1)</f>
        <v>42273.090740740736</v>
      </c>
      <c r="T717" s="13">
        <f>I717/(60*60*24)+DATE(1970,1,1)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7">
        <f>IF(E718&gt;0, E718/L718, 0)</f>
        <v>44.6875</v>
      </c>
      <c r="Q718" s="7" t="str">
        <f>LEFT(N718, SEARCH("/",N718)-1)</f>
        <v>technology</v>
      </c>
      <c r="R718" s="7" t="str">
        <f>RIGHT(N718,LEN(N718)-SEARCH("/",N718))</f>
        <v>wearables</v>
      </c>
      <c r="S718" s="13">
        <f>J718/(60*60*24)+DATE(1970,1,1)</f>
        <v>41940.658645833333</v>
      </c>
      <c r="T718" s="13">
        <f>I718/(60*60*24)+DATE(1970,1,1)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7">
        <f>IF(E719&gt;0, E719/L719, 0)</f>
        <v>76.25</v>
      </c>
      <c r="Q719" s="7" t="str">
        <f>LEFT(N719, SEARCH("/",N719)-1)</f>
        <v>technology</v>
      </c>
      <c r="R719" s="7" t="str">
        <f>RIGHT(N719,LEN(N719)-SEARCH("/",N719))</f>
        <v>wearables</v>
      </c>
      <c r="S719" s="13">
        <f>J719/(60*60*24)+DATE(1970,1,1)</f>
        <v>41857.854189814811</v>
      </c>
      <c r="T719" s="13">
        <f>I719/(60*60*24)+DATE(1970,1,1)</f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7">
        <f>IF(E720&gt;0, E720/L720, 0)</f>
        <v>22.5</v>
      </c>
      <c r="Q720" s="7" t="str">
        <f>LEFT(N720, SEARCH("/",N720)-1)</f>
        <v>technology</v>
      </c>
      <c r="R720" s="7" t="str">
        <f>RIGHT(N720,LEN(N720)-SEARCH("/",N720))</f>
        <v>wearables</v>
      </c>
      <c r="S720" s="13">
        <f>J720/(60*60*24)+DATE(1970,1,1)</f>
        <v>42752.845451388886</v>
      </c>
      <c r="T720" s="13">
        <f>I720/(60*60*24)+DATE(1970,1,1)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7">
        <f>IF(E721&gt;0, E721/L721, 0)</f>
        <v>19.399999999999999</v>
      </c>
      <c r="Q721" s="7" t="str">
        <f>LEFT(N721, SEARCH("/",N721)-1)</f>
        <v>technology</v>
      </c>
      <c r="R721" s="7" t="str">
        <f>RIGHT(N721,LEN(N721)-SEARCH("/",N721))</f>
        <v>wearables</v>
      </c>
      <c r="S721" s="13">
        <f>J721/(60*60*24)+DATE(1970,1,1)</f>
        <v>42409.040231481486</v>
      </c>
      <c r="T721" s="13">
        <f>I721/(60*60*24)+DATE(1970,1,1)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7">
        <f>IF(E722&gt;0, E722/L722, 0)</f>
        <v>66.707317073170728</v>
      </c>
      <c r="Q722" s="7" t="str">
        <f>LEFT(N722, SEARCH("/",N722)-1)</f>
        <v>publishing</v>
      </c>
      <c r="R722" s="7" t="str">
        <f>RIGHT(N722,LEN(N722)-SEARCH("/",N722))</f>
        <v>nonfiction</v>
      </c>
      <c r="S722" s="13">
        <f>J722/(60*60*24)+DATE(1970,1,1)</f>
        <v>40909.649201388893</v>
      </c>
      <c r="T722" s="13">
        <f>I722/(60*60*24)+DATE(1970,1,1)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7">
        <f>IF(E723&gt;0, E723/L723, 0)</f>
        <v>84.142857142857139</v>
      </c>
      <c r="Q723" s="7" t="str">
        <f>LEFT(N723, SEARCH("/",N723)-1)</f>
        <v>publishing</v>
      </c>
      <c r="R723" s="7" t="str">
        <f>RIGHT(N723,LEN(N723)-SEARCH("/",N723))</f>
        <v>nonfiction</v>
      </c>
      <c r="S723" s="13">
        <f>J723/(60*60*24)+DATE(1970,1,1)</f>
        <v>41807.571840277778</v>
      </c>
      <c r="T723" s="13">
        <f>I723/(60*60*24)+DATE(1970,1,1)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7">
        <f>IF(E724&gt;0, E724/L724, 0)</f>
        <v>215.72549019607843</v>
      </c>
      <c r="Q724" s="7" t="str">
        <f>LEFT(N724, SEARCH("/",N724)-1)</f>
        <v>publishing</v>
      </c>
      <c r="R724" s="7" t="str">
        <f>RIGHT(N724,LEN(N724)-SEARCH("/",N724))</f>
        <v>nonfiction</v>
      </c>
      <c r="S724" s="13">
        <f>J724/(60*60*24)+DATE(1970,1,1)</f>
        <v>40977.805300925924</v>
      </c>
      <c r="T724" s="13">
        <f>I724/(60*60*24)+DATE(1970,1,1)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7">
        <f>IF(E725&gt;0, E725/L725, 0)</f>
        <v>54.69</v>
      </c>
      <c r="Q725" s="7" t="str">
        <f>LEFT(N725, SEARCH("/",N725)-1)</f>
        <v>publishing</v>
      </c>
      <c r="R725" s="7" t="str">
        <f>RIGHT(N725,LEN(N725)-SEARCH("/",N725))</f>
        <v>nonfiction</v>
      </c>
      <c r="S725" s="13">
        <f>J725/(60*60*24)+DATE(1970,1,1)</f>
        <v>42184.81653935185</v>
      </c>
      <c r="T725" s="13">
        <f>I725/(60*60*24)+DATE(1970,1,1)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7">
        <f>IF(E726&gt;0, E726/L726, 0)</f>
        <v>51.62944055944056</v>
      </c>
      <c r="Q726" s="7" t="str">
        <f>LEFT(N726, SEARCH("/",N726)-1)</f>
        <v>publishing</v>
      </c>
      <c r="R726" s="7" t="str">
        <f>RIGHT(N726,LEN(N726)-SEARCH("/",N726))</f>
        <v>nonfiction</v>
      </c>
      <c r="S726" s="13">
        <f>J726/(60*60*24)+DATE(1970,1,1)</f>
        <v>40694.638460648144</v>
      </c>
      <c r="T726" s="13">
        <f>I726/(60*60*24)+DATE(1970,1,1)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7">
        <f>IF(E727&gt;0, E727/L727, 0)</f>
        <v>143.35714285714286</v>
      </c>
      <c r="Q727" s="7" t="str">
        <f>LEFT(N727, SEARCH("/",N727)-1)</f>
        <v>publishing</v>
      </c>
      <c r="R727" s="7" t="str">
        <f>RIGHT(N727,LEN(N727)-SEARCH("/",N727))</f>
        <v>nonfiction</v>
      </c>
      <c r="S727" s="13">
        <f>J727/(60*60*24)+DATE(1970,1,1)</f>
        <v>42321.626296296294</v>
      </c>
      <c r="T727" s="13">
        <f>I727/(60*60*24)+DATE(1970,1,1)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7">
        <f>IF(E728&gt;0, E728/L728, 0)</f>
        <v>72.428571428571431</v>
      </c>
      <c r="Q728" s="7" t="str">
        <f>LEFT(N728, SEARCH("/",N728)-1)</f>
        <v>publishing</v>
      </c>
      <c r="R728" s="7" t="str">
        <f>RIGHT(N728,LEN(N728)-SEARCH("/",N728))</f>
        <v>nonfiction</v>
      </c>
      <c r="S728" s="13">
        <f>J728/(60*60*24)+DATE(1970,1,1)</f>
        <v>41346.042673611111</v>
      </c>
      <c r="T728" s="13">
        <f>I728/(60*60*24)+DATE(1970,1,1)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7">
        <f>IF(E729&gt;0, E729/L729, 0)</f>
        <v>36.530201342281877</v>
      </c>
      <c r="Q729" s="7" t="str">
        <f>LEFT(N729, SEARCH("/",N729)-1)</f>
        <v>publishing</v>
      </c>
      <c r="R729" s="7" t="str">
        <f>RIGHT(N729,LEN(N729)-SEARCH("/",N729))</f>
        <v>nonfiction</v>
      </c>
      <c r="S729" s="13">
        <f>J729/(60*60*24)+DATE(1970,1,1)</f>
        <v>41247.020243055558</v>
      </c>
      <c r="T729" s="13">
        <f>I729/(60*60*24)+DATE(1970,1,1)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7">
        <f>IF(E730&gt;0, E730/L730, 0)</f>
        <v>60.903461538461535</v>
      </c>
      <c r="Q730" s="7" t="str">
        <f>LEFT(N730, SEARCH("/",N730)-1)</f>
        <v>publishing</v>
      </c>
      <c r="R730" s="7" t="str">
        <f>RIGHT(N730,LEN(N730)-SEARCH("/",N730))</f>
        <v>nonfiction</v>
      </c>
      <c r="S730" s="13">
        <f>J730/(60*60*24)+DATE(1970,1,1)</f>
        <v>40731.837465277778</v>
      </c>
      <c r="T730" s="13">
        <f>I730/(60*60*24)+DATE(1970,1,1)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7">
        <f>IF(E731&gt;0, E731/L731, 0)</f>
        <v>43.55</v>
      </c>
      <c r="Q731" s="7" t="str">
        <f>LEFT(N731, SEARCH("/",N731)-1)</f>
        <v>publishing</v>
      </c>
      <c r="R731" s="7" t="str">
        <f>RIGHT(N731,LEN(N731)-SEARCH("/",N731))</f>
        <v>nonfiction</v>
      </c>
      <c r="S731" s="13">
        <f>J731/(60*60*24)+DATE(1970,1,1)</f>
        <v>41111.185891203706</v>
      </c>
      <c r="T731" s="13">
        <f>I731/(60*60*24)+DATE(1970,1,1)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7">
        <f>IF(E732&gt;0, E732/L732, 0)</f>
        <v>99.766037735849054</v>
      </c>
      <c r="Q732" s="7" t="str">
        <f>LEFT(N732, SEARCH("/",N732)-1)</f>
        <v>publishing</v>
      </c>
      <c r="R732" s="7" t="str">
        <f>RIGHT(N732,LEN(N732)-SEARCH("/",N732))</f>
        <v>nonfiction</v>
      </c>
      <c r="S732" s="13">
        <f>J732/(60*60*24)+DATE(1970,1,1)</f>
        <v>40854.745266203703</v>
      </c>
      <c r="T732" s="13">
        <f>I732/(60*60*24)+DATE(1970,1,1)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7">
        <f>IF(E733&gt;0, E733/L733, 0)</f>
        <v>88.732394366197184</v>
      </c>
      <c r="Q733" s="7" t="str">
        <f>LEFT(N733, SEARCH("/",N733)-1)</f>
        <v>publishing</v>
      </c>
      <c r="R733" s="7" t="str">
        <f>RIGHT(N733,LEN(N733)-SEARCH("/",N733))</f>
        <v>nonfiction</v>
      </c>
      <c r="S733" s="13">
        <f>J733/(60*60*24)+DATE(1970,1,1)</f>
        <v>40879.795682870368</v>
      </c>
      <c r="T733" s="13">
        <f>I733/(60*60*24)+DATE(1970,1,1)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7">
        <f>IF(E734&gt;0, E734/L734, 0)</f>
        <v>4.9230769230769234</v>
      </c>
      <c r="Q734" s="7" t="str">
        <f>LEFT(N734, SEARCH("/",N734)-1)</f>
        <v>publishing</v>
      </c>
      <c r="R734" s="7" t="str">
        <f>RIGHT(N734,LEN(N734)-SEARCH("/",N734))</f>
        <v>nonfiction</v>
      </c>
      <c r="S734" s="13">
        <f>J734/(60*60*24)+DATE(1970,1,1)</f>
        <v>41486.424317129626</v>
      </c>
      <c r="T734" s="13">
        <f>I734/(60*60*24)+DATE(1970,1,1)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7">
        <f>IF(E735&gt;0, E735/L735, 0)</f>
        <v>17.822485207100591</v>
      </c>
      <c r="Q735" s="7" t="str">
        <f>LEFT(N735, SEARCH("/",N735)-1)</f>
        <v>publishing</v>
      </c>
      <c r="R735" s="7" t="str">
        <f>RIGHT(N735,LEN(N735)-SEARCH("/",N735))</f>
        <v>nonfiction</v>
      </c>
      <c r="S735" s="13">
        <f>J735/(60*60*24)+DATE(1970,1,1)</f>
        <v>41598.420046296298</v>
      </c>
      <c r="T735" s="13">
        <f>I735/(60*60*24)+DATE(1970,1,1)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7">
        <f>IF(E736&gt;0, E736/L736, 0)</f>
        <v>187.19298245614036</v>
      </c>
      <c r="Q736" s="7" t="str">
        <f>LEFT(N736, SEARCH("/",N736)-1)</f>
        <v>publishing</v>
      </c>
      <c r="R736" s="7" t="str">
        <f>RIGHT(N736,LEN(N736)-SEARCH("/",N736))</f>
        <v>nonfiction</v>
      </c>
      <c r="S736" s="13">
        <f>J736/(60*60*24)+DATE(1970,1,1)</f>
        <v>42102.164583333331</v>
      </c>
      <c r="T736" s="13">
        <f>I736/(60*60*24)+DATE(1970,1,1)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7">
        <f>IF(E737&gt;0, E737/L737, 0)</f>
        <v>234.80786026200875</v>
      </c>
      <c r="Q737" s="7" t="str">
        <f>LEFT(N737, SEARCH("/",N737)-1)</f>
        <v>publishing</v>
      </c>
      <c r="R737" s="7" t="str">
        <f>RIGHT(N737,LEN(N737)-SEARCH("/",N737))</f>
        <v>nonfiction</v>
      </c>
      <c r="S737" s="13">
        <f>J737/(60*60*24)+DATE(1970,1,1)</f>
        <v>41946.029467592591</v>
      </c>
      <c r="T737" s="13">
        <f>I737/(60*60*24)+DATE(1970,1,1)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7">
        <f>IF(E738&gt;0, E738/L738, 0)</f>
        <v>105.04629629629629</v>
      </c>
      <c r="Q738" s="7" t="str">
        <f>LEFT(N738, SEARCH("/",N738)-1)</f>
        <v>publishing</v>
      </c>
      <c r="R738" s="7" t="str">
        <f>RIGHT(N738,LEN(N738)-SEARCH("/",N738))</f>
        <v>nonfiction</v>
      </c>
      <c r="S738" s="13">
        <f>J738/(60*60*24)+DATE(1970,1,1)</f>
        <v>41579.734259259261</v>
      </c>
      <c r="T738" s="13">
        <f>I738/(60*60*24)+DATE(1970,1,1)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7">
        <f>IF(E739&gt;0, E739/L739, 0)</f>
        <v>56.666666666666664</v>
      </c>
      <c r="Q739" s="7" t="str">
        <f>LEFT(N739, SEARCH("/",N739)-1)</f>
        <v>publishing</v>
      </c>
      <c r="R739" s="7" t="str">
        <f>RIGHT(N739,LEN(N739)-SEARCH("/",N739))</f>
        <v>nonfiction</v>
      </c>
      <c r="S739" s="13">
        <f>J739/(60*60*24)+DATE(1970,1,1)</f>
        <v>41667.275312500002</v>
      </c>
      <c r="T739" s="13">
        <f>I739/(60*60*24)+DATE(1970,1,1)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7">
        <f>IF(E740&gt;0, E740/L740, 0)</f>
        <v>39.048780487804876</v>
      </c>
      <c r="Q740" s="7" t="str">
        <f>LEFT(N740, SEARCH("/",N740)-1)</f>
        <v>publishing</v>
      </c>
      <c r="R740" s="7" t="str">
        <f>RIGHT(N740,LEN(N740)-SEARCH("/",N740))</f>
        <v>nonfiction</v>
      </c>
      <c r="S740" s="13">
        <f>J740/(60*60*24)+DATE(1970,1,1)</f>
        <v>41943.604097222225</v>
      </c>
      <c r="T740" s="13">
        <f>I740/(60*60*24)+DATE(1970,1,1)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7">
        <f>IF(E741&gt;0, E741/L741, 0)</f>
        <v>68.345323741007192</v>
      </c>
      <c r="Q741" s="7" t="str">
        <f>LEFT(N741, SEARCH("/",N741)-1)</f>
        <v>publishing</v>
      </c>
      <c r="R741" s="7" t="str">
        <f>RIGHT(N741,LEN(N741)-SEARCH("/",N741))</f>
        <v>nonfiction</v>
      </c>
      <c r="S741" s="13">
        <f>J741/(60*60*24)+DATE(1970,1,1)</f>
        <v>41829.502650462964</v>
      </c>
      <c r="T741" s="13">
        <f>I741/(60*60*24)+DATE(1970,1,1)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7">
        <f>IF(E742&gt;0, E742/L742, 0)</f>
        <v>169.57894736842104</v>
      </c>
      <c r="Q742" s="7" t="str">
        <f>LEFT(N742, SEARCH("/",N742)-1)</f>
        <v>publishing</v>
      </c>
      <c r="R742" s="7" t="str">
        <f>RIGHT(N742,LEN(N742)-SEARCH("/",N742))</f>
        <v>nonfiction</v>
      </c>
      <c r="S742" s="13">
        <f>J742/(60*60*24)+DATE(1970,1,1)</f>
        <v>42162.146782407406</v>
      </c>
      <c r="T742" s="13">
        <f>I742/(60*60*24)+DATE(1970,1,1)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7">
        <f>IF(E743&gt;0, E743/L743, 0)</f>
        <v>141.42340425531913</v>
      </c>
      <c r="Q743" s="7" t="str">
        <f>LEFT(N743, SEARCH("/",N743)-1)</f>
        <v>publishing</v>
      </c>
      <c r="R743" s="7" t="str">
        <f>RIGHT(N743,LEN(N743)-SEARCH("/",N743))</f>
        <v>nonfiction</v>
      </c>
      <c r="S743" s="13">
        <f>J743/(60*60*24)+DATE(1970,1,1)</f>
        <v>41401.648217592592</v>
      </c>
      <c r="T743" s="13">
        <f>I743/(60*60*24)+DATE(1970,1,1)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7">
        <f>IF(E744&gt;0, E744/L744, 0)</f>
        <v>67.391304347826093</v>
      </c>
      <c r="Q744" s="7" t="str">
        <f>LEFT(N744, SEARCH("/",N744)-1)</f>
        <v>publishing</v>
      </c>
      <c r="R744" s="7" t="str">
        <f>RIGHT(N744,LEN(N744)-SEARCH("/",N744))</f>
        <v>nonfiction</v>
      </c>
      <c r="S744" s="13">
        <f>J744/(60*60*24)+DATE(1970,1,1)</f>
        <v>41689.917962962965</v>
      </c>
      <c r="T744" s="13">
        <f>I744/(60*60*24)+DATE(1970,1,1)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7">
        <f>IF(E745&gt;0, E745/L745, 0)</f>
        <v>54.266666666666666</v>
      </c>
      <c r="Q745" s="7" t="str">
        <f>LEFT(N745, SEARCH("/",N745)-1)</f>
        <v>publishing</v>
      </c>
      <c r="R745" s="7" t="str">
        <f>RIGHT(N745,LEN(N745)-SEARCH("/",N745))</f>
        <v>nonfiction</v>
      </c>
      <c r="S745" s="13">
        <f>J745/(60*60*24)+DATE(1970,1,1)</f>
        <v>40990.709317129629</v>
      </c>
      <c r="T745" s="13">
        <f>I745/(60*60*24)+DATE(1970,1,1)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7">
        <f>IF(E746&gt;0, E746/L746, 0)</f>
        <v>82.516129032258064</v>
      </c>
      <c r="Q746" s="7" t="str">
        <f>LEFT(N746, SEARCH("/",N746)-1)</f>
        <v>publishing</v>
      </c>
      <c r="R746" s="7" t="str">
        <f>RIGHT(N746,LEN(N746)-SEARCH("/",N746))</f>
        <v>nonfiction</v>
      </c>
      <c r="S746" s="13">
        <f>J746/(60*60*24)+DATE(1970,1,1)</f>
        <v>41226.95721064815</v>
      </c>
      <c r="T746" s="13">
        <f>I746/(60*60*24)+DATE(1970,1,1)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7">
        <f>IF(E747&gt;0, E747/L747, 0)</f>
        <v>53.729729729729726</v>
      </c>
      <c r="Q747" s="7" t="str">
        <f>LEFT(N747, SEARCH("/",N747)-1)</f>
        <v>publishing</v>
      </c>
      <c r="R747" s="7" t="str">
        <f>RIGHT(N747,LEN(N747)-SEARCH("/",N747))</f>
        <v>nonfiction</v>
      </c>
      <c r="S747" s="13">
        <f>J747/(60*60*24)+DATE(1970,1,1)</f>
        <v>41367.572280092594</v>
      </c>
      <c r="T747" s="13">
        <f>I747/(60*60*24)+DATE(1970,1,1)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7">
        <f>IF(E748&gt;0, E748/L748, 0)</f>
        <v>34.206185567010309</v>
      </c>
      <c r="Q748" s="7" t="str">
        <f>LEFT(N748, SEARCH("/",N748)-1)</f>
        <v>publishing</v>
      </c>
      <c r="R748" s="7" t="str">
        <f>RIGHT(N748,LEN(N748)-SEARCH("/",N748))</f>
        <v>nonfiction</v>
      </c>
      <c r="S748" s="13">
        <f>J748/(60*60*24)+DATE(1970,1,1)</f>
        <v>41157.042928240742</v>
      </c>
      <c r="T748" s="13">
        <f>I748/(60*60*24)+DATE(1970,1,1)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7">
        <f>IF(E749&gt;0, E749/L749, 0)</f>
        <v>127.32727272727273</v>
      </c>
      <c r="Q749" s="7" t="str">
        <f>LEFT(N749, SEARCH("/",N749)-1)</f>
        <v>publishing</v>
      </c>
      <c r="R749" s="7" t="str">
        <f>RIGHT(N749,LEN(N749)-SEARCH("/",N749))</f>
        <v>nonfiction</v>
      </c>
      <c r="S749" s="13">
        <f>J749/(60*60*24)+DATE(1970,1,1)</f>
        <v>41988.548831018517</v>
      </c>
      <c r="T749" s="13">
        <f>I749/(60*60*24)+DATE(1970,1,1)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7">
        <f>IF(E750&gt;0, E750/L750, 0)</f>
        <v>45.56818181818182</v>
      </c>
      <c r="Q750" s="7" t="str">
        <f>LEFT(N750, SEARCH("/",N750)-1)</f>
        <v>publishing</v>
      </c>
      <c r="R750" s="7" t="str">
        <f>RIGHT(N750,LEN(N750)-SEARCH("/",N750))</f>
        <v>nonfiction</v>
      </c>
      <c r="S750" s="13">
        <f>J750/(60*60*24)+DATE(1970,1,1)</f>
        <v>41831.846828703703</v>
      </c>
      <c r="T750" s="13">
        <f>I750/(60*60*24)+DATE(1970,1,1)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7">
        <f>IF(E751&gt;0, E751/L751, 0)</f>
        <v>95.963636363636368</v>
      </c>
      <c r="Q751" s="7" t="str">
        <f>LEFT(N751, SEARCH("/",N751)-1)</f>
        <v>publishing</v>
      </c>
      <c r="R751" s="7" t="str">
        <f>RIGHT(N751,LEN(N751)-SEARCH("/",N751))</f>
        <v>nonfiction</v>
      </c>
      <c r="S751" s="13">
        <f>J751/(60*60*24)+DATE(1970,1,1)</f>
        <v>42733.94131944445</v>
      </c>
      <c r="T751" s="13">
        <f>I751/(60*60*24)+DATE(1970,1,1)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7">
        <f>IF(E752&gt;0, E752/L752, 0)</f>
        <v>77.271186440677965</v>
      </c>
      <c r="Q752" s="7" t="str">
        <f>LEFT(N752, SEARCH("/",N752)-1)</f>
        <v>publishing</v>
      </c>
      <c r="R752" s="7" t="str">
        <f>RIGHT(N752,LEN(N752)-SEARCH("/",N752))</f>
        <v>nonfiction</v>
      </c>
      <c r="S752" s="13">
        <f>J752/(60*60*24)+DATE(1970,1,1)</f>
        <v>41299.878148148149</v>
      </c>
      <c r="T752" s="13">
        <f>I752/(60*60*24)+DATE(1970,1,1)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7">
        <f>IF(E753&gt;0, E753/L753, 0)</f>
        <v>57.338709677419352</v>
      </c>
      <c r="Q753" s="7" t="str">
        <f>LEFT(N753, SEARCH("/",N753)-1)</f>
        <v>publishing</v>
      </c>
      <c r="R753" s="7" t="str">
        <f>RIGHT(N753,LEN(N753)-SEARCH("/",N753))</f>
        <v>nonfiction</v>
      </c>
      <c r="S753" s="13">
        <f>J753/(60*60*24)+DATE(1970,1,1)</f>
        <v>40713.630497685182</v>
      </c>
      <c r="T753" s="13">
        <f>I753/(60*60*24)+DATE(1970,1,1)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7">
        <f>IF(E754&gt;0, E754/L754, 0)</f>
        <v>53.19047619047619</v>
      </c>
      <c r="Q754" s="7" t="str">
        <f>LEFT(N754, SEARCH("/",N754)-1)</f>
        <v>publishing</v>
      </c>
      <c r="R754" s="7" t="str">
        <f>RIGHT(N754,LEN(N754)-SEARCH("/",N754))</f>
        <v>nonfiction</v>
      </c>
      <c r="S754" s="13">
        <f>J754/(60*60*24)+DATE(1970,1,1)</f>
        <v>42639.421493055561</v>
      </c>
      <c r="T754" s="13">
        <f>I754/(60*60*24)+DATE(1970,1,1)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7">
        <f>IF(E755&gt;0, E755/L755, 0)</f>
        <v>492.30769230769232</v>
      </c>
      <c r="Q755" s="7" t="str">
        <f>LEFT(N755, SEARCH("/",N755)-1)</f>
        <v>publishing</v>
      </c>
      <c r="R755" s="7" t="str">
        <f>RIGHT(N755,LEN(N755)-SEARCH("/",N755))</f>
        <v>nonfiction</v>
      </c>
      <c r="S755" s="13">
        <f>J755/(60*60*24)+DATE(1970,1,1)</f>
        <v>42019.590173611112</v>
      </c>
      <c r="T755" s="13">
        <f>I755/(60*60*24)+DATE(1970,1,1)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7">
        <f>IF(E756&gt;0, E756/L756, 0)</f>
        <v>42.346938775510203</v>
      </c>
      <c r="Q756" s="7" t="str">
        <f>LEFT(N756, SEARCH("/",N756)-1)</f>
        <v>publishing</v>
      </c>
      <c r="R756" s="7" t="str">
        <f>RIGHT(N756,LEN(N756)-SEARCH("/",N756))</f>
        <v>nonfiction</v>
      </c>
      <c r="S756" s="13">
        <f>J756/(60*60*24)+DATE(1970,1,1)</f>
        <v>41249.749085648145</v>
      </c>
      <c r="T756" s="13">
        <f>I756/(60*60*24)+DATE(1970,1,1)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7">
        <f>IF(E757&gt;0, E757/L757, 0)</f>
        <v>37.466029411764708</v>
      </c>
      <c r="Q757" s="7" t="str">
        <f>LEFT(N757, SEARCH("/",N757)-1)</f>
        <v>publishing</v>
      </c>
      <c r="R757" s="7" t="str">
        <f>RIGHT(N757,LEN(N757)-SEARCH("/",N757))</f>
        <v>nonfiction</v>
      </c>
      <c r="S757" s="13">
        <f>J757/(60*60*24)+DATE(1970,1,1)</f>
        <v>41383.605057870373</v>
      </c>
      <c r="T757" s="13">
        <f>I757/(60*60*24)+DATE(1970,1,1)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7">
        <f>IF(E758&gt;0, E758/L758, 0)</f>
        <v>37.454545454545453</v>
      </c>
      <c r="Q758" s="7" t="str">
        <f>LEFT(N758, SEARCH("/",N758)-1)</f>
        <v>publishing</v>
      </c>
      <c r="R758" s="7" t="str">
        <f>RIGHT(N758,LEN(N758)-SEARCH("/",N758))</f>
        <v>nonfiction</v>
      </c>
      <c r="S758" s="13">
        <f>J758/(60*60*24)+DATE(1970,1,1)</f>
        <v>40590.766886574071</v>
      </c>
      <c r="T758" s="13">
        <f>I758/(60*60*24)+DATE(1970,1,1)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7">
        <f>IF(E759&gt;0, E759/L759, 0)</f>
        <v>33.055555555555557</v>
      </c>
      <c r="Q759" s="7" t="str">
        <f>LEFT(N759, SEARCH("/",N759)-1)</f>
        <v>publishing</v>
      </c>
      <c r="R759" s="7" t="str">
        <f>RIGHT(N759,LEN(N759)-SEARCH("/",N759))</f>
        <v>nonfiction</v>
      </c>
      <c r="S759" s="13">
        <f>J759/(60*60*24)+DATE(1970,1,1)</f>
        <v>41235.054560185185</v>
      </c>
      <c r="T759" s="13">
        <f>I759/(60*60*24)+DATE(1970,1,1)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7">
        <f>IF(E760&gt;0, E760/L760, 0)</f>
        <v>134.21052631578948</v>
      </c>
      <c r="Q760" s="7" t="str">
        <f>LEFT(N760, SEARCH("/",N760)-1)</f>
        <v>publishing</v>
      </c>
      <c r="R760" s="7" t="str">
        <f>RIGHT(N760,LEN(N760)-SEARCH("/",N760))</f>
        <v>nonfiction</v>
      </c>
      <c r="S760" s="13">
        <f>J760/(60*60*24)+DATE(1970,1,1)</f>
        <v>40429.836435185185</v>
      </c>
      <c r="T760" s="13">
        <f>I760/(60*60*24)+DATE(1970,1,1)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7">
        <f>IF(E761&gt;0, E761/L761, 0)</f>
        <v>51.474747474747474</v>
      </c>
      <c r="Q761" s="7" t="str">
        <f>LEFT(N761, SEARCH("/",N761)-1)</f>
        <v>publishing</v>
      </c>
      <c r="R761" s="7" t="str">
        <f>RIGHT(N761,LEN(N761)-SEARCH("/",N761))</f>
        <v>nonfiction</v>
      </c>
      <c r="S761" s="13">
        <f>J761/(60*60*24)+DATE(1970,1,1)</f>
        <v>41789.330312500002</v>
      </c>
      <c r="T761" s="13">
        <f>I761/(60*60*24)+DATE(1970,1,1)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7">
        <f>IF(E762&gt;0, E762/L762, 0)</f>
        <v>0</v>
      </c>
      <c r="Q762" s="7" t="str">
        <f>LEFT(N762, SEARCH("/",N762)-1)</f>
        <v>publishing</v>
      </c>
      <c r="R762" s="7" t="str">
        <f>RIGHT(N762,LEN(N762)-SEARCH("/",N762))</f>
        <v>fiction</v>
      </c>
      <c r="S762" s="13">
        <f>J762/(60*60*24)+DATE(1970,1,1)</f>
        <v>42670.764039351852</v>
      </c>
      <c r="T762" s="13">
        <f>I762/(60*60*24)+DATE(1970,1,1)</f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7">
        <f>IF(E763&gt;0, E763/L763, 0)</f>
        <v>39.166666666666664</v>
      </c>
      <c r="Q763" s="7" t="str">
        <f>LEFT(N763, SEARCH("/",N763)-1)</f>
        <v>publishing</v>
      </c>
      <c r="R763" s="7" t="str">
        <f>RIGHT(N763,LEN(N763)-SEARCH("/",N763))</f>
        <v>fiction</v>
      </c>
      <c r="S763" s="13">
        <f>J763/(60*60*24)+DATE(1970,1,1)</f>
        <v>41642.751458333332</v>
      </c>
      <c r="T763" s="13">
        <f>I763/(60*60*24)+DATE(1970,1,1)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7">
        <f>IF(E764&gt;0, E764/L764, 0)</f>
        <v>0</v>
      </c>
      <c r="Q764" s="7" t="str">
        <f>LEFT(N764, SEARCH("/",N764)-1)</f>
        <v>publishing</v>
      </c>
      <c r="R764" s="7" t="str">
        <f>RIGHT(N764,LEN(N764)-SEARCH("/",N764))</f>
        <v>fiction</v>
      </c>
      <c r="S764" s="13">
        <f>J764/(60*60*24)+DATE(1970,1,1)</f>
        <v>42690.858449074076</v>
      </c>
      <c r="T764" s="13">
        <f>I764/(60*60*24)+DATE(1970,1,1)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7">
        <f>IF(E765&gt;0, E765/L765, 0)</f>
        <v>5</v>
      </c>
      <c r="Q765" s="7" t="str">
        <f>LEFT(N765, SEARCH("/",N765)-1)</f>
        <v>publishing</v>
      </c>
      <c r="R765" s="7" t="str">
        <f>RIGHT(N765,LEN(N765)-SEARCH("/",N765))</f>
        <v>fiction</v>
      </c>
      <c r="S765" s="13">
        <f>J765/(60*60*24)+DATE(1970,1,1)</f>
        <v>41471.446851851855</v>
      </c>
      <c r="T765" s="13">
        <f>I765/(60*60*24)+DATE(1970,1,1)</f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7">
        <f>IF(E766&gt;0, E766/L766, 0)</f>
        <v>0</v>
      </c>
      <c r="Q766" s="7" t="str">
        <f>LEFT(N766, SEARCH("/",N766)-1)</f>
        <v>publishing</v>
      </c>
      <c r="R766" s="7" t="str">
        <f>RIGHT(N766,LEN(N766)-SEARCH("/",N766))</f>
        <v>fiction</v>
      </c>
      <c r="S766" s="13">
        <f>J766/(60*60*24)+DATE(1970,1,1)</f>
        <v>42227.173159722224</v>
      </c>
      <c r="T766" s="13">
        <f>I766/(60*60*24)+DATE(1970,1,1)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7">
        <f>IF(E767&gt;0, E767/L767, 0)</f>
        <v>57.295454545454547</v>
      </c>
      <c r="Q767" s="7" t="str">
        <f>LEFT(N767, SEARCH("/",N767)-1)</f>
        <v>publishing</v>
      </c>
      <c r="R767" s="7" t="str">
        <f>RIGHT(N767,LEN(N767)-SEARCH("/",N767))</f>
        <v>fiction</v>
      </c>
      <c r="S767" s="13">
        <f>J767/(60*60*24)+DATE(1970,1,1)</f>
        <v>41901.542638888888</v>
      </c>
      <c r="T767" s="13">
        <f>I767/(60*60*24)+DATE(1970,1,1)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7">
        <f>IF(E768&gt;0, E768/L768, 0)</f>
        <v>0</v>
      </c>
      <c r="Q768" s="7" t="str">
        <f>LEFT(N768, SEARCH("/",N768)-1)</f>
        <v>publishing</v>
      </c>
      <c r="R768" s="7" t="str">
        <f>RIGHT(N768,LEN(N768)-SEARCH("/",N768))</f>
        <v>fiction</v>
      </c>
      <c r="S768" s="13">
        <f>J768/(60*60*24)+DATE(1970,1,1)</f>
        <v>42021.783368055556</v>
      </c>
      <c r="T768" s="13">
        <f>I768/(60*60*24)+DATE(1970,1,1)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7">
        <f>IF(E769&gt;0, E769/L769, 0)</f>
        <v>59</v>
      </c>
      <c r="Q769" s="7" t="str">
        <f>LEFT(N769, SEARCH("/",N769)-1)</f>
        <v>publishing</v>
      </c>
      <c r="R769" s="7" t="str">
        <f>RIGHT(N769,LEN(N769)-SEARCH("/",N769))</f>
        <v>fiction</v>
      </c>
      <c r="S769" s="13">
        <f>J769/(60*60*24)+DATE(1970,1,1)</f>
        <v>42115.143634259264</v>
      </c>
      <c r="T769" s="13">
        <f>I769/(60*60*24)+DATE(1970,1,1)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7">
        <f>IF(E770&gt;0, E770/L770, 0)</f>
        <v>0</v>
      </c>
      <c r="Q770" s="7" t="str">
        <f>LEFT(N770, SEARCH("/",N770)-1)</f>
        <v>publishing</v>
      </c>
      <c r="R770" s="7" t="str">
        <f>RIGHT(N770,LEN(N770)-SEARCH("/",N770))</f>
        <v>fiction</v>
      </c>
      <c r="S770" s="13">
        <f>J770/(60*60*24)+DATE(1970,1,1)</f>
        <v>41594.207060185188</v>
      </c>
      <c r="T770" s="13">
        <f>I770/(60*60*24)+DATE(1970,1,1)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7">
        <f>IF(E771&gt;0, E771/L771, 0)</f>
        <v>31.846153846153847</v>
      </c>
      <c r="Q771" s="7" t="str">
        <f>LEFT(N771, SEARCH("/",N771)-1)</f>
        <v>publishing</v>
      </c>
      <c r="R771" s="7" t="str">
        <f>RIGHT(N771,LEN(N771)-SEARCH("/",N771))</f>
        <v>fiction</v>
      </c>
      <c r="S771" s="13">
        <f>J771/(60*60*24)+DATE(1970,1,1)</f>
        <v>41604.996458333335</v>
      </c>
      <c r="T771" s="13">
        <f>I771/(60*60*24)+DATE(1970,1,1)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7">
        <f>IF(E772&gt;0, E772/L772, 0)</f>
        <v>0</v>
      </c>
      <c r="Q772" s="7" t="str">
        <f>LEFT(N772, SEARCH("/",N772)-1)</f>
        <v>publishing</v>
      </c>
      <c r="R772" s="7" t="str">
        <f>RIGHT(N772,LEN(N772)-SEARCH("/",N772))</f>
        <v>fiction</v>
      </c>
      <c r="S772" s="13">
        <f>J772/(60*60*24)+DATE(1970,1,1)</f>
        <v>41289.9996412037</v>
      </c>
      <c r="T772" s="13">
        <f>I772/(60*60*24)+DATE(1970,1,1)</f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7">
        <f>IF(E773&gt;0, E773/L773, 0)</f>
        <v>10</v>
      </c>
      <c r="Q773" s="7" t="str">
        <f>LEFT(N773, SEARCH("/",N773)-1)</f>
        <v>publishing</v>
      </c>
      <c r="R773" s="7" t="str">
        <f>RIGHT(N773,LEN(N773)-SEARCH("/",N773))</f>
        <v>fiction</v>
      </c>
      <c r="S773" s="13">
        <f>J773/(60*60*24)+DATE(1970,1,1)</f>
        <v>42349.824097222227</v>
      </c>
      <c r="T773" s="13">
        <f>I773/(60*60*24)+DATE(1970,1,1)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7">
        <f>IF(E774&gt;0, E774/L774, 0)</f>
        <v>50</v>
      </c>
      <c r="Q774" s="7" t="str">
        <f>LEFT(N774, SEARCH("/",N774)-1)</f>
        <v>publishing</v>
      </c>
      <c r="R774" s="7" t="str">
        <f>RIGHT(N774,LEN(N774)-SEARCH("/",N774))</f>
        <v>fiction</v>
      </c>
      <c r="S774" s="13">
        <f>J774/(60*60*24)+DATE(1970,1,1)</f>
        <v>40068.056932870371</v>
      </c>
      <c r="T774" s="13">
        <f>I774/(60*60*24)+DATE(1970,1,1)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7">
        <f>IF(E775&gt;0, E775/L775, 0)</f>
        <v>16</v>
      </c>
      <c r="Q775" s="7" t="str">
        <f>LEFT(N775, SEARCH("/",N775)-1)</f>
        <v>publishing</v>
      </c>
      <c r="R775" s="7" t="str">
        <f>RIGHT(N775,LEN(N775)-SEARCH("/",N775))</f>
        <v>fiction</v>
      </c>
      <c r="S775" s="13">
        <f>J775/(60*60*24)+DATE(1970,1,1)</f>
        <v>42100.735937500001</v>
      </c>
      <c r="T775" s="13">
        <f>I775/(60*60*24)+DATE(1970,1,1)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7">
        <f>IF(E776&gt;0, E776/L776, 0)</f>
        <v>39</v>
      </c>
      <c r="Q776" s="7" t="str">
        <f>LEFT(N776, SEARCH("/",N776)-1)</f>
        <v>publishing</v>
      </c>
      <c r="R776" s="7" t="str">
        <f>RIGHT(N776,LEN(N776)-SEARCH("/",N776))</f>
        <v>fiction</v>
      </c>
      <c r="S776" s="13">
        <f>J776/(60*60*24)+DATE(1970,1,1)</f>
        <v>41663.780300925922</v>
      </c>
      <c r="T776" s="13">
        <f>I776/(60*60*24)+DATE(1970,1,1)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7">
        <f>IF(E777&gt;0, E777/L777, 0)</f>
        <v>34</v>
      </c>
      <c r="Q777" s="7" t="str">
        <f>LEFT(N777, SEARCH("/",N777)-1)</f>
        <v>publishing</v>
      </c>
      <c r="R777" s="7" t="str">
        <f>RIGHT(N777,LEN(N777)-SEARCH("/",N777))</f>
        <v>fiction</v>
      </c>
      <c r="S777" s="13">
        <f>J777/(60*60*24)+DATE(1970,1,1)</f>
        <v>40863.060127314813</v>
      </c>
      <c r="T777" s="13">
        <f>I777/(60*60*24)+DATE(1970,1,1)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7">
        <f>IF(E778&gt;0, E778/L778, 0)</f>
        <v>63.122807017543863</v>
      </c>
      <c r="Q778" s="7" t="str">
        <f>LEFT(N778, SEARCH("/",N778)-1)</f>
        <v>publishing</v>
      </c>
      <c r="R778" s="7" t="str">
        <f>RIGHT(N778,LEN(N778)-SEARCH("/",N778))</f>
        <v>fiction</v>
      </c>
      <c r="S778" s="13">
        <f>J778/(60*60*24)+DATE(1970,1,1)</f>
        <v>42250.685706018514</v>
      </c>
      <c r="T778" s="13">
        <f>I778/(60*60*24)+DATE(1970,1,1)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7">
        <f>IF(E779&gt;0, E779/L779, 0)</f>
        <v>7</v>
      </c>
      <c r="Q779" s="7" t="str">
        <f>LEFT(N779, SEARCH("/",N779)-1)</f>
        <v>publishing</v>
      </c>
      <c r="R779" s="7" t="str">
        <f>RIGHT(N779,LEN(N779)-SEARCH("/",N779))</f>
        <v>fiction</v>
      </c>
      <c r="S779" s="13">
        <f>J779/(60*60*24)+DATE(1970,1,1)</f>
        <v>41456.981215277774</v>
      </c>
      <c r="T779" s="13">
        <f>I779/(60*60*24)+DATE(1970,1,1)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7">
        <f>IF(E780&gt;0, E780/L780, 0)</f>
        <v>2</v>
      </c>
      <c r="Q780" s="7" t="str">
        <f>LEFT(N780, SEARCH("/",N780)-1)</f>
        <v>publishing</v>
      </c>
      <c r="R780" s="7" t="str">
        <f>RIGHT(N780,LEN(N780)-SEARCH("/",N780))</f>
        <v>fiction</v>
      </c>
      <c r="S780" s="13">
        <f>J780/(60*60*24)+DATE(1970,1,1)</f>
        <v>41729.702314814815</v>
      </c>
      <c r="T780" s="13">
        <f>I780/(60*60*24)+DATE(1970,1,1)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7">
        <f>IF(E781&gt;0, E781/L781, 0)</f>
        <v>66.666666666666671</v>
      </c>
      <c r="Q781" s="7" t="str">
        <f>LEFT(N781, SEARCH("/",N781)-1)</f>
        <v>publishing</v>
      </c>
      <c r="R781" s="7" t="str">
        <f>RIGHT(N781,LEN(N781)-SEARCH("/",N781))</f>
        <v>fiction</v>
      </c>
      <c r="S781" s="13">
        <f>J781/(60*60*24)+DATE(1970,1,1)</f>
        <v>40436.68408564815</v>
      </c>
      <c r="T781" s="13">
        <f>I781/(60*60*24)+DATE(1970,1,1)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7">
        <f>IF(E782&gt;0, E782/L782, 0)</f>
        <v>38.518518518518519</v>
      </c>
      <c r="Q782" s="7" t="str">
        <f>LEFT(N782, SEARCH("/",N782)-1)</f>
        <v>music</v>
      </c>
      <c r="R782" s="7" t="str">
        <f>RIGHT(N782,LEN(N782)-SEARCH("/",N782))</f>
        <v>rock</v>
      </c>
      <c r="S782" s="13">
        <f>J782/(60*60*24)+DATE(1970,1,1)</f>
        <v>40636.673900462964</v>
      </c>
      <c r="T782" s="13">
        <f>I782/(60*60*24)+DATE(1970,1,1)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7">
        <f>IF(E783&gt;0, E783/L783, 0)</f>
        <v>42.609200000000001</v>
      </c>
      <c r="Q783" s="7" t="str">
        <f>LEFT(N783, SEARCH("/",N783)-1)</f>
        <v>music</v>
      </c>
      <c r="R783" s="7" t="str">
        <f>RIGHT(N783,LEN(N783)-SEARCH("/",N783))</f>
        <v>rock</v>
      </c>
      <c r="S783" s="13">
        <f>J783/(60*60*24)+DATE(1970,1,1)</f>
        <v>41403.000856481478</v>
      </c>
      <c r="T783" s="13">
        <f>I783/(60*60*24)+DATE(1970,1,1)</f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7">
        <f>IF(E784&gt;0, E784/L784, 0)</f>
        <v>50</v>
      </c>
      <c r="Q784" s="7" t="str">
        <f>LEFT(N784, SEARCH("/",N784)-1)</f>
        <v>music</v>
      </c>
      <c r="R784" s="7" t="str">
        <f>RIGHT(N784,LEN(N784)-SEARCH("/",N784))</f>
        <v>rock</v>
      </c>
      <c r="S784" s="13">
        <f>J784/(60*60*24)+DATE(1970,1,1)</f>
        <v>41116.758125</v>
      </c>
      <c r="T784" s="13">
        <f>I784/(60*60*24)+DATE(1970,1,1)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7">
        <f>IF(E785&gt;0, E785/L785, 0)</f>
        <v>63.485714285714288</v>
      </c>
      <c r="Q785" s="7" t="str">
        <f>LEFT(N785, SEARCH("/",N785)-1)</f>
        <v>music</v>
      </c>
      <c r="R785" s="7" t="str">
        <f>RIGHT(N785,LEN(N785)-SEARCH("/",N785))</f>
        <v>rock</v>
      </c>
      <c r="S785" s="13">
        <f>J785/(60*60*24)+DATE(1970,1,1)</f>
        <v>40987.773715277777</v>
      </c>
      <c r="T785" s="13">
        <f>I785/(60*60*24)+DATE(1970,1,1)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7">
        <f>IF(E786&gt;0, E786/L786, 0)</f>
        <v>102.5</v>
      </c>
      <c r="Q786" s="7" t="str">
        <f>LEFT(N786, SEARCH("/",N786)-1)</f>
        <v>music</v>
      </c>
      <c r="R786" s="7" t="str">
        <f>RIGHT(N786,LEN(N786)-SEARCH("/",N786))</f>
        <v>rock</v>
      </c>
      <c r="S786" s="13">
        <f>J786/(60*60*24)+DATE(1970,1,1)</f>
        <v>41675.149525462963</v>
      </c>
      <c r="T786" s="13">
        <f>I786/(60*60*24)+DATE(1970,1,1)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7">
        <f>IF(E787&gt;0, E787/L787, 0)</f>
        <v>31.142758620689655</v>
      </c>
      <c r="Q787" s="7" t="str">
        <f>LEFT(N787, SEARCH("/",N787)-1)</f>
        <v>music</v>
      </c>
      <c r="R787" s="7" t="str">
        <f>RIGHT(N787,LEN(N787)-SEARCH("/",N787))</f>
        <v>rock</v>
      </c>
      <c r="S787" s="13">
        <f>J787/(60*60*24)+DATE(1970,1,1)</f>
        <v>41303.593923611115</v>
      </c>
      <c r="T787" s="13">
        <f>I787/(60*60*24)+DATE(1970,1,1)</f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7">
        <f>IF(E788&gt;0, E788/L788, 0)</f>
        <v>162.27272727272728</v>
      </c>
      <c r="Q788" s="7" t="str">
        <f>LEFT(N788, SEARCH("/",N788)-1)</f>
        <v>music</v>
      </c>
      <c r="R788" s="7" t="str">
        <f>RIGHT(N788,LEN(N788)-SEARCH("/",N788))</f>
        <v>rock</v>
      </c>
      <c r="S788" s="13">
        <f>J788/(60*60*24)+DATE(1970,1,1)</f>
        <v>40983.055949074071</v>
      </c>
      <c r="T788" s="13">
        <f>I788/(60*60*24)+DATE(1970,1,1)</f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7">
        <f>IF(E789&gt;0, E789/L789, 0)</f>
        <v>80.588235294117652</v>
      </c>
      <c r="Q789" s="7" t="str">
        <f>LEFT(N789, SEARCH("/",N789)-1)</f>
        <v>music</v>
      </c>
      <c r="R789" s="7" t="str">
        <f>RIGHT(N789,LEN(N789)-SEARCH("/",N789))</f>
        <v>rock</v>
      </c>
      <c r="S789" s="13">
        <f>J789/(60*60*24)+DATE(1970,1,1)</f>
        <v>41549.627615740741</v>
      </c>
      <c r="T789" s="13">
        <f>I789/(60*60*24)+DATE(1970,1,1)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7">
        <f>IF(E790&gt;0, E790/L790, 0)</f>
        <v>59.85441176470588</v>
      </c>
      <c r="Q790" s="7" t="str">
        <f>LEFT(N790, SEARCH("/",N790)-1)</f>
        <v>music</v>
      </c>
      <c r="R790" s="7" t="str">
        <f>RIGHT(N790,LEN(N790)-SEARCH("/",N790))</f>
        <v>rock</v>
      </c>
      <c r="S790" s="13">
        <f>J790/(60*60*24)+DATE(1970,1,1)</f>
        <v>41059.006805555553</v>
      </c>
      <c r="T790" s="13">
        <f>I790/(60*60*24)+DATE(1970,1,1)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7">
        <f>IF(E791&gt;0, E791/L791, 0)</f>
        <v>132.85714285714286</v>
      </c>
      <c r="Q791" s="7" t="str">
        <f>LEFT(N791, SEARCH("/",N791)-1)</f>
        <v>music</v>
      </c>
      <c r="R791" s="7" t="str">
        <f>RIGHT(N791,LEN(N791)-SEARCH("/",N791))</f>
        <v>rock</v>
      </c>
      <c r="S791" s="13">
        <f>J791/(60*60*24)+DATE(1970,1,1)</f>
        <v>41277.186111111107</v>
      </c>
      <c r="T791" s="13">
        <f>I791/(60*60*24)+DATE(1970,1,1)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7">
        <f>IF(E792&gt;0, E792/L792, 0)</f>
        <v>92.547820512820508</v>
      </c>
      <c r="Q792" s="7" t="str">
        <f>LEFT(N792, SEARCH("/",N792)-1)</f>
        <v>music</v>
      </c>
      <c r="R792" s="7" t="str">
        <f>RIGHT(N792,LEN(N792)-SEARCH("/",N792))</f>
        <v>rock</v>
      </c>
      <c r="S792" s="13">
        <f>J792/(60*60*24)+DATE(1970,1,1)</f>
        <v>41276.047905092593</v>
      </c>
      <c r="T792" s="13">
        <f>I792/(60*60*24)+DATE(1970,1,1)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7">
        <f>IF(E793&gt;0, E793/L793, 0)</f>
        <v>60.859375</v>
      </c>
      <c r="Q793" s="7" t="str">
        <f>LEFT(N793, SEARCH("/",N793)-1)</f>
        <v>music</v>
      </c>
      <c r="R793" s="7" t="str">
        <f>RIGHT(N793,LEN(N793)-SEARCH("/",N793))</f>
        <v>rock</v>
      </c>
      <c r="S793" s="13">
        <f>J793/(60*60*24)+DATE(1970,1,1)</f>
        <v>41557.780624999999</v>
      </c>
      <c r="T793" s="13">
        <f>I793/(60*60*24)+DATE(1970,1,1)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7">
        <f>IF(E794&gt;0, E794/L794, 0)</f>
        <v>41.851833333333339</v>
      </c>
      <c r="Q794" s="7" t="str">
        <f>LEFT(N794, SEARCH("/",N794)-1)</f>
        <v>music</v>
      </c>
      <c r="R794" s="7" t="str">
        <f>RIGHT(N794,LEN(N794)-SEARCH("/",N794))</f>
        <v>rock</v>
      </c>
      <c r="S794" s="13">
        <f>J794/(60*60*24)+DATE(1970,1,1)</f>
        <v>41555.87364583333</v>
      </c>
      <c r="T794" s="13">
        <f>I794/(60*60*24)+DATE(1970,1,1)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7">
        <f>IF(E795&gt;0, E795/L795, 0)</f>
        <v>88.325937499999995</v>
      </c>
      <c r="Q795" s="7" t="str">
        <f>LEFT(N795, SEARCH("/",N795)-1)</f>
        <v>music</v>
      </c>
      <c r="R795" s="7" t="str">
        <f>RIGHT(N795,LEN(N795)-SEARCH("/",N795))</f>
        <v>rock</v>
      </c>
      <c r="S795" s="13">
        <f>J795/(60*60*24)+DATE(1970,1,1)</f>
        <v>41442.741249999999</v>
      </c>
      <c r="T795" s="13">
        <f>I795/(60*60*24)+DATE(1970,1,1)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7">
        <f>IF(E796&gt;0, E796/L796, 0)</f>
        <v>158.96226415094338</v>
      </c>
      <c r="Q796" s="7" t="str">
        <f>LEFT(N796, SEARCH("/",N796)-1)</f>
        <v>music</v>
      </c>
      <c r="R796" s="7" t="str">
        <f>RIGHT(N796,LEN(N796)-SEARCH("/",N796))</f>
        <v>rock</v>
      </c>
      <c r="S796" s="13">
        <f>J796/(60*60*24)+DATE(1970,1,1)</f>
        <v>40736.115011574075</v>
      </c>
      <c r="T796" s="13">
        <f>I796/(60*60*24)+DATE(1970,1,1)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7">
        <f>IF(E797&gt;0, E797/L797, 0)</f>
        <v>85.054347826086953</v>
      </c>
      <c r="Q797" s="7" t="str">
        <f>LEFT(N797, SEARCH("/",N797)-1)</f>
        <v>music</v>
      </c>
      <c r="R797" s="7" t="str">
        <f>RIGHT(N797,LEN(N797)-SEARCH("/",N797))</f>
        <v>rock</v>
      </c>
      <c r="S797" s="13">
        <f>J797/(60*60*24)+DATE(1970,1,1)</f>
        <v>40963.613032407404</v>
      </c>
      <c r="T797" s="13">
        <f>I797/(60*60*24)+DATE(1970,1,1)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7">
        <f>IF(E798&gt;0, E798/L798, 0)</f>
        <v>112.61111111111111</v>
      </c>
      <c r="Q798" s="7" t="str">
        <f>LEFT(N798, SEARCH("/",N798)-1)</f>
        <v>music</v>
      </c>
      <c r="R798" s="7" t="str">
        <f>RIGHT(N798,LEN(N798)-SEARCH("/",N798))</f>
        <v>rock</v>
      </c>
      <c r="S798" s="13">
        <f>J798/(60*60*24)+DATE(1970,1,1)</f>
        <v>41502.882928240739</v>
      </c>
      <c r="T798" s="13">
        <f>I798/(60*60*24)+DATE(1970,1,1)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7">
        <f>IF(E799&gt;0, E799/L799, 0)</f>
        <v>45.436619718309856</v>
      </c>
      <c r="Q799" s="7" t="str">
        <f>LEFT(N799, SEARCH("/",N799)-1)</f>
        <v>music</v>
      </c>
      <c r="R799" s="7" t="str">
        <f>RIGHT(N799,LEN(N799)-SEARCH("/",N799))</f>
        <v>rock</v>
      </c>
      <c r="S799" s="13">
        <f>J799/(60*60*24)+DATE(1970,1,1)</f>
        <v>40996.994074074071</v>
      </c>
      <c r="T799" s="13">
        <f>I799/(60*60*24)+DATE(1970,1,1)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7">
        <f>IF(E800&gt;0, E800/L800, 0)</f>
        <v>46.218390804597703</v>
      </c>
      <c r="Q800" s="7" t="str">
        <f>LEFT(N800, SEARCH("/",N800)-1)</f>
        <v>music</v>
      </c>
      <c r="R800" s="7" t="str">
        <f>RIGHT(N800,LEN(N800)-SEARCH("/",N800))</f>
        <v>rock</v>
      </c>
      <c r="S800" s="13">
        <f>J800/(60*60*24)+DATE(1970,1,1)</f>
        <v>41882.590127314819</v>
      </c>
      <c r="T800" s="13">
        <f>I800/(60*60*24)+DATE(1970,1,1)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7">
        <f>IF(E801&gt;0, E801/L801, 0)</f>
        <v>178.60714285714286</v>
      </c>
      <c r="Q801" s="7" t="str">
        <f>LEFT(N801, SEARCH("/",N801)-1)</f>
        <v>music</v>
      </c>
      <c r="R801" s="7" t="str">
        <f>RIGHT(N801,LEN(N801)-SEARCH("/",N801))</f>
        <v>rock</v>
      </c>
      <c r="S801" s="13">
        <f>J801/(60*60*24)+DATE(1970,1,1)</f>
        <v>40996.667199074072</v>
      </c>
      <c r="T801" s="13">
        <f>I801/(60*60*24)+DATE(1970,1,1)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7">
        <f>IF(E802&gt;0, E802/L802, 0)</f>
        <v>40.75</v>
      </c>
      <c r="Q802" s="7" t="str">
        <f>LEFT(N802, SEARCH("/",N802)-1)</f>
        <v>music</v>
      </c>
      <c r="R802" s="7" t="str">
        <f>RIGHT(N802,LEN(N802)-SEARCH("/",N802))</f>
        <v>rock</v>
      </c>
      <c r="S802" s="13">
        <f>J802/(60*60*24)+DATE(1970,1,1)</f>
        <v>41863.433495370373</v>
      </c>
      <c r="T802" s="13">
        <f>I802/(60*60*24)+DATE(1970,1,1)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7">
        <f>IF(E803&gt;0, E803/L803, 0)</f>
        <v>43.733921568627444</v>
      </c>
      <c r="Q803" s="7" t="str">
        <f>LEFT(N803, SEARCH("/",N803)-1)</f>
        <v>music</v>
      </c>
      <c r="R803" s="7" t="str">
        <f>RIGHT(N803,LEN(N803)-SEARCH("/",N803))</f>
        <v>rock</v>
      </c>
      <c r="S803" s="13">
        <f>J803/(60*60*24)+DATE(1970,1,1)</f>
        <v>40695.795370370368</v>
      </c>
      <c r="T803" s="13">
        <f>I803/(60*60*24)+DATE(1970,1,1)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7">
        <f>IF(E804&gt;0, E804/L804, 0)</f>
        <v>81.066666666666663</v>
      </c>
      <c r="Q804" s="7" t="str">
        <f>LEFT(N804, SEARCH("/",N804)-1)</f>
        <v>music</v>
      </c>
      <c r="R804" s="7" t="str">
        <f>RIGHT(N804,LEN(N804)-SEARCH("/",N804))</f>
        <v>rock</v>
      </c>
      <c r="S804" s="13">
        <f>J804/(60*60*24)+DATE(1970,1,1)</f>
        <v>41123.022268518514</v>
      </c>
      <c r="T804" s="13">
        <f>I804/(60*60*24)+DATE(1970,1,1)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7">
        <f>IF(E805&gt;0, E805/L805, 0)</f>
        <v>74.60526315789474</v>
      </c>
      <c r="Q805" s="7" t="str">
        <f>LEFT(N805, SEARCH("/",N805)-1)</f>
        <v>music</v>
      </c>
      <c r="R805" s="7" t="str">
        <f>RIGHT(N805,LEN(N805)-SEARCH("/",N805))</f>
        <v>rock</v>
      </c>
      <c r="S805" s="13">
        <f>J805/(60*60*24)+DATE(1970,1,1)</f>
        <v>40665.949976851851</v>
      </c>
      <c r="T805" s="13">
        <f>I805/(60*60*24)+DATE(1970,1,1)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7">
        <f>IF(E806&gt;0, E806/L806, 0)</f>
        <v>305.55555555555554</v>
      </c>
      <c r="Q806" s="7" t="str">
        <f>LEFT(N806, SEARCH("/",N806)-1)</f>
        <v>music</v>
      </c>
      <c r="R806" s="7" t="str">
        <f>RIGHT(N806,LEN(N806)-SEARCH("/",N806))</f>
        <v>rock</v>
      </c>
      <c r="S806" s="13">
        <f>J806/(60*60*24)+DATE(1970,1,1)</f>
        <v>40730.105624999997</v>
      </c>
      <c r="T806" s="13">
        <f>I806/(60*60*24)+DATE(1970,1,1)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7">
        <f>IF(E807&gt;0, E807/L807, 0)</f>
        <v>58.333333333333336</v>
      </c>
      <c r="Q807" s="7" t="str">
        <f>LEFT(N807, SEARCH("/",N807)-1)</f>
        <v>music</v>
      </c>
      <c r="R807" s="7" t="str">
        <f>RIGHT(N807,LEN(N807)-SEARCH("/",N807))</f>
        <v>rock</v>
      </c>
      <c r="S807" s="13">
        <f>J807/(60*60*24)+DATE(1970,1,1)</f>
        <v>40690.823055555556</v>
      </c>
      <c r="T807" s="13">
        <f>I807/(60*60*24)+DATE(1970,1,1)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7">
        <f>IF(E808&gt;0, E808/L808, 0)</f>
        <v>117.67605633802818</v>
      </c>
      <c r="Q808" s="7" t="str">
        <f>LEFT(N808, SEARCH("/",N808)-1)</f>
        <v>music</v>
      </c>
      <c r="R808" s="7" t="str">
        <f>RIGHT(N808,LEN(N808)-SEARCH("/",N808))</f>
        <v>rock</v>
      </c>
      <c r="S808" s="13">
        <f>J808/(60*60*24)+DATE(1970,1,1)</f>
        <v>40763.691423611112</v>
      </c>
      <c r="T808" s="13">
        <f>I808/(60*60*24)+DATE(1970,1,1)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7">
        <f>IF(E809&gt;0, E809/L809, 0)</f>
        <v>73.771929824561397</v>
      </c>
      <c r="Q809" s="7" t="str">
        <f>LEFT(N809, SEARCH("/",N809)-1)</f>
        <v>music</v>
      </c>
      <c r="R809" s="7" t="str">
        <f>RIGHT(N809,LEN(N809)-SEARCH("/",N809))</f>
        <v>rock</v>
      </c>
      <c r="S809" s="13">
        <f>J809/(60*60*24)+DATE(1970,1,1)</f>
        <v>42759.628599537042</v>
      </c>
      <c r="T809" s="13">
        <f>I809/(60*60*24)+DATE(1970,1,1)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7">
        <f>IF(E810&gt;0, E810/L810, 0)</f>
        <v>104.65116279069767</v>
      </c>
      <c r="Q810" s="7" t="str">
        <f>LEFT(N810, SEARCH("/",N810)-1)</f>
        <v>music</v>
      </c>
      <c r="R810" s="7" t="str">
        <f>RIGHT(N810,LEN(N810)-SEARCH("/",N810))</f>
        <v>rock</v>
      </c>
      <c r="S810" s="13">
        <f>J810/(60*60*24)+DATE(1970,1,1)</f>
        <v>41962.100532407407</v>
      </c>
      <c r="T810" s="13">
        <f>I810/(60*60*24)+DATE(1970,1,1)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7">
        <f>IF(E811&gt;0, E811/L811, 0)</f>
        <v>79.82692307692308</v>
      </c>
      <c r="Q811" s="7" t="str">
        <f>LEFT(N811, SEARCH("/",N811)-1)</f>
        <v>music</v>
      </c>
      <c r="R811" s="7" t="str">
        <f>RIGHT(N811,LEN(N811)-SEARCH("/",N811))</f>
        <v>rock</v>
      </c>
      <c r="S811" s="13">
        <f>J811/(60*60*24)+DATE(1970,1,1)</f>
        <v>41628.833680555559</v>
      </c>
      <c r="T811" s="13">
        <f>I811/(60*60*24)+DATE(1970,1,1)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7">
        <f>IF(E812&gt;0, E812/L812, 0)</f>
        <v>58.333333333333336</v>
      </c>
      <c r="Q812" s="7" t="str">
        <f>LEFT(N812, SEARCH("/",N812)-1)</f>
        <v>music</v>
      </c>
      <c r="R812" s="7" t="str">
        <f>RIGHT(N812,LEN(N812)-SEARCH("/",N812))</f>
        <v>rock</v>
      </c>
      <c r="S812" s="13">
        <f>J812/(60*60*24)+DATE(1970,1,1)</f>
        <v>41123.056273148148</v>
      </c>
      <c r="T812" s="13">
        <f>I812/(60*60*24)+DATE(1970,1,1)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7">
        <f>IF(E813&gt;0, E813/L813, 0)</f>
        <v>86.666666666666671</v>
      </c>
      <c r="Q813" s="7" t="str">
        <f>LEFT(N813, SEARCH("/",N813)-1)</f>
        <v>music</v>
      </c>
      <c r="R813" s="7" t="str">
        <f>RIGHT(N813,LEN(N813)-SEARCH("/",N813))</f>
        <v>rock</v>
      </c>
      <c r="S813" s="13">
        <f>J813/(60*60*24)+DATE(1970,1,1)</f>
        <v>41443.643541666665</v>
      </c>
      <c r="T813" s="13">
        <f>I813/(60*60*24)+DATE(1970,1,1)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7">
        <f>IF(E814&gt;0, E814/L814, 0)</f>
        <v>27.606060606060606</v>
      </c>
      <c r="Q814" s="7" t="str">
        <f>LEFT(N814, SEARCH("/",N814)-1)</f>
        <v>music</v>
      </c>
      <c r="R814" s="7" t="str">
        <f>RIGHT(N814,LEN(N814)-SEARCH("/",N814))</f>
        <v>rock</v>
      </c>
      <c r="S814" s="13">
        <f>J814/(60*60*24)+DATE(1970,1,1)</f>
        <v>41282.017962962964</v>
      </c>
      <c r="T814" s="13">
        <f>I814/(60*60*24)+DATE(1970,1,1)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7">
        <f>IF(E815&gt;0, E815/L815, 0)</f>
        <v>24.999375000000001</v>
      </c>
      <c r="Q815" s="7" t="str">
        <f>LEFT(N815, SEARCH("/",N815)-1)</f>
        <v>music</v>
      </c>
      <c r="R815" s="7" t="str">
        <f>RIGHT(N815,LEN(N815)-SEARCH("/",N815))</f>
        <v>rock</v>
      </c>
      <c r="S815" s="13">
        <f>J815/(60*60*24)+DATE(1970,1,1)</f>
        <v>41080.960243055553</v>
      </c>
      <c r="T815" s="13">
        <f>I815/(60*60*24)+DATE(1970,1,1)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7">
        <f>IF(E816&gt;0, E816/L816, 0)</f>
        <v>45.464285714285715</v>
      </c>
      <c r="Q816" s="7" t="str">
        <f>LEFT(N816, SEARCH("/",N816)-1)</f>
        <v>music</v>
      </c>
      <c r="R816" s="7" t="str">
        <f>RIGHT(N816,LEN(N816)-SEARCH("/",N816))</f>
        <v>rock</v>
      </c>
      <c r="S816" s="13">
        <f>J816/(60*60*24)+DATE(1970,1,1)</f>
        <v>40679.743067129632</v>
      </c>
      <c r="T816" s="13">
        <f>I816/(60*60*24)+DATE(1970,1,1)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7">
        <f>IF(E817&gt;0, E817/L817, 0)</f>
        <v>99.534883720930239</v>
      </c>
      <c r="Q817" s="7" t="str">
        <f>LEFT(N817, SEARCH("/",N817)-1)</f>
        <v>music</v>
      </c>
      <c r="R817" s="7" t="str">
        <f>RIGHT(N817,LEN(N817)-SEARCH("/",N817))</f>
        <v>rock</v>
      </c>
      <c r="S817" s="13">
        <f>J817/(60*60*24)+DATE(1970,1,1)</f>
        <v>41914.917858796296</v>
      </c>
      <c r="T817" s="13">
        <f>I817/(60*60*24)+DATE(1970,1,1)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7">
        <f>IF(E818&gt;0, E818/L818, 0)</f>
        <v>39.31</v>
      </c>
      <c r="Q818" s="7" t="str">
        <f>LEFT(N818, SEARCH("/",N818)-1)</f>
        <v>music</v>
      </c>
      <c r="R818" s="7" t="str">
        <f>RIGHT(N818,LEN(N818)-SEARCH("/",N818))</f>
        <v>rock</v>
      </c>
      <c r="S818" s="13">
        <f>J818/(60*60*24)+DATE(1970,1,1)</f>
        <v>41341.870868055557</v>
      </c>
      <c r="T818" s="13">
        <f>I818/(60*60*24)+DATE(1970,1,1)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7">
        <f>IF(E819&gt;0, E819/L819, 0)</f>
        <v>89.419999999999987</v>
      </c>
      <c r="Q819" s="7" t="str">
        <f>LEFT(N819, SEARCH("/",N819)-1)</f>
        <v>music</v>
      </c>
      <c r="R819" s="7" t="str">
        <f>RIGHT(N819,LEN(N819)-SEARCH("/",N819))</f>
        <v>rock</v>
      </c>
      <c r="S819" s="13">
        <f>J819/(60*60*24)+DATE(1970,1,1)</f>
        <v>40925.599664351852</v>
      </c>
      <c r="T819" s="13">
        <f>I819/(60*60*24)+DATE(1970,1,1)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7">
        <f>IF(E820&gt;0, E820/L820, 0)</f>
        <v>28.684210526315791</v>
      </c>
      <c r="Q820" s="7" t="str">
        <f>LEFT(N820, SEARCH("/",N820)-1)</f>
        <v>music</v>
      </c>
      <c r="R820" s="7" t="str">
        <f>RIGHT(N820,LEN(N820)-SEARCH("/",N820))</f>
        <v>rock</v>
      </c>
      <c r="S820" s="13">
        <f>J820/(60*60*24)+DATE(1970,1,1)</f>
        <v>41120.882881944446</v>
      </c>
      <c r="T820" s="13">
        <f>I820/(60*60*24)+DATE(1970,1,1)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7">
        <f>IF(E821&gt;0, E821/L821, 0)</f>
        <v>31.071428571428573</v>
      </c>
      <c r="Q821" s="7" t="str">
        <f>LEFT(N821, SEARCH("/",N821)-1)</f>
        <v>music</v>
      </c>
      <c r="R821" s="7" t="str">
        <f>RIGHT(N821,LEN(N821)-SEARCH("/",N821))</f>
        <v>rock</v>
      </c>
      <c r="S821" s="13">
        <f>J821/(60*60*24)+DATE(1970,1,1)</f>
        <v>41619.998310185183</v>
      </c>
      <c r="T821" s="13">
        <f>I821/(60*60*24)+DATE(1970,1,1)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7">
        <f>IF(E822&gt;0, E822/L822, 0)</f>
        <v>70.55263157894737</v>
      </c>
      <c r="Q822" s="7" t="str">
        <f>LEFT(N822, SEARCH("/",N822)-1)</f>
        <v>music</v>
      </c>
      <c r="R822" s="7" t="str">
        <f>RIGHT(N822,LEN(N822)-SEARCH("/",N822))</f>
        <v>rock</v>
      </c>
      <c r="S822" s="13">
        <f>J822/(60*60*24)+DATE(1970,1,1)</f>
        <v>41768.841921296298</v>
      </c>
      <c r="T822" s="13">
        <f>I822/(60*60*24)+DATE(1970,1,1)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7">
        <f>IF(E823&gt;0, E823/L823, 0)</f>
        <v>224.12820512820514</v>
      </c>
      <c r="Q823" s="7" t="str">
        <f>LEFT(N823, SEARCH("/",N823)-1)</f>
        <v>music</v>
      </c>
      <c r="R823" s="7" t="str">
        <f>RIGHT(N823,LEN(N823)-SEARCH("/",N823))</f>
        <v>rock</v>
      </c>
      <c r="S823" s="13">
        <f>J823/(60*60*24)+DATE(1970,1,1)</f>
        <v>42093.922048611115</v>
      </c>
      <c r="T823" s="13">
        <f>I823/(60*60*24)+DATE(1970,1,1)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7">
        <f>IF(E824&gt;0, E824/L824, 0)</f>
        <v>51.811594202898547</v>
      </c>
      <c r="Q824" s="7" t="str">
        <f>LEFT(N824, SEARCH("/",N824)-1)</f>
        <v>music</v>
      </c>
      <c r="R824" s="7" t="str">
        <f>RIGHT(N824,LEN(N824)-SEARCH("/",N824))</f>
        <v>rock</v>
      </c>
      <c r="S824" s="13">
        <f>J824/(60*60*24)+DATE(1970,1,1)</f>
        <v>41157.947337962964</v>
      </c>
      <c r="T824" s="13">
        <f>I824/(60*60*24)+DATE(1970,1,1)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7">
        <f>IF(E825&gt;0, E825/L825, 0)</f>
        <v>43.515151515151516</v>
      </c>
      <c r="Q825" s="7" t="str">
        <f>LEFT(N825, SEARCH("/",N825)-1)</f>
        <v>music</v>
      </c>
      <c r="R825" s="7" t="str">
        <f>RIGHT(N825,LEN(N825)-SEARCH("/",N825))</f>
        <v>rock</v>
      </c>
      <c r="S825" s="13">
        <f>J825/(60*60*24)+DATE(1970,1,1)</f>
        <v>42055.972824074073</v>
      </c>
      <c r="T825" s="13">
        <f>I825/(60*60*24)+DATE(1970,1,1)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7">
        <f>IF(E826&gt;0, E826/L826, 0)</f>
        <v>39.816666666666663</v>
      </c>
      <c r="Q826" s="7" t="str">
        <f>LEFT(N826, SEARCH("/",N826)-1)</f>
        <v>music</v>
      </c>
      <c r="R826" s="7" t="str">
        <f>RIGHT(N826,LEN(N826)-SEARCH("/",N826))</f>
        <v>rock</v>
      </c>
      <c r="S826" s="13">
        <f>J826/(60*60*24)+DATE(1970,1,1)</f>
        <v>40250.242106481484</v>
      </c>
      <c r="T826" s="13">
        <f>I826/(60*60*24)+DATE(1970,1,1)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7">
        <f>IF(E827&gt;0, E827/L827, 0)</f>
        <v>126.8080808080808</v>
      </c>
      <c r="Q827" s="7" t="str">
        <f>LEFT(N827, SEARCH("/",N827)-1)</f>
        <v>music</v>
      </c>
      <c r="R827" s="7" t="str">
        <f>RIGHT(N827,LEN(N827)-SEARCH("/",N827))</f>
        <v>rock</v>
      </c>
      <c r="S827" s="13">
        <f>J827/(60*60*24)+DATE(1970,1,1)</f>
        <v>41186.306527777779</v>
      </c>
      <c r="T827" s="13">
        <f>I827/(60*60*24)+DATE(1970,1,1)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7">
        <f>IF(E828&gt;0, E828/L828, 0)</f>
        <v>113.87755102040816</v>
      </c>
      <c r="Q828" s="7" t="str">
        <f>LEFT(N828, SEARCH("/",N828)-1)</f>
        <v>music</v>
      </c>
      <c r="R828" s="7" t="str">
        <f>RIGHT(N828,LEN(N828)-SEARCH("/",N828))</f>
        <v>rock</v>
      </c>
      <c r="S828" s="13">
        <f>J828/(60*60*24)+DATE(1970,1,1)</f>
        <v>40973.038541666669</v>
      </c>
      <c r="T828" s="13">
        <f>I828/(60*60*24)+DATE(1970,1,1)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7">
        <f>IF(E829&gt;0, E829/L829, 0)</f>
        <v>28.181818181818183</v>
      </c>
      <c r="Q829" s="7" t="str">
        <f>LEFT(N829, SEARCH("/",N829)-1)</f>
        <v>music</v>
      </c>
      <c r="R829" s="7" t="str">
        <f>RIGHT(N829,LEN(N829)-SEARCH("/",N829))</f>
        <v>rock</v>
      </c>
      <c r="S829" s="13">
        <f>J829/(60*60*24)+DATE(1970,1,1)</f>
        <v>40927.473460648151</v>
      </c>
      <c r="T829" s="13">
        <f>I829/(60*60*24)+DATE(1970,1,1)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7">
        <f>IF(E830&gt;0, E830/L830, 0)</f>
        <v>36.60526315789474</v>
      </c>
      <c r="Q830" s="7" t="str">
        <f>LEFT(N830, SEARCH("/",N830)-1)</f>
        <v>music</v>
      </c>
      <c r="R830" s="7" t="str">
        <f>RIGHT(N830,LEN(N830)-SEARCH("/",N830))</f>
        <v>rock</v>
      </c>
      <c r="S830" s="13">
        <f>J830/(60*60*24)+DATE(1970,1,1)</f>
        <v>41073.050717592589</v>
      </c>
      <c r="T830" s="13">
        <f>I830/(60*60*24)+DATE(1970,1,1)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7">
        <f>IF(E831&gt;0, E831/L831, 0)</f>
        <v>32.5</v>
      </c>
      <c r="Q831" s="7" t="str">
        <f>LEFT(N831, SEARCH("/",N831)-1)</f>
        <v>music</v>
      </c>
      <c r="R831" s="7" t="str">
        <f>RIGHT(N831,LEN(N831)-SEARCH("/",N831))</f>
        <v>rock</v>
      </c>
      <c r="S831" s="13">
        <f>J831/(60*60*24)+DATE(1970,1,1)</f>
        <v>42504.801388888889</v>
      </c>
      <c r="T831" s="13">
        <f>I831/(60*60*24)+DATE(1970,1,1)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7">
        <f>IF(E832&gt;0, E832/L832, 0)</f>
        <v>60.65625</v>
      </c>
      <c r="Q832" s="7" t="str">
        <f>LEFT(N832, SEARCH("/",N832)-1)</f>
        <v>music</v>
      </c>
      <c r="R832" s="7" t="str">
        <f>RIGHT(N832,LEN(N832)-SEARCH("/",N832))</f>
        <v>rock</v>
      </c>
      <c r="S832" s="13">
        <f>J832/(60*60*24)+DATE(1970,1,1)</f>
        <v>41325.525752314818</v>
      </c>
      <c r="T832" s="13">
        <f>I832/(60*60*24)+DATE(1970,1,1)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7">
        <f>IF(E833&gt;0, E833/L833, 0)</f>
        <v>175</v>
      </c>
      <c r="Q833" s="7" t="str">
        <f>LEFT(N833, SEARCH("/",N833)-1)</f>
        <v>music</v>
      </c>
      <c r="R833" s="7" t="str">
        <f>RIGHT(N833,LEN(N833)-SEARCH("/",N833))</f>
        <v>rock</v>
      </c>
      <c r="S833" s="13">
        <f>J833/(60*60*24)+DATE(1970,1,1)</f>
        <v>40996.646921296298</v>
      </c>
      <c r="T833" s="13">
        <f>I833/(60*60*24)+DATE(1970,1,1)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7">
        <f>IF(E834&gt;0, E834/L834, 0)</f>
        <v>97.993896103896105</v>
      </c>
      <c r="Q834" s="7" t="str">
        <f>LEFT(N834, SEARCH("/",N834)-1)</f>
        <v>music</v>
      </c>
      <c r="R834" s="7" t="str">
        <f>RIGHT(N834,LEN(N834)-SEARCH("/",N834))</f>
        <v>rock</v>
      </c>
      <c r="S834" s="13">
        <f>J834/(60*60*24)+DATE(1970,1,1)</f>
        <v>40869.675173611111</v>
      </c>
      <c r="T834" s="13">
        <f>I834/(60*60*24)+DATE(1970,1,1)</f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7">
        <f>IF(E835&gt;0, E835/L835, 0)</f>
        <v>148.78048780487805</v>
      </c>
      <c r="Q835" s="7" t="str">
        <f>LEFT(N835, SEARCH("/",N835)-1)</f>
        <v>music</v>
      </c>
      <c r="R835" s="7" t="str">
        <f>RIGHT(N835,LEN(N835)-SEARCH("/",N835))</f>
        <v>rock</v>
      </c>
      <c r="S835" s="13">
        <f>J835/(60*60*24)+DATE(1970,1,1)</f>
        <v>41718.878182870372</v>
      </c>
      <c r="T835" s="13">
        <f>I835/(60*60*24)+DATE(1970,1,1)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7">
        <f>IF(E836&gt;0, E836/L836, 0)</f>
        <v>96.08</v>
      </c>
      <c r="Q836" s="7" t="str">
        <f>LEFT(N836, SEARCH("/",N836)-1)</f>
        <v>music</v>
      </c>
      <c r="R836" s="7" t="str">
        <f>RIGHT(N836,LEN(N836)-SEARCH("/",N836))</f>
        <v>rock</v>
      </c>
      <c r="S836" s="13">
        <f>J836/(60*60*24)+DATE(1970,1,1)</f>
        <v>41422.822824074072</v>
      </c>
      <c r="T836" s="13">
        <f>I836/(60*60*24)+DATE(1970,1,1)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7">
        <f>IF(E837&gt;0, E837/L837, 0)</f>
        <v>58.625</v>
      </c>
      <c r="Q837" s="7" t="str">
        <f>LEFT(N837, SEARCH("/",N837)-1)</f>
        <v>music</v>
      </c>
      <c r="R837" s="7" t="str">
        <f>RIGHT(N837,LEN(N837)-SEARCH("/",N837))</f>
        <v>rock</v>
      </c>
      <c r="S837" s="13">
        <f>J837/(60*60*24)+DATE(1970,1,1)</f>
        <v>41005.45784722222</v>
      </c>
      <c r="T837" s="13">
        <f>I837/(60*60*24)+DATE(1970,1,1)</f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7">
        <f>IF(E838&gt;0, E838/L838, 0)</f>
        <v>109.70695652173914</v>
      </c>
      <c r="Q838" s="7" t="str">
        <f>LEFT(N838, SEARCH("/",N838)-1)</f>
        <v>music</v>
      </c>
      <c r="R838" s="7" t="str">
        <f>RIGHT(N838,LEN(N838)-SEARCH("/",N838))</f>
        <v>rock</v>
      </c>
      <c r="S838" s="13">
        <f>J838/(60*60*24)+DATE(1970,1,1)</f>
        <v>41524.056921296295</v>
      </c>
      <c r="T838" s="13">
        <f>I838/(60*60*24)+DATE(1970,1,1)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7">
        <f>IF(E839&gt;0, E839/L839, 0)</f>
        <v>49.112903225806448</v>
      </c>
      <c r="Q839" s="7" t="str">
        <f>LEFT(N839, SEARCH("/",N839)-1)</f>
        <v>music</v>
      </c>
      <c r="R839" s="7" t="str">
        <f>RIGHT(N839,LEN(N839)-SEARCH("/",N839))</f>
        <v>rock</v>
      </c>
      <c r="S839" s="13">
        <f>J839/(60*60*24)+DATE(1970,1,1)</f>
        <v>41730.998402777775</v>
      </c>
      <c r="T839" s="13">
        <f>I839/(60*60*24)+DATE(1970,1,1)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7">
        <f>IF(E840&gt;0, E840/L840, 0)</f>
        <v>47.672131147540981</v>
      </c>
      <c r="Q840" s="7" t="str">
        <f>LEFT(N840, SEARCH("/",N840)-1)</f>
        <v>music</v>
      </c>
      <c r="R840" s="7" t="str">
        <f>RIGHT(N840,LEN(N840)-SEARCH("/",N840))</f>
        <v>rock</v>
      </c>
      <c r="S840" s="13">
        <f>J840/(60*60*24)+DATE(1970,1,1)</f>
        <v>40895.897974537038</v>
      </c>
      <c r="T840" s="13">
        <f>I840/(60*60*24)+DATE(1970,1,1)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7">
        <f>IF(E841&gt;0, E841/L841, 0)</f>
        <v>60.737812499999997</v>
      </c>
      <c r="Q841" s="7" t="str">
        <f>LEFT(N841, SEARCH("/",N841)-1)</f>
        <v>music</v>
      </c>
      <c r="R841" s="7" t="str">
        <f>RIGHT(N841,LEN(N841)-SEARCH("/",N841))</f>
        <v>rock</v>
      </c>
      <c r="S841" s="13">
        <f>J841/(60*60*24)+DATE(1970,1,1)</f>
        <v>41144.763379629629</v>
      </c>
      <c r="T841" s="13">
        <f>I841/(60*60*24)+DATE(1970,1,1)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7">
        <f>IF(E842&gt;0, E842/L842, 0)</f>
        <v>63.37715789473684</v>
      </c>
      <c r="Q842" s="7" t="str">
        <f>LEFT(N842, SEARCH("/",N842)-1)</f>
        <v>music</v>
      </c>
      <c r="R842" s="7" t="str">
        <f>RIGHT(N842,LEN(N842)-SEARCH("/",N842))</f>
        <v>metal</v>
      </c>
      <c r="S842" s="13">
        <f>J842/(60*60*24)+DATE(1970,1,1)</f>
        <v>42607.226701388892</v>
      </c>
      <c r="T842" s="13">
        <f>I842/(60*60*24)+DATE(1970,1,1)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7">
        <f>IF(E843&gt;0, E843/L843, 0)</f>
        <v>53.893617021276597</v>
      </c>
      <c r="Q843" s="7" t="str">
        <f>LEFT(N843, SEARCH("/",N843)-1)</f>
        <v>music</v>
      </c>
      <c r="R843" s="7" t="str">
        <f>RIGHT(N843,LEN(N843)-SEARCH("/",N843))</f>
        <v>metal</v>
      </c>
      <c r="S843" s="13">
        <f>J843/(60*60*24)+DATE(1970,1,1)</f>
        <v>41923.838692129633</v>
      </c>
      <c r="T843" s="13">
        <f>I843/(60*60*24)+DATE(1970,1,1)</f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7">
        <f>IF(E844&gt;0, E844/L844, 0)</f>
        <v>66.871794871794876</v>
      </c>
      <c r="Q844" s="7" t="str">
        <f>LEFT(N844, SEARCH("/",N844)-1)</f>
        <v>music</v>
      </c>
      <c r="R844" s="7" t="str">
        <f>RIGHT(N844,LEN(N844)-SEARCH("/",N844))</f>
        <v>metal</v>
      </c>
      <c r="S844" s="13">
        <f>J844/(60*60*24)+DATE(1970,1,1)</f>
        <v>41526.59239583333</v>
      </c>
      <c r="T844" s="13">
        <f>I844/(60*60*24)+DATE(1970,1,1)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7">
        <f>IF(E845&gt;0, E845/L845, 0)</f>
        <v>63.102362204724407</v>
      </c>
      <c r="Q845" s="7" t="str">
        <f>LEFT(N845, SEARCH("/",N845)-1)</f>
        <v>music</v>
      </c>
      <c r="R845" s="7" t="str">
        <f>RIGHT(N845,LEN(N845)-SEARCH("/",N845))</f>
        <v>metal</v>
      </c>
      <c r="S845" s="13">
        <f>J845/(60*60*24)+DATE(1970,1,1)</f>
        <v>42695.257870370369</v>
      </c>
      <c r="T845" s="13">
        <f>I845/(60*60*24)+DATE(1970,1,1)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7">
        <f>IF(E846&gt;0, E846/L846, 0)</f>
        <v>36.628930817610062</v>
      </c>
      <c r="Q846" s="7" t="str">
        <f>LEFT(N846, SEARCH("/",N846)-1)</f>
        <v>music</v>
      </c>
      <c r="R846" s="7" t="str">
        <f>RIGHT(N846,LEN(N846)-SEARCH("/",N846))</f>
        <v>metal</v>
      </c>
      <c r="S846" s="13">
        <f>J846/(60*60*24)+DATE(1970,1,1)</f>
        <v>41905.684629629628</v>
      </c>
      <c r="T846" s="13">
        <f>I846/(60*60*24)+DATE(1970,1,1)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7">
        <f>IF(E847&gt;0, E847/L847, 0)</f>
        <v>34.005706214689269</v>
      </c>
      <c r="Q847" s="7" t="str">
        <f>LEFT(N847, SEARCH("/",N847)-1)</f>
        <v>music</v>
      </c>
      <c r="R847" s="7" t="str">
        <f>RIGHT(N847,LEN(N847)-SEARCH("/",N847))</f>
        <v>metal</v>
      </c>
      <c r="S847" s="13">
        <f>J847/(60*60*24)+DATE(1970,1,1)</f>
        <v>42578.205972222218</v>
      </c>
      <c r="T847" s="13">
        <f>I847/(60*60*24)+DATE(1970,1,1)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7">
        <f>IF(E848&gt;0, E848/L848, 0)</f>
        <v>28.553404255319148</v>
      </c>
      <c r="Q848" s="7" t="str">
        <f>LEFT(N848, SEARCH("/",N848)-1)</f>
        <v>music</v>
      </c>
      <c r="R848" s="7" t="str">
        <f>RIGHT(N848,LEN(N848)-SEARCH("/",N848))</f>
        <v>metal</v>
      </c>
      <c r="S848" s="13">
        <f>J848/(60*60*24)+DATE(1970,1,1)</f>
        <v>41694.391840277778</v>
      </c>
      <c r="T848" s="13">
        <f>I848/(60*60*24)+DATE(1970,1,1)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7">
        <f>IF(E849&gt;0, E849/L849, 0)</f>
        <v>10</v>
      </c>
      <c r="Q849" s="7" t="str">
        <f>LEFT(N849, SEARCH("/",N849)-1)</f>
        <v>music</v>
      </c>
      <c r="R849" s="7" t="str">
        <f>RIGHT(N849,LEN(N849)-SEARCH("/",N849))</f>
        <v>metal</v>
      </c>
      <c r="S849" s="13">
        <f>J849/(60*60*24)+DATE(1970,1,1)</f>
        <v>42165.798333333332</v>
      </c>
      <c r="T849" s="13">
        <f>I849/(60*60*24)+DATE(1970,1,1)</f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7">
        <f>IF(E850&gt;0, E850/L850, 0)</f>
        <v>18.75</v>
      </c>
      <c r="Q850" s="7" t="str">
        <f>LEFT(N850, SEARCH("/",N850)-1)</f>
        <v>music</v>
      </c>
      <c r="R850" s="7" t="str">
        <f>RIGHT(N850,LEN(N850)-SEARCH("/",N850))</f>
        <v>metal</v>
      </c>
      <c r="S850" s="13">
        <f>J850/(60*60*24)+DATE(1970,1,1)</f>
        <v>42078.792048611111</v>
      </c>
      <c r="T850" s="13">
        <f>I850/(60*60*24)+DATE(1970,1,1)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7">
        <f>IF(E851&gt;0, E851/L851, 0)</f>
        <v>41.704347826086959</v>
      </c>
      <c r="Q851" s="7" t="str">
        <f>LEFT(N851, SEARCH("/",N851)-1)</f>
        <v>music</v>
      </c>
      <c r="R851" s="7" t="str">
        <f>RIGHT(N851,LEN(N851)-SEARCH("/",N851))</f>
        <v>metal</v>
      </c>
      <c r="S851" s="13">
        <f>J851/(60*60*24)+DATE(1970,1,1)</f>
        <v>42051.148888888885</v>
      </c>
      <c r="T851" s="13">
        <f>I851/(60*60*24)+DATE(1970,1,1)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7">
        <f>IF(E852&gt;0, E852/L852, 0)</f>
        <v>46.669172932330824</v>
      </c>
      <c r="Q852" s="7" t="str">
        <f>LEFT(N852, SEARCH("/",N852)-1)</f>
        <v>music</v>
      </c>
      <c r="R852" s="7" t="str">
        <f>RIGHT(N852,LEN(N852)-SEARCH("/",N852))</f>
        <v>metal</v>
      </c>
      <c r="S852" s="13">
        <f>J852/(60*60*24)+DATE(1970,1,1)</f>
        <v>42452.827743055561</v>
      </c>
      <c r="T852" s="13">
        <f>I852/(60*60*24)+DATE(1970,1,1)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7">
        <f>IF(E853&gt;0, E853/L853, 0)</f>
        <v>37.271428571428572</v>
      </c>
      <c r="Q853" s="7" t="str">
        <f>LEFT(N853, SEARCH("/",N853)-1)</f>
        <v>music</v>
      </c>
      <c r="R853" s="7" t="str">
        <f>RIGHT(N853,LEN(N853)-SEARCH("/",N853))</f>
        <v>metal</v>
      </c>
      <c r="S853" s="13">
        <f>J853/(60*60*24)+DATE(1970,1,1)</f>
        <v>42522.880243055552</v>
      </c>
      <c r="T853" s="13">
        <f>I853/(60*60*24)+DATE(1970,1,1)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7">
        <f>IF(E854&gt;0, E854/L854, 0)</f>
        <v>59.258064516129032</v>
      </c>
      <c r="Q854" s="7" t="str">
        <f>LEFT(N854, SEARCH("/",N854)-1)</f>
        <v>music</v>
      </c>
      <c r="R854" s="7" t="str">
        <f>RIGHT(N854,LEN(N854)-SEARCH("/",N854))</f>
        <v>metal</v>
      </c>
      <c r="S854" s="13">
        <f>J854/(60*60*24)+DATE(1970,1,1)</f>
        <v>42656.805497685185</v>
      </c>
      <c r="T854" s="13">
        <f>I854/(60*60*24)+DATE(1970,1,1)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7">
        <f>IF(E855&gt;0, E855/L855, 0)</f>
        <v>30</v>
      </c>
      <c r="Q855" s="7" t="str">
        <f>LEFT(N855, SEARCH("/",N855)-1)</f>
        <v>music</v>
      </c>
      <c r="R855" s="7" t="str">
        <f>RIGHT(N855,LEN(N855)-SEARCH("/",N855))</f>
        <v>metal</v>
      </c>
      <c r="S855" s="13">
        <f>J855/(60*60*24)+DATE(1970,1,1)</f>
        <v>42021.832280092596</v>
      </c>
      <c r="T855" s="13">
        <f>I855/(60*60*24)+DATE(1970,1,1)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7">
        <f>IF(E856&gt;0, E856/L856, 0)</f>
        <v>65.8623246492986</v>
      </c>
      <c r="Q856" s="7" t="str">
        <f>LEFT(N856, SEARCH("/",N856)-1)</f>
        <v>music</v>
      </c>
      <c r="R856" s="7" t="str">
        <f>RIGHT(N856,LEN(N856)-SEARCH("/",N856))</f>
        <v>metal</v>
      </c>
      <c r="S856" s="13">
        <f>J856/(60*60*24)+DATE(1970,1,1)</f>
        <v>42702.212337962963</v>
      </c>
      <c r="T856" s="13">
        <f>I856/(60*60*24)+DATE(1970,1,1)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7">
        <f>IF(E857&gt;0, E857/L857, 0)</f>
        <v>31.914893617021278</v>
      </c>
      <c r="Q857" s="7" t="str">
        <f>LEFT(N857, SEARCH("/",N857)-1)</f>
        <v>music</v>
      </c>
      <c r="R857" s="7" t="str">
        <f>RIGHT(N857,LEN(N857)-SEARCH("/",N857))</f>
        <v>metal</v>
      </c>
      <c r="S857" s="13">
        <f>J857/(60*60*24)+DATE(1970,1,1)</f>
        <v>42545.125196759254</v>
      </c>
      <c r="T857" s="13">
        <f>I857/(60*60*24)+DATE(1970,1,1)</f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7">
        <f>IF(E858&gt;0, E858/L858, 0)</f>
        <v>19.464285714285715</v>
      </c>
      <c r="Q858" s="7" t="str">
        <f>LEFT(N858, SEARCH("/",N858)-1)</f>
        <v>music</v>
      </c>
      <c r="R858" s="7" t="str">
        <f>RIGHT(N858,LEN(N858)-SEARCH("/",N858))</f>
        <v>metal</v>
      </c>
      <c r="S858" s="13">
        <f>J858/(60*60*24)+DATE(1970,1,1)</f>
        <v>42609.311990740738</v>
      </c>
      <c r="T858" s="13">
        <f>I858/(60*60*24)+DATE(1970,1,1)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7">
        <f>IF(E859&gt;0, E859/L859, 0)</f>
        <v>50</v>
      </c>
      <c r="Q859" s="7" t="str">
        <f>LEFT(N859, SEARCH("/",N859)-1)</f>
        <v>music</v>
      </c>
      <c r="R859" s="7" t="str">
        <f>RIGHT(N859,LEN(N859)-SEARCH("/",N859))</f>
        <v>metal</v>
      </c>
      <c r="S859" s="13">
        <f>J859/(60*60*24)+DATE(1970,1,1)</f>
        <v>42291.581377314811</v>
      </c>
      <c r="T859" s="13">
        <f>I859/(60*60*24)+DATE(1970,1,1)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7">
        <f>IF(E860&gt;0, E860/L860, 0)</f>
        <v>22.737763157894737</v>
      </c>
      <c r="Q860" s="7" t="str">
        <f>LEFT(N860, SEARCH("/",N860)-1)</f>
        <v>music</v>
      </c>
      <c r="R860" s="7" t="str">
        <f>RIGHT(N860,LEN(N860)-SEARCH("/",N860))</f>
        <v>metal</v>
      </c>
      <c r="S860" s="13">
        <f>J860/(60*60*24)+DATE(1970,1,1)</f>
        <v>42079.745578703703</v>
      </c>
      <c r="T860" s="13">
        <f>I860/(60*60*24)+DATE(1970,1,1)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7">
        <f>IF(E861&gt;0, E861/L861, 0)</f>
        <v>42.724489795918366</v>
      </c>
      <c r="Q861" s="7" t="str">
        <f>LEFT(N861, SEARCH("/",N861)-1)</f>
        <v>music</v>
      </c>
      <c r="R861" s="7" t="str">
        <f>RIGHT(N861,LEN(N861)-SEARCH("/",N861))</f>
        <v>metal</v>
      </c>
      <c r="S861" s="13">
        <f>J861/(60*60*24)+DATE(1970,1,1)</f>
        <v>42128.820231481484</v>
      </c>
      <c r="T861" s="13">
        <f>I861/(60*60*24)+DATE(1970,1,1)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7">
        <f>IF(E862&gt;0, E862/L862, 0)</f>
        <v>52.916666666666664</v>
      </c>
      <c r="Q862" s="7" t="str">
        <f>LEFT(N862, SEARCH("/",N862)-1)</f>
        <v>music</v>
      </c>
      <c r="R862" s="7" t="str">
        <f>RIGHT(N862,LEN(N862)-SEARCH("/",N862))</f>
        <v>jazz</v>
      </c>
      <c r="S862" s="13">
        <f>J862/(60*60*24)+DATE(1970,1,1)</f>
        <v>41570.482789351852</v>
      </c>
      <c r="T862" s="13">
        <f>I862/(60*60*24)+DATE(1970,1,1)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7">
        <f>IF(E863&gt;0, E863/L863, 0)</f>
        <v>50.5</v>
      </c>
      <c r="Q863" s="7" t="str">
        <f>LEFT(N863, SEARCH("/",N863)-1)</f>
        <v>music</v>
      </c>
      <c r="R863" s="7" t="str">
        <f>RIGHT(N863,LEN(N863)-SEARCH("/",N863))</f>
        <v>jazz</v>
      </c>
      <c r="S863" s="13">
        <f>J863/(60*60*24)+DATE(1970,1,1)</f>
        <v>42599.965324074074</v>
      </c>
      <c r="T863" s="13">
        <f>I863/(60*60*24)+DATE(1970,1,1)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7">
        <f>IF(E864&gt;0, E864/L864, 0)</f>
        <v>42.5</v>
      </c>
      <c r="Q864" s="7" t="str">
        <f>LEFT(N864, SEARCH("/",N864)-1)</f>
        <v>music</v>
      </c>
      <c r="R864" s="7" t="str">
        <f>RIGHT(N864,LEN(N864)-SEARCH("/",N864))</f>
        <v>jazz</v>
      </c>
      <c r="S864" s="13">
        <f>J864/(60*60*24)+DATE(1970,1,1)</f>
        <v>41559.5549537037</v>
      </c>
      <c r="T864" s="13">
        <f>I864/(60*60*24)+DATE(1970,1,1)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7">
        <f>IF(E865&gt;0, E865/L865, 0)</f>
        <v>18</v>
      </c>
      <c r="Q865" s="7" t="str">
        <f>LEFT(N865, SEARCH("/",N865)-1)</f>
        <v>music</v>
      </c>
      <c r="R865" s="7" t="str">
        <f>RIGHT(N865,LEN(N865)-SEARCH("/",N865))</f>
        <v>jazz</v>
      </c>
      <c r="S865" s="13">
        <f>J865/(60*60*24)+DATE(1970,1,1)</f>
        <v>40921.117662037039</v>
      </c>
      <c r="T865" s="13">
        <f>I865/(60*60*24)+DATE(1970,1,1)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7">
        <f>IF(E866&gt;0, E866/L866, 0)</f>
        <v>34.177215189873415</v>
      </c>
      <c r="Q866" s="7" t="str">
        <f>LEFT(N866, SEARCH("/",N866)-1)</f>
        <v>music</v>
      </c>
      <c r="R866" s="7" t="str">
        <f>RIGHT(N866,LEN(N866)-SEARCH("/",N866))</f>
        <v>jazz</v>
      </c>
      <c r="S866" s="13">
        <f>J866/(60*60*24)+DATE(1970,1,1)</f>
        <v>41541.106921296298</v>
      </c>
      <c r="T866" s="13">
        <f>I866/(60*60*24)+DATE(1970,1,1)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7">
        <f>IF(E867&gt;0, E867/L867, 0)</f>
        <v>22.5</v>
      </c>
      <c r="Q867" s="7" t="str">
        <f>LEFT(N867, SEARCH("/",N867)-1)</f>
        <v>music</v>
      </c>
      <c r="R867" s="7" t="str">
        <f>RIGHT(N867,LEN(N867)-SEARCH("/",N867))</f>
        <v>jazz</v>
      </c>
      <c r="S867" s="13">
        <f>J867/(60*60*24)+DATE(1970,1,1)</f>
        <v>41230.773113425923</v>
      </c>
      <c r="T867" s="13">
        <f>I867/(60*60*24)+DATE(1970,1,1)</f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7">
        <f>IF(E868&gt;0, E868/L868, 0)</f>
        <v>58.18181818181818</v>
      </c>
      <c r="Q868" s="7" t="str">
        <f>LEFT(N868, SEARCH("/",N868)-1)</f>
        <v>music</v>
      </c>
      <c r="R868" s="7" t="str">
        <f>RIGHT(N868,LEN(N868)-SEARCH("/",N868))</f>
        <v>jazz</v>
      </c>
      <c r="S868" s="13">
        <f>J868/(60*60*24)+DATE(1970,1,1)</f>
        <v>42025.637939814813</v>
      </c>
      <c r="T868" s="13">
        <f>I868/(60*60*24)+DATE(1970,1,1)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7">
        <f>IF(E869&gt;0, E869/L869, 0)</f>
        <v>109.18181818181819</v>
      </c>
      <c r="Q869" s="7" t="str">
        <f>LEFT(N869, SEARCH("/",N869)-1)</f>
        <v>music</v>
      </c>
      <c r="R869" s="7" t="str">
        <f>RIGHT(N869,LEN(N869)-SEARCH("/",N869))</f>
        <v>jazz</v>
      </c>
      <c r="S869" s="13">
        <f>J869/(60*60*24)+DATE(1970,1,1)</f>
        <v>40088.105393518519</v>
      </c>
      <c r="T869" s="13">
        <f>I869/(60*60*24)+DATE(1970,1,1)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7">
        <f>IF(E870&gt;0, E870/L870, 0)</f>
        <v>50</v>
      </c>
      <c r="Q870" s="7" t="str">
        <f>LEFT(N870, SEARCH("/",N870)-1)</f>
        <v>music</v>
      </c>
      <c r="R870" s="7" t="str">
        <f>RIGHT(N870,LEN(N870)-SEARCH("/",N870))</f>
        <v>jazz</v>
      </c>
      <c r="S870" s="13">
        <f>J870/(60*60*24)+DATE(1970,1,1)</f>
        <v>41616.027754629627</v>
      </c>
      <c r="T870" s="13">
        <f>I870/(60*60*24)+DATE(1970,1,1)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7">
        <f>IF(E871&gt;0, E871/L871, 0)</f>
        <v>346.66666666666669</v>
      </c>
      <c r="Q871" s="7" t="str">
        <f>LEFT(N871, SEARCH("/",N871)-1)</f>
        <v>music</v>
      </c>
      <c r="R871" s="7" t="str">
        <f>RIGHT(N871,LEN(N871)-SEARCH("/",N871))</f>
        <v>jazz</v>
      </c>
      <c r="S871" s="13">
        <f>J871/(60*60*24)+DATE(1970,1,1)</f>
        <v>41342.845567129625</v>
      </c>
      <c r="T871" s="13">
        <f>I871/(60*60*24)+DATE(1970,1,1)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7">
        <f>IF(E872&gt;0, E872/L872, 0)</f>
        <v>12.4</v>
      </c>
      <c r="Q872" s="7" t="str">
        <f>LEFT(N872, SEARCH("/",N872)-1)</f>
        <v>music</v>
      </c>
      <c r="R872" s="7" t="str">
        <f>RIGHT(N872,LEN(N872)-SEARCH("/",N872))</f>
        <v>jazz</v>
      </c>
      <c r="S872" s="13">
        <f>J872/(60*60*24)+DATE(1970,1,1)</f>
        <v>41488.022256944445</v>
      </c>
      <c r="T872" s="13">
        <f>I872/(60*60*24)+DATE(1970,1,1)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7">
        <f>IF(E873&gt;0, E873/L873, 0)</f>
        <v>27.083333333333332</v>
      </c>
      <c r="Q873" s="7" t="str">
        <f>LEFT(N873, SEARCH("/",N873)-1)</f>
        <v>music</v>
      </c>
      <c r="R873" s="7" t="str">
        <f>RIGHT(N873,LEN(N873)-SEARCH("/",N873))</f>
        <v>jazz</v>
      </c>
      <c r="S873" s="13">
        <f>J873/(60*60*24)+DATE(1970,1,1)</f>
        <v>41577.561284722222</v>
      </c>
      <c r="T873" s="13">
        <f>I873/(60*60*24)+DATE(1970,1,1)</f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7">
        <f>IF(E874&gt;0, E874/L874, 0)</f>
        <v>32.5</v>
      </c>
      <c r="Q874" s="7" t="str">
        <f>LEFT(N874, SEARCH("/",N874)-1)</f>
        <v>music</v>
      </c>
      <c r="R874" s="7" t="str">
        <f>RIGHT(N874,LEN(N874)-SEARCH("/",N874))</f>
        <v>jazz</v>
      </c>
      <c r="S874" s="13">
        <f>J874/(60*60*24)+DATE(1970,1,1)</f>
        <v>40567.825543981482</v>
      </c>
      <c r="T874" s="13">
        <f>I874/(60*60*24)+DATE(1970,1,1)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7">
        <f>IF(E875&gt;0, E875/L875, 0)</f>
        <v>9</v>
      </c>
      <c r="Q875" s="7" t="str">
        <f>LEFT(N875, SEARCH("/",N875)-1)</f>
        <v>music</v>
      </c>
      <c r="R875" s="7" t="str">
        <f>RIGHT(N875,LEN(N875)-SEARCH("/",N875))</f>
        <v>jazz</v>
      </c>
      <c r="S875" s="13">
        <f>J875/(60*60*24)+DATE(1970,1,1)</f>
        <v>41184.167129629626</v>
      </c>
      <c r="T875" s="13">
        <f>I875/(60*60*24)+DATE(1970,1,1)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7">
        <f>IF(E876&gt;0, E876/L876, 0)</f>
        <v>34.761904761904759</v>
      </c>
      <c r="Q876" s="7" t="str">
        <f>LEFT(N876, SEARCH("/",N876)-1)</f>
        <v>music</v>
      </c>
      <c r="R876" s="7" t="str">
        <f>RIGHT(N876,LEN(N876)-SEARCH("/",N876))</f>
        <v>jazz</v>
      </c>
      <c r="S876" s="13">
        <f>J876/(60*60*24)+DATE(1970,1,1)</f>
        <v>41368.583726851852</v>
      </c>
      <c r="T876" s="13">
        <f>I876/(60*60*24)+DATE(1970,1,1)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7">
        <f>IF(E877&gt;0, E877/L877, 0)</f>
        <v>0</v>
      </c>
      <c r="Q877" s="7" t="str">
        <f>LEFT(N877, SEARCH("/",N877)-1)</f>
        <v>music</v>
      </c>
      <c r="R877" s="7" t="str">
        <f>RIGHT(N877,LEN(N877)-SEARCH("/",N877))</f>
        <v>jazz</v>
      </c>
      <c r="S877" s="13">
        <f>J877/(60*60*24)+DATE(1970,1,1)</f>
        <v>42248.723738425921</v>
      </c>
      <c r="T877" s="13">
        <f>I877/(60*60*24)+DATE(1970,1,1)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7">
        <f>IF(E878&gt;0, E878/L878, 0)</f>
        <v>28.577777777777779</v>
      </c>
      <c r="Q878" s="7" t="str">
        <f>LEFT(N878, SEARCH("/",N878)-1)</f>
        <v>music</v>
      </c>
      <c r="R878" s="7" t="str">
        <f>RIGHT(N878,LEN(N878)-SEARCH("/",N878))</f>
        <v>jazz</v>
      </c>
      <c r="S878" s="13">
        <f>J878/(60*60*24)+DATE(1970,1,1)</f>
        <v>41276.496840277774</v>
      </c>
      <c r="T878" s="13">
        <f>I878/(60*60*24)+DATE(1970,1,1)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7">
        <f>IF(E879&gt;0, E879/L879, 0)</f>
        <v>46.586206896551722</v>
      </c>
      <c r="Q879" s="7" t="str">
        <f>LEFT(N879, SEARCH("/",N879)-1)</f>
        <v>music</v>
      </c>
      <c r="R879" s="7" t="str">
        <f>RIGHT(N879,LEN(N879)-SEARCH("/",N879))</f>
        <v>jazz</v>
      </c>
      <c r="S879" s="13">
        <f>J879/(60*60*24)+DATE(1970,1,1)</f>
        <v>41597.788888888885</v>
      </c>
      <c r="T879" s="13">
        <f>I879/(60*60*24)+DATE(1970,1,1)</f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7">
        <f>IF(E880&gt;0, E880/L880, 0)</f>
        <v>32.5</v>
      </c>
      <c r="Q880" s="7" t="str">
        <f>LEFT(N880, SEARCH("/",N880)-1)</f>
        <v>music</v>
      </c>
      <c r="R880" s="7" t="str">
        <f>RIGHT(N880,LEN(N880)-SEARCH("/",N880))</f>
        <v>jazz</v>
      </c>
      <c r="S880" s="13">
        <f>J880/(60*60*24)+DATE(1970,1,1)</f>
        <v>40505.232916666668</v>
      </c>
      <c r="T880" s="13">
        <f>I880/(60*60*24)+DATE(1970,1,1)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7">
        <f>IF(E881&gt;0, E881/L881, 0)</f>
        <v>21.466666666666665</v>
      </c>
      <c r="Q881" s="7" t="str">
        <f>LEFT(N881, SEARCH("/",N881)-1)</f>
        <v>music</v>
      </c>
      <c r="R881" s="7" t="str">
        <f>RIGHT(N881,LEN(N881)-SEARCH("/",N881))</f>
        <v>jazz</v>
      </c>
      <c r="S881" s="13">
        <f>J881/(60*60*24)+DATE(1970,1,1)</f>
        <v>41037.829918981479</v>
      </c>
      <c r="T881" s="13">
        <f>I881/(60*60*24)+DATE(1970,1,1)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7">
        <f>IF(E882&gt;0, E882/L882, 0)</f>
        <v>14.125</v>
      </c>
      <c r="Q882" s="7" t="str">
        <f>LEFT(N882, SEARCH("/",N882)-1)</f>
        <v>music</v>
      </c>
      <c r="R882" s="7" t="str">
        <f>RIGHT(N882,LEN(N882)-SEARCH("/",N882))</f>
        <v>indie rock</v>
      </c>
      <c r="S882" s="13">
        <f>J882/(60*60*24)+DATE(1970,1,1)</f>
        <v>41179.32104166667</v>
      </c>
      <c r="T882" s="13">
        <f>I882/(60*60*24)+DATE(1970,1,1)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7">
        <f>IF(E883&gt;0, E883/L883, 0)</f>
        <v>30</v>
      </c>
      <c r="Q883" s="7" t="str">
        <f>LEFT(N883, SEARCH("/",N883)-1)</f>
        <v>music</v>
      </c>
      <c r="R883" s="7" t="str">
        <f>RIGHT(N883,LEN(N883)-SEARCH("/",N883))</f>
        <v>indie rock</v>
      </c>
      <c r="S883" s="13">
        <f>J883/(60*60*24)+DATE(1970,1,1)</f>
        <v>40877.25099537037</v>
      </c>
      <c r="T883" s="13">
        <f>I883/(60*60*24)+DATE(1970,1,1)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7">
        <f>IF(E884&gt;0, E884/L884, 0)</f>
        <v>21.571428571428573</v>
      </c>
      <c r="Q884" s="7" t="str">
        <f>LEFT(N884, SEARCH("/",N884)-1)</f>
        <v>music</v>
      </c>
      <c r="R884" s="7" t="str">
        <f>RIGHT(N884,LEN(N884)-SEARCH("/",N884))</f>
        <v>indie rock</v>
      </c>
      <c r="S884" s="13">
        <f>J884/(60*60*24)+DATE(1970,1,1)</f>
        <v>40759.860532407409</v>
      </c>
      <c r="T884" s="13">
        <f>I884/(60*60*24)+DATE(1970,1,1)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7">
        <f>IF(E885&gt;0, E885/L885, 0)</f>
        <v>83.375</v>
      </c>
      <c r="Q885" s="7" t="str">
        <f>LEFT(N885, SEARCH("/",N885)-1)</f>
        <v>music</v>
      </c>
      <c r="R885" s="7" t="str">
        <f>RIGHT(N885,LEN(N885)-SEARCH("/",N885))</f>
        <v>indie rock</v>
      </c>
      <c r="S885" s="13">
        <f>J885/(60*60*24)+DATE(1970,1,1)</f>
        <v>42371.935590277775</v>
      </c>
      <c r="T885" s="13">
        <f>I885/(60*60*24)+DATE(1970,1,1)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7">
        <f>IF(E886&gt;0, E886/L886, 0)</f>
        <v>10</v>
      </c>
      <c r="Q886" s="7" t="str">
        <f>LEFT(N886, SEARCH("/",N886)-1)</f>
        <v>music</v>
      </c>
      <c r="R886" s="7" t="str">
        <f>RIGHT(N886,LEN(N886)-SEARCH("/",N886))</f>
        <v>indie rock</v>
      </c>
      <c r="S886" s="13">
        <f>J886/(60*60*24)+DATE(1970,1,1)</f>
        <v>40981.802615740744</v>
      </c>
      <c r="T886" s="13">
        <f>I886/(60*60*24)+DATE(1970,1,1)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7">
        <f>IF(E887&gt;0, E887/L887, 0)</f>
        <v>35.714285714285715</v>
      </c>
      <c r="Q887" s="7" t="str">
        <f>LEFT(N887, SEARCH("/",N887)-1)</f>
        <v>music</v>
      </c>
      <c r="R887" s="7" t="str">
        <f>RIGHT(N887,LEN(N887)-SEARCH("/",N887))</f>
        <v>indie rock</v>
      </c>
      <c r="S887" s="13">
        <f>J887/(60*60*24)+DATE(1970,1,1)</f>
        <v>42713.941099537042</v>
      </c>
      <c r="T887" s="13">
        <f>I887/(60*60*24)+DATE(1970,1,1)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7">
        <f>IF(E888&gt;0, E888/L888, 0)</f>
        <v>29.285714285714285</v>
      </c>
      <c r="Q888" s="7" t="str">
        <f>LEFT(N888, SEARCH("/",N888)-1)</f>
        <v>music</v>
      </c>
      <c r="R888" s="7" t="str">
        <f>RIGHT(N888,LEN(N888)-SEARCH("/",N888))</f>
        <v>indie rock</v>
      </c>
      <c r="S888" s="13">
        <f>J888/(60*60*24)+DATE(1970,1,1)</f>
        <v>42603.870520833334</v>
      </c>
      <c r="T888" s="13">
        <f>I888/(60*60*24)+DATE(1970,1,1)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7">
        <f>IF(E889&gt;0, E889/L889, 0)</f>
        <v>0</v>
      </c>
      <c r="Q889" s="7" t="str">
        <f>LEFT(N889, SEARCH("/",N889)-1)</f>
        <v>music</v>
      </c>
      <c r="R889" s="7" t="str">
        <f>RIGHT(N889,LEN(N889)-SEARCH("/",N889))</f>
        <v>indie rock</v>
      </c>
      <c r="S889" s="13">
        <f>J889/(60*60*24)+DATE(1970,1,1)</f>
        <v>41026.958969907406</v>
      </c>
      <c r="T889" s="13">
        <f>I889/(60*60*24)+DATE(1970,1,1)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7">
        <f>IF(E890&gt;0, E890/L890, 0)</f>
        <v>18</v>
      </c>
      <c r="Q890" s="7" t="str">
        <f>LEFT(N890, SEARCH("/",N890)-1)</f>
        <v>music</v>
      </c>
      <c r="R890" s="7" t="str">
        <f>RIGHT(N890,LEN(N890)-SEARCH("/",N890))</f>
        <v>indie rock</v>
      </c>
      <c r="S890" s="13">
        <f>J890/(60*60*24)+DATE(1970,1,1)</f>
        <v>40751.753298611111</v>
      </c>
      <c r="T890" s="13">
        <f>I890/(60*60*24)+DATE(1970,1,1)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7">
        <f>IF(E891&gt;0, E891/L891, 0)</f>
        <v>73.760000000000005</v>
      </c>
      <c r="Q891" s="7" t="str">
        <f>LEFT(N891, SEARCH("/",N891)-1)</f>
        <v>music</v>
      </c>
      <c r="R891" s="7" t="str">
        <f>RIGHT(N891,LEN(N891)-SEARCH("/",N891))</f>
        <v>indie rock</v>
      </c>
      <c r="S891" s="13">
        <f>J891/(60*60*24)+DATE(1970,1,1)</f>
        <v>41887.784062500003</v>
      </c>
      <c r="T891" s="13">
        <f>I891/(60*60*24)+DATE(1970,1,1)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7">
        <f>IF(E892&gt;0, E892/L892, 0)</f>
        <v>31.25</v>
      </c>
      <c r="Q892" s="7" t="str">
        <f>LEFT(N892, SEARCH("/",N892)-1)</f>
        <v>music</v>
      </c>
      <c r="R892" s="7" t="str">
        <f>RIGHT(N892,LEN(N892)-SEARCH("/",N892))</f>
        <v>indie rock</v>
      </c>
      <c r="S892" s="13">
        <f>J892/(60*60*24)+DATE(1970,1,1)</f>
        <v>41569.698831018519</v>
      </c>
      <c r="T892" s="13">
        <f>I892/(60*60*24)+DATE(1970,1,1)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7">
        <f>IF(E893&gt;0, E893/L893, 0)</f>
        <v>28.888888888888889</v>
      </c>
      <c r="Q893" s="7" t="str">
        <f>LEFT(N893, SEARCH("/",N893)-1)</f>
        <v>music</v>
      </c>
      <c r="R893" s="7" t="str">
        <f>RIGHT(N893,LEN(N893)-SEARCH("/",N893))</f>
        <v>indie rock</v>
      </c>
      <c r="S893" s="13">
        <f>J893/(60*60*24)+DATE(1970,1,1)</f>
        <v>41842.031597222223</v>
      </c>
      <c r="T893" s="13">
        <f>I893/(60*60*24)+DATE(1970,1,1)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7">
        <f>IF(E894&gt;0, E894/L894, 0)</f>
        <v>143.8235294117647</v>
      </c>
      <c r="Q894" s="7" t="str">
        <f>LEFT(N894, SEARCH("/",N894)-1)</f>
        <v>music</v>
      </c>
      <c r="R894" s="7" t="str">
        <f>RIGHT(N894,LEN(N894)-SEARCH("/",N894))</f>
        <v>indie rock</v>
      </c>
      <c r="S894" s="13">
        <f>J894/(60*60*24)+DATE(1970,1,1)</f>
        <v>40304.20003472222</v>
      </c>
      <c r="T894" s="13">
        <f>I894/(60*60*24)+DATE(1970,1,1)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7">
        <f>IF(E895&gt;0, E895/L895, 0)</f>
        <v>40</v>
      </c>
      <c r="Q895" s="7" t="str">
        <f>LEFT(N895, SEARCH("/",N895)-1)</f>
        <v>music</v>
      </c>
      <c r="R895" s="7" t="str">
        <f>RIGHT(N895,LEN(N895)-SEARCH("/",N895))</f>
        <v>indie rock</v>
      </c>
      <c r="S895" s="13">
        <f>J895/(60*60*24)+DATE(1970,1,1)</f>
        <v>42065.897719907407</v>
      </c>
      <c r="T895" s="13">
        <f>I895/(60*60*24)+DATE(1970,1,1)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7">
        <f>IF(E896&gt;0, E896/L896, 0)</f>
        <v>147.81132075471697</v>
      </c>
      <c r="Q896" s="7" t="str">
        <f>LEFT(N896, SEARCH("/",N896)-1)</f>
        <v>music</v>
      </c>
      <c r="R896" s="7" t="str">
        <f>RIGHT(N896,LEN(N896)-SEARCH("/",N896))</f>
        <v>indie rock</v>
      </c>
      <c r="S896" s="13">
        <f>J896/(60*60*24)+DATE(1970,1,1)</f>
        <v>42496.98159722222</v>
      </c>
      <c r="T896" s="13">
        <f>I896/(60*60*24)+DATE(1970,1,1)</f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7">
        <f>IF(E897&gt;0, E897/L897, 0)</f>
        <v>27.857142857142858</v>
      </c>
      <c r="Q897" s="7" t="str">
        <f>LEFT(N897, SEARCH("/",N897)-1)</f>
        <v>music</v>
      </c>
      <c r="R897" s="7" t="str">
        <f>RIGHT(N897,LEN(N897)-SEARCH("/",N897))</f>
        <v>indie rock</v>
      </c>
      <c r="S897" s="13">
        <f>J897/(60*60*24)+DATE(1970,1,1)</f>
        <v>40431.127650462964</v>
      </c>
      <c r="T897" s="13">
        <f>I897/(60*60*24)+DATE(1970,1,1)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7">
        <f>IF(E898&gt;0, E898/L898, 0)</f>
        <v>44.444444444444443</v>
      </c>
      <c r="Q898" s="7" t="str">
        <f>LEFT(N898, SEARCH("/",N898)-1)</f>
        <v>music</v>
      </c>
      <c r="R898" s="7" t="str">
        <f>RIGHT(N898,LEN(N898)-SEARCH("/",N898))</f>
        <v>indie rock</v>
      </c>
      <c r="S898" s="13">
        <f>J898/(60*60*24)+DATE(1970,1,1)</f>
        <v>42218.872986111106</v>
      </c>
      <c r="T898" s="13">
        <f>I898/(60*60*24)+DATE(1970,1,1)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7">
        <f>IF(E899&gt;0, E899/L899, 0)</f>
        <v>0</v>
      </c>
      <c r="Q899" s="7" t="str">
        <f>LEFT(N899, SEARCH("/",N899)-1)</f>
        <v>music</v>
      </c>
      <c r="R899" s="7" t="str">
        <f>RIGHT(N899,LEN(N899)-SEARCH("/",N899))</f>
        <v>indie rock</v>
      </c>
      <c r="S899" s="13">
        <f>J899/(60*60*24)+DATE(1970,1,1)</f>
        <v>41211.688750000001</v>
      </c>
      <c r="T899" s="13">
        <f>I899/(60*60*24)+DATE(1970,1,1)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7">
        <f>IF(E900&gt;0, E900/L900, 0)</f>
        <v>35</v>
      </c>
      <c r="Q900" s="7" t="str">
        <f>LEFT(N900, SEARCH("/",N900)-1)</f>
        <v>music</v>
      </c>
      <c r="R900" s="7" t="str">
        <f>RIGHT(N900,LEN(N900)-SEARCH("/",N900))</f>
        <v>indie rock</v>
      </c>
      <c r="S900" s="13">
        <f>J900/(60*60*24)+DATE(1970,1,1)</f>
        <v>40878.758217592593</v>
      </c>
      <c r="T900" s="13">
        <f>I900/(60*60*24)+DATE(1970,1,1)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7">
        <f>IF(E901&gt;0, E901/L901, 0)</f>
        <v>35</v>
      </c>
      <c r="Q901" s="7" t="str">
        <f>LEFT(N901, SEARCH("/",N901)-1)</f>
        <v>music</v>
      </c>
      <c r="R901" s="7" t="str">
        <f>RIGHT(N901,LEN(N901)-SEARCH("/",N901))</f>
        <v>indie rock</v>
      </c>
      <c r="S901" s="13">
        <f>J901/(60*60*24)+DATE(1970,1,1)</f>
        <v>40646.099097222221</v>
      </c>
      <c r="T901" s="13">
        <f>I901/(60*60*24)+DATE(1970,1,1)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7">
        <f>IF(E902&gt;0, E902/L902, 0)</f>
        <v>10.5</v>
      </c>
      <c r="Q902" s="7" t="str">
        <f>LEFT(N902, SEARCH("/",N902)-1)</f>
        <v>music</v>
      </c>
      <c r="R902" s="7" t="str">
        <f>RIGHT(N902,LEN(N902)-SEARCH("/",N902))</f>
        <v>jazz</v>
      </c>
      <c r="S902" s="13">
        <f>J902/(60*60*24)+DATE(1970,1,1)</f>
        <v>42429.84956018519</v>
      </c>
      <c r="T902" s="13">
        <f>I902/(60*60*24)+DATE(1970,1,1)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7">
        <f>IF(E903&gt;0, E903/L903, 0)</f>
        <v>0</v>
      </c>
      <c r="Q903" s="7" t="str">
        <f>LEFT(N903, SEARCH("/",N903)-1)</f>
        <v>music</v>
      </c>
      <c r="R903" s="7" t="str">
        <f>RIGHT(N903,LEN(N903)-SEARCH("/",N903))</f>
        <v>jazz</v>
      </c>
      <c r="S903" s="13">
        <f>J903/(60*60*24)+DATE(1970,1,1)</f>
        <v>40291.81150462963</v>
      </c>
      <c r="T903" s="13">
        <f>I903/(60*60*24)+DATE(1970,1,1)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7">
        <f>IF(E904&gt;0, E904/L904, 0)</f>
        <v>30</v>
      </c>
      <c r="Q904" s="7" t="str">
        <f>LEFT(N904, SEARCH("/",N904)-1)</f>
        <v>music</v>
      </c>
      <c r="R904" s="7" t="str">
        <f>RIGHT(N904,LEN(N904)-SEARCH("/",N904))</f>
        <v>jazz</v>
      </c>
      <c r="S904" s="13">
        <f>J904/(60*60*24)+DATE(1970,1,1)</f>
        <v>41829.965532407405</v>
      </c>
      <c r="T904" s="13">
        <f>I904/(60*60*24)+DATE(1970,1,1)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7">
        <f>IF(E905&gt;0, E905/L905, 0)</f>
        <v>40</v>
      </c>
      <c r="Q905" s="7" t="str">
        <f>LEFT(N905, SEARCH("/",N905)-1)</f>
        <v>music</v>
      </c>
      <c r="R905" s="7" t="str">
        <f>RIGHT(N905,LEN(N905)-SEARCH("/",N905))</f>
        <v>jazz</v>
      </c>
      <c r="S905" s="13">
        <f>J905/(60*60*24)+DATE(1970,1,1)</f>
        <v>41149.796064814815</v>
      </c>
      <c r="T905" s="13">
        <f>I905/(60*60*24)+DATE(1970,1,1)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7">
        <f>IF(E906&gt;0, E906/L906, 0)</f>
        <v>50.333333333333336</v>
      </c>
      <c r="Q906" s="7" t="str">
        <f>LEFT(N906, SEARCH("/",N906)-1)</f>
        <v>music</v>
      </c>
      <c r="R906" s="7" t="str">
        <f>RIGHT(N906,LEN(N906)-SEARCH("/",N906))</f>
        <v>jazz</v>
      </c>
      <c r="S906" s="13">
        <f>J906/(60*60*24)+DATE(1970,1,1)</f>
        <v>42342.080289351856</v>
      </c>
      <c r="T906" s="13">
        <f>I906/(60*60*24)+DATE(1970,1,1)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7">
        <f>IF(E907&gt;0, E907/L907, 0)</f>
        <v>32.666666666666664</v>
      </c>
      <c r="Q907" s="7" t="str">
        <f>LEFT(N907, SEARCH("/",N907)-1)</f>
        <v>music</v>
      </c>
      <c r="R907" s="7" t="str">
        <f>RIGHT(N907,LEN(N907)-SEARCH("/",N907))</f>
        <v>jazz</v>
      </c>
      <c r="S907" s="13">
        <f>J907/(60*60*24)+DATE(1970,1,1)</f>
        <v>40507.239884259259</v>
      </c>
      <c r="T907" s="13">
        <f>I907/(60*60*24)+DATE(1970,1,1)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7">
        <f>IF(E908&gt;0, E908/L908, 0)</f>
        <v>0</v>
      </c>
      <c r="Q908" s="7" t="str">
        <f>LEFT(N908, SEARCH("/",N908)-1)</f>
        <v>music</v>
      </c>
      <c r="R908" s="7" t="str">
        <f>RIGHT(N908,LEN(N908)-SEARCH("/",N908))</f>
        <v>jazz</v>
      </c>
      <c r="S908" s="13">
        <f>J908/(60*60*24)+DATE(1970,1,1)</f>
        <v>41681.189699074072</v>
      </c>
      <c r="T908" s="13">
        <f>I908/(60*60*24)+DATE(1970,1,1)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7">
        <f>IF(E909&gt;0, E909/L909, 0)</f>
        <v>0</v>
      </c>
      <c r="Q909" s="7" t="str">
        <f>LEFT(N909, SEARCH("/",N909)-1)</f>
        <v>music</v>
      </c>
      <c r="R909" s="7" t="str">
        <f>RIGHT(N909,LEN(N909)-SEARCH("/",N909))</f>
        <v>jazz</v>
      </c>
      <c r="S909" s="13">
        <f>J909/(60*60*24)+DATE(1970,1,1)</f>
        <v>40767.192395833335</v>
      </c>
      <c r="T909" s="13">
        <f>I909/(60*60*24)+DATE(1970,1,1)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7">
        <f>IF(E910&gt;0, E910/L910, 0)</f>
        <v>0</v>
      </c>
      <c r="Q910" s="7" t="str">
        <f>LEFT(N910, SEARCH("/",N910)-1)</f>
        <v>music</v>
      </c>
      <c r="R910" s="7" t="str">
        <f>RIGHT(N910,LEN(N910)-SEARCH("/",N910))</f>
        <v>jazz</v>
      </c>
      <c r="S910" s="13">
        <f>J910/(60*60*24)+DATE(1970,1,1)</f>
        <v>40340.801562499997</v>
      </c>
      <c r="T910" s="13">
        <f>I910/(60*60*24)+DATE(1970,1,1)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7">
        <f>IF(E911&gt;0, E911/L911, 0)</f>
        <v>65</v>
      </c>
      <c r="Q911" s="7" t="str">
        <f>LEFT(N911, SEARCH("/",N911)-1)</f>
        <v>music</v>
      </c>
      <c r="R911" s="7" t="str">
        <f>RIGHT(N911,LEN(N911)-SEARCH("/",N911))</f>
        <v>jazz</v>
      </c>
      <c r="S911" s="13">
        <f>J911/(60*60*24)+DATE(1970,1,1)</f>
        <v>41081.69027777778</v>
      </c>
      <c r="T911" s="13">
        <f>I911/(60*60*24)+DATE(1970,1,1)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7">
        <f>IF(E912&gt;0, E912/L912, 0)</f>
        <v>24.6</v>
      </c>
      <c r="Q912" s="7" t="str">
        <f>LEFT(N912, SEARCH("/",N912)-1)</f>
        <v>music</v>
      </c>
      <c r="R912" s="7" t="str">
        <f>RIGHT(N912,LEN(N912)-SEARCH("/",N912))</f>
        <v>jazz</v>
      </c>
      <c r="S912" s="13">
        <f>J912/(60*60*24)+DATE(1970,1,1)</f>
        <v>42737.545358796298</v>
      </c>
      <c r="T912" s="13">
        <f>I912/(60*60*24)+DATE(1970,1,1)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7">
        <f>IF(E913&gt;0, E913/L913, 0)</f>
        <v>0</v>
      </c>
      <c r="Q913" s="7" t="str">
        <f>LEFT(N913, SEARCH("/",N913)-1)</f>
        <v>music</v>
      </c>
      <c r="R913" s="7" t="str">
        <f>RIGHT(N913,LEN(N913)-SEARCH("/",N913))</f>
        <v>jazz</v>
      </c>
      <c r="S913" s="13">
        <f>J913/(60*60*24)+DATE(1970,1,1)</f>
        <v>41642.005150462966</v>
      </c>
      <c r="T913" s="13">
        <f>I913/(60*60*24)+DATE(1970,1,1)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7">
        <f>IF(E914&gt;0, E914/L914, 0)</f>
        <v>15</v>
      </c>
      <c r="Q914" s="7" t="str">
        <f>LEFT(N914, SEARCH("/",N914)-1)</f>
        <v>music</v>
      </c>
      <c r="R914" s="7" t="str">
        <f>RIGHT(N914,LEN(N914)-SEARCH("/",N914))</f>
        <v>jazz</v>
      </c>
      <c r="S914" s="13">
        <f>J914/(60*60*24)+DATE(1970,1,1)</f>
        <v>41194.109340277777</v>
      </c>
      <c r="T914" s="13">
        <f>I914/(60*60*24)+DATE(1970,1,1)</f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7">
        <f>IF(E915&gt;0, E915/L915, 0)</f>
        <v>82.583333333333329</v>
      </c>
      <c r="Q915" s="7" t="str">
        <f>LEFT(N915, SEARCH("/",N915)-1)</f>
        <v>music</v>
      </c>
      <c r="R915" s="7" t="str">
        <f>RIGHT(N915,LEN(N915)-SEARCH("/",N915))</f>
        <v>jazz</v>
      </c>
      <c r="S915" s="13">
        <f>J915/(60*60*24)+DATE(1970,1,1)</f>
        <v>41004.139108796298</v>
      </c>
      <c r="T915" s="13">
        <f>I915/(60*60*24)+DATE(1970,1,1)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7">
        <f>IF(E916&gt;0, E916/L916, 0)</f>
        <v>0</v>
      </c>
      <c r="Q916" s="7" t="str">
        <f>LEFT(N916, SEARCH("/",N916)-1)</f>
        <v>music</v>
      </c>
      <c r="R916" s="7" t="str">
        <f>RIGHT(N916,LEN(N916)-SEARCH("/",N916))</f>
        <v>jazz</v>
      </c>
      <c r="S916" s="13">
        <f>J916/(60*60*24)+DATE(1970,1,1)</f>
        <v>41116.763275462959</v>
      </c>
      <c r="T916" s="13">
        <f>I916/(60*60*24)+DATE(1970,1,1)</f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7">
        <f>IF(E917&gt;0, E917/L917, 0)</f>
        <v>41.666666666666664</v>
      </c>
      <c r="Q917" s="7" t="str">
        <f>LEFT(N917, SEARCH("/",N917)-1)</f>
        <v>music</v>
      </c>
      <c r="R917" s="7" t="str">
        <f>RIGHT(N917,LEN(N917)-SEARCH("/",N917))</f>
        <v>jazz</v>
      </c>
      <c r="S917" s="13">
        <f>J917/(60*60*24)+DATE(1970,1,1)</f>
        <v>40937.679560185185</v>
      </c>
      <c r="T917" s="13">
        <f>I917/(60*60*24)+DATE(1970,1,1)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7">
        <f>IF(E918&gt;0, E918/L918, 0)</f>
        <v>0</v>
      </c>
      <c r="Q918" s="7" t="str">
        <f>LEFT(N918, SEARCH("/",N918)-1)</f>
        <v>music</v>
      </c>
      <c r="R918" s="7" t="str">
        <f>RIGHT(N918,LEN(N918)-SEARCH("/",N918))</f>
        <v>jazz</v>
      </c>
      <c r="S918" s="13">
        <f>J918/(60*60*24)+DATE(1970,1,1)</f>
        <v>40434.853402777779</v>
      </c>
      <c r="T918" s="13">
        <f>I918/(60*60*24)+DATE(1970,1,1)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7">
        <f>IF(E919&gt;0, E919/L919, 0)</f>
        <v>30</v>
      </c>
      <c r="Q919" s="7" t="str">
        <f>LEFT(N919, SEARCH("/",N919)-1)</f>
        <v>music</v>
      </c>
      <c r="R919" s="7" t="str">
        <f>RIGHT(N919,LEN(N919)-SEARCH("/",N919))</f>
        <v>jazz</v>
      </c>
      <c r="S919" s="13">
        <f>J919/(60*60*24)+DATE(1970,1,1)</f>
        <v>41802.94363425926</v>
      </c>
      <c r="T919" s="13">
        <f>I919/(60*60*24)+DATE(1970,1,1)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7">
        <f>IF(E920&gt;0, E920/L920, 0)</f>
        <v>19.600000000000001</v>
      </c>
      <c r="Q920" s="7" t="str">
        <f>LEFT(N920, SEARCH("/",N920)-1)</f>
        <v>music</v>
      </c>
      <c r="R920" s="7" t="str">
        <f>RIGHT(N920,LEN(N920)-SEARCH("/",N920))</f>
        <v>jazz</v>
      </c>
      <c r="S920" s="13">
        <f>J920/(60*60*24)+DATE(1970,1,1)</f>
        <v>41944.916215277779</v>
      </c>
      <c r="T920" s="13">
        <f>I920/(60*60*24)+DATE(1970,1,1)</f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7">
        <f>IF(E921&gt;0, E921/L921, 0)</f>
        <v>100</v>
      </c>
      <c r="Q921" s="7" t="str">
        <f>LEFT(N921, SEARCH("/",N921)-1)</f>
        <v>music</v>
      </c>
      <c r="R921" s="7" t="str">
        <f>RIGHT(N921,LEN(N921)-SEARCH("/",N921))</f>
        <v>jazz</v>
      </c>
      <c r="S921" s="13">
        <f>J921/(60*60*24)+DATE(1970,1,1)</f>
        <v>41227.641724537039</v>
      </c>
      <c r="T921" s="13">
        <f>I921/(60*60*24)+DATE(1970,1,1)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7">
        <f>IF(E922&gt;0, E922/L922, 0)</f>
        <v>0</v>
      </c>
      <c r="Q922" s="7" t="str">
        <f>LEFT(N922, SEARCH("/",N922)-1)</f>
        <v>music</v>
      </c>
      <c r="R922" s="7" t="str">
        <f>RIGHT(N922,LEN(N922)-SEARCH("/",N922))</f>
        <v>jazz</v>
      </c>
      <c r="S922" s="13">
        <f>J922/(60*60*24)+DATE(1970,1,1)</f>
        <v>41562.671550925923</v>
      </c>
      <c r="T922" s="13">
        <f>I922/(60*60*24)+DATE(1970,1,1)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7">
        <f>IF(E923&gt;0, E923/L923, 0)</f>
        <v>231.75</v>
      </c>
      <c r="Q923" s="7" t="str">
        <f>LEFT(N923, SEARCH("/",N923)-1)</f>
        <v>music</v>
      </c>
      <c r="R923" s="7" t="str">
        <f>RIGHT(N923,LEN(N923)-SEARCH("/",N923))</f>
        <v>jazz</v>
      </c>
      <c r="S923" s="13">
        <f>J923/(60*60*24)+DATE(1970,1,1)</f>
        <v>40847.171018518522</v>
      </c>
      <c r="T923" s="13">
        <f>I923/(60*60*24)+DATE(1970,1,1)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7">
        <f>IF(E924&gt;0, E924/L924, 0)</f>
        <v>189.33333333333334</v>
      </c>
      <c r="Q924" s="7" t="str">
        <f>LEFT(N924, SEARCH("/",N924)-1)</f>
        <v>music</v>
      </c>
      <c r="R924" s="7" t="str">
        <f>RIGHT(N924,LEN(N924)-SEARCH("/",N924))</f>
        <v>jazz</v>
      </c>
      <c r="S924" s="13">
        <f>J924/(60*60*24)+DATE(1970,1,1)</f>
        <v>41878.530011574076</v>
      </c>
      <c r="T924" s="13">
        <f>I924/(60*60*24)+DATE(1970,1,1)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7">
        <f>IF(E925&gt;0, E925/L925, 0)</f>
        <v>55</v>
      </c>
      <c r="Q925" s="7" t="str">
        <f>LEFT(N925, SEARCH("/",N925)-1)</f>
        <v>music</v>
      </c>
      <c r="R925" s="7" t="str">
        <f>RIGHT(N925,LEN(N925)-SEARCH("/",N925))</f>
        <v>jazz</v>
      </c>
      <c r="S925" s="13">
        <f>J925/(60*60*24)+DATE(1970,1,1)</f>
        <v>41934.959756944445</v>
      </c>
      <c r="T925" s="13">
        <f>I925/(60*60*24)+DATE(1970,1,1)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7">
        <f>IF(E926&gt;0, E926/L926, 0)</f>
        <v>21.8</v>
      </c>
      <c r="Q926" s="7" t="str">
        <f>LEFT(N926, SEARCH("/",N926)-1)</f>
        <v>music</v>
      </c>
      <c r="R926" s="7" t="str">
        <f>RIGHT(N926,LEN(N926)-SEARCH("/",N926))</f>
        <v>jazz</v>
      </c>
      <c r="S926" s="13">
        <f>J926/(60*60*24)+DATE(1970,1,1)</f>
        <v>41288.942928240736</v>
      </c>
      <c r="T926" s="13">
        <f>I926/(60*60*24)+DATE(1970,1,1)</f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7">
        <f>IF(E927&gt;0, E927/L927, 0)</f>
        <v>32</v>
      </c>
      <c r="Q927" s="7" t="str">
        <f>LEFT(N927, SEARCH("/",N927)-1)</f>
        <v>music</v>
      </c>
      <c r="R927" s="7" t="str">
        <f>RIGHT(N927,LEN(N927)-SEARCH("/",N927))</f>
        <v>jazz</v>
      </c>
      <c r="S927" s="13">
        <f>J927/(60*60*24)+DATE(1970,1,1)</f>
        <v>41575.880914351852</v>
      </c>
      <c r="T927" s="13">
        <f>I927/(60*60*24)+DATE(1970,1,1)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7">
        <f>IF(E928&gt;0, E928/L928, 0)</f>
        <v>0</v>
      </c>
      <c r="Q928" s="7" t="str">
        <f>LEFT(N928, SEARCH("/",N928)-1)</f>
        <v>music</v>
      </c>
      <c r="R928" s="7" t="str">
        <f>RIGHT(N928,LEN(N928)-SEARCH("/",N928))</f>
        <v>jazz</v>
      </c>
      <c r="S928" s="13">
        <f>J928/(60*60*24)+DATE(1970,1,1)</f>
        <v>40338.02002314815</v>
      </c>
      <c r="T928" s="13">
        <f>I928/(60*60*24)+DATE(1970,1,1)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7">
        <f>IF(E929&gt;0, E929/L929, 0)</f>
        <v>0</v>
      </c>
      <c r="Q929" s="7" t="str">
        <f>LEFT(N929, SEARCH("/",N929)-1)</f>
        <v>music</v>
      </c>
      <c r="R929" s="7" t="str">
        <f>RIGHT(N929,LEN(N929)-SEARCH("/",N929))</f>
        <v>jazz</v>
      </c>
      <c r="S929" s="13">
        <f>J929/(60*60*24)+DATE(1970,1,1)</f>
        <v>41013.822858796295</v>
      </c>
      <c r="T929" s="13">
        <f>I929/(60*60*24)+DATE(1970,1,1)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7">
        <f>IF(E930&gt;0, E930/L930, 0)</f>
        <v>56.25</v>
      </c>
      <c r="Q930" s="7" t="str">
        <f>LEFT(N930, SEARCH("/",N930)-1)</f>
        <v>music</v>
      </c>
      <c r="R930" s="7" t="str">
        <f>RIGHT(N930,LEN(N930)-SEARCH("/",N930))</f>
        <v>jazz</v>
      </c>
      <c r="S930" s="13">
        <f>J930/(60*60*24)+DATE(1970,1,1)</f>
        <v>41180.86241898148</v>
      </c>
      <c r="T930" s="13">
        <f>I930/(60*60*24)+DATE(1970,1,1)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7">
        <f>IF(E931&gt;0, E931/L931, 0)</f>
        <v>0</v>
      </c>
      <c r="Q931" s="7" t="str">
        <f>LEFT(N931, SEARCH("/",N931)-1)</f>
        <v>music</v>
      </c>
      <c r="R931" s="7" t="str">
        <f>RIGHT(N931,LEN(N931)-SEARCH("/",N931))</f>
        <v>jazz</v>
      </c>
      <c r="S931" s="13">
        <f>J931/(60*60*24)+DATE(1970,1,1)</f>
        <v>40978.238067129627</v>
      </c>
      <c r="T931" s="13">
        <f>I931/(60*60*24)+DATE(1970,1,1)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7">
        <f>IF(E932&gt;0, E932/L932, 0)</f>
        <v>69</v>
      </c>
      <c r="Q932" s="7" t="str">
        <f>LEFT(N932, SEARCH("/",N932)-1)</f>
        <v>music</v>
      </c>
      <c r="R932" s="7" t="str">
        <f>RIGHT(N932,LEN(N932)-SEARCH("/",N932))</f>
        <v>jazz</v>
      </c>
      <c r="S932" s="13">
        <f>J932/(60*60*24)+DATE(1970,1,1)</f>
        <v>40312.915578703702</v>
      </c>
      <c r="T932" s="13">
        <f>I932/(60*60*24)+DATE(1970,1,1)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7">
        <f>IF(E933&gt;0, E933/L933, 0)</f>
        <v>18.714285714285715</v>
      </c>
      <c r="Q933" s="7" t="str">
        <f>LEFT(N933, SEARCH("/",N933)-1)</f>
        <v>music</v>
      </c>
      <c r="R933" s="7" t="str">
        <f>RIGHT(N933,LEN(N933)-SEARCH("/",N933))</f>
        <v>jazz</v>
      </c>
      <c r="S933" s="13">
        <f>J933/(60*60*24)+DATE(1970,1,1)</f>
        <v>41680.359976851854</v>
      </c>
      <c r="T933" s="13">
        <f>I933/(60*60*24)+DATE(1970,1,1)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7">
        <f>IF(E934&gt;0, E934/L934, 0)</f>
        <v>46.033333333333331</v>
      </c>
      <c r="Q934" s="7" t="str">
        <f>LEFT(N934, SEARCH("/",N934)-1)</f>
        <v>music</v>
      </c>
      <c r="R934" s="7" t="str">
        <f>RIGHT(N934,LEN(N934)-SEARCH("/",N934))</f>
        <v>jazz</v>
      </c>
      <c r="S934" s="13">
        <f>J934/(60*60*24)+DATE(1970,1,1)</f>
        <v>41310.969270833331</v>
      </c>
      <c r="T934" s="13">
        <f>I934/(60*60*24)+DATE(1970,1,1)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7">
        <f>IF(E935&gt;0, E935/L935, 0)</f>
        <v>60</v>
      </c>
      <c r="Q935" s="7" t="str">
        <f>LEFT(N935, SEARCH("/",N935)-1)</f>
        <v>music</v>
      </c>
      <c r="R935" s="7" t="str">
        <f>RIGHT(N935,LEN(N935)-SEARCH("/",N935))</f>
        <v>jazz</v>
      </c>
      <c r="S935" s="13">
        <f>J935/(60*60*24)+DATE(1970,1,1)</f>
        <v>41711.169085648144</v>
      </c>
      <c r="T935" s="13">
        <f>I935/(60*60*24)+DATE(1970,1,1)</f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7">
        <f>IF(E936&gt;0, E936/L936, 0)</f>
        <v>50.666666666666664</v>
      </c>
      <c r="Q936" s="7" t="str">
        <f>LEFT(N936, SEARCH("/",N936)-1)</f>
        <v>music</v>
      </c>
      <c r="R936" s="7" t="str">
        <f>RIGHT(N936,LEN(N936)-SEARCH("/",N936))</f>
        <v>jazz</v>
      </c>
      <c r="S936" s="13">
        <f>J936/(60*60*24)+DATE(1970,1,1)</f>
        <v>41733.737083333333</v>
      </c>
      <c r="T936" s="13">
        <f>I936/(60*60*24)+DATE(1970,1,1)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7">
        <f>IF(E937&gt;0, E937/L937, 0)</f>
        <v>25</v>
      </c>
      <c r="Q937" s="7" t="str">
        <f>LEFT(N937, SEARCH("/",N937)-1)</f>
        <v>music</v>
      </c>
      <c r="R937" s="7" t="str">
        <f>RIGHT(N937,LEN(N937)-SEARCH("/",N937))</f>
        <v>jazz</v>
      </c>
      <c r="S937" s="13">
        <f>J937/(60*60*24)+DATE(1970,1,1)</f>
        <v>42368.333668981482</v>
      </c>
      <c r="T937" s="13">
        <f>I937/(60*60*24)+DATE(1970,1,1)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7">
        <f>IF(E938&gt;0, E938/L938, 0)</f>
        <v>0</v>
      </c>
      <c r="Q938" s="7" t="str">
        <f>LEFT(N938, SEARCH("/",N938)-1)</f>
        <v>music</v>
      </c>
      <c r="R938" s="7" t="str">
        <f>RIGHT(N938,LEN(N938)-SEARCH("/",N938))</f>
        <v>jazz</v>
      </c>
      <c r="S938" s="13">
        <f>J938/(60*60*24)+DATE(1970,1,1)</f>
        <v>40883.024178240739</v>
      </c>
      <c r="T938" s="13">
        <f>I938/(60*60*24)+DATE(1970,1,1)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7">
        <f>IF(E939&gt;0, E939/L939, 0)</f>
        <v>20</v>
      </c>
      <c r="Q939" s="7" t="str">
        <f>LEFT(N939, SEARCH("/",N939)-1)</f>
        <v>music</v>
      </c>
      <c r="R939" s="7" t="str">
        <f>RIGHT(N939,LEN(N939)-SEARCH("/",N939))</f>
        <v>jazz</v>
      </c>
      <c r="S939" s="13">
        <f>J939/(60*60*24)+DATE(1970,1,1)</f>
        <v>41551.798113425924</v>
      </c>
      <c r="T939" s="13">
        <f>I939/(60*60*24)+DATE(1970,1,1)</f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7">
        <f>IF(E940&gt;0, E940/L940, 0)</f>
        <v>25</v>
      </c>
      <c r="Q940" s="7" t="str">
        <f>LEFT(N940, SEARCH("/",N940)-1)</f>
        <v>music</v>
      </c>
      <c r="R940" s="7" t="str">
        <f>RIGHT(N940,LEN(N940)-SEARCH("/",N940))</f>
        <v>jazz</v>
      </c>
      <c r="S940" s="13">
        <f>J940/(60*60*24)+DATE(1970,1,1)</f>
        <v>41124.479722222226</v>
      </c>
      <c r="T940" s="13">
        <f>I940/(60*60*24)+DATE(1970,1,1)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7">
        <f>IF(E941&gt;0, E941/L941, 0)</f>
        <v>20</v>
      </c>
      <c r="Q941" s="7" t="str">
        <f>LEFT(N941, SEARCH("/",N941)-1)</f>
        <v>music</v>
      </c>
      <c r="R941" s="7" t="str">
        <f>RIGHT(N941,LEN(N941)-SEARCH("/",N941))</f>
        <v>jazz</v>
      </c>
      <c r="S941" s="13">
        <f>J941/(60*60*24)+DATE(1970,1,1)</f>
        <v>41416.763171296298</v>
      </c>
      <c r="T941" s="13">
        <f>I941/(60*60*24)+DATE(1970,1,1)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7">
        <f>IF(E942&gt;0, E942/L942, 0)</f>
        <v>110.28571428571429</v>
      </c>
      <c r="Q942" s="7" t="str">
        <f>LEFT(N942, SEARCH("/",N942)-1)</f>
        <v>technology</v>
      </c>
      <c r="R942" s="7" t="str">
        <f>RIGHT(N942,LEN(N942)-SEARCH("/",N942))</f>
        <v>wearables</v>
      </c>
      <c r="S942" s="13">
        <f>J942/(60*60*24)+DATE(1970,1,1)</f>
        <v>42182.008402777778</v>
      </c>
      <c r="T942" s="13">
        <f>I942/(60*60*24)+DATE(1970,1,1)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7">
        <f>IF(E943&gt;0, E943/L943, 0)</f>
        <v>37.451612903225808</v>
      </c>
      <c r="Q943" s="7" t="str">
        <f>LEFT(N943, SEARCH("/",N943)-1)</f>
        <v>technology</v>
      </c>
      <c r="R943" s="7" t="str">
        <f>RIGHT(N943,LEN(N943)-SEARCH("/",N943))</f>
        <v>wearables</v>
      </c>
      <c r="S943" s="13">
        <f>J943/(60*60*24)+DATE(1970,1,1)</f>
        <v>42746.096585648149</v>
      </c>
      <c r="T943" s="13">
        <f>I943/(60*60*24)+DATE(1970,1,1)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7">
        <f>IF(E944&gt;0, E944/L944, 0)</f>
        <v>41.75</v>
      </c>
      <c r="Q944" s="7" t="str">
        <f>LEFT(N944, SEARCH("/",N944)-1)</f>
        <v>technology</v>
      </c>
      <c r="R944" s="7" t="str">
        <f>RIGHT(N944,LEN(N944)-SEARCH("/",N944))</f>
        <v>wearables</v>
      </c>
      <c r="S944" s="13">
        <f>J944/(60*60*24)+DATE(1970,1,1)</f>
        <v>42382.843287037038</v>
      </c>
      <c r="T944" s="13">
        <f>I944/(60*60*24)+DATE(1970,1,1)</f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7">
        <f>IF(E945&gt;0, E945/L945, 0)</f>
        <v>24.083333333333332</v>
      </c>
      <c r="Q945" s="7" t="str">
        <f>LEFT(N945, SEARCH("/",N945)-1)</f>
        <v>technology</v>
      </c>
      <c r="R945" s="7" t="str">
        <f>RIGHT(N945,LEN(N945)-SEARCH("/",N945))</f>
        <v>wearables</v>
      </c>
      <c r="S945" s="13">
        <f>J945/(60*60*24)+DATE(1970,1,1)</f>
        <v>42673.66788194445</v>
      </c>
      <c r="T945" s="13">
        <f>I945/(60*60*24)+DATE(1970,1,1)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7">
        <f>IF(E946&gt;0, E946/L946, 0)</f>
        <v>69.40625</v>
      </c>
      <c r="Q946" s="7" t="str">
        <f>LEFT(N946, SEARCH("/",N946)-1)</f>
        <v>technology</v>
      </c>
      <c r="R946" s="7" t="str">
        <f>RIGHT(N946,LEN(N946)-SEARCH("/",N946))</f>
        <v>wearables</v>
      </c>
      <c r="S946" s="13">
        <f>J946/(60*60*24)+DATE(1970,1,1)</f>
        <v>42444.583912037036</v>
      </c>
      <c r="T946" s="13">
        <f>I946/(60*60*24)+DATE(1970,1,1)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7">
        <f>IF(E947&gt;0, E947/L947, 0)</f>
        <v>155.25</v>
      </c>
      <c r="Q947" s="7" t="str">
        <f>LEFT(N947, SEARCH("/",N947)-1)</f>
        <v>technology</v>
      </c>
      <c r="R947" s="7" t="str">
        <f>RIGHT(N947,LEN(N947)-SEARCH("/",N947))</f>
        <v>wearables</v>
      </c>
      <c r="S947" s="13">
        <f>J947/(60*60*24)+DATE(1970,1,1)</f>
        <v>42732.872986111106</v>
      </c>
      <c r="T947" s="13">
        <f>I947/(60*60*24)+DATE(1970,1,1)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7">
        <f>IF(E948&gt;0, E948/L948, 0)</f>
        <v>57.2</v>
      </c>
      <c r="Q948" s="7" t="str">
        <f>LEFT(N948, SEARCH("/",N948)-1)</f>
        <v>technology</v>
      </c>
      <c r="R948" s="7" t="str">
        <f>RIGHT(N948,LEN(N948)-SEARCH("/",N948))</f>
        <v>wearables</v>
      </c>
      <c r="S948" s="13">
        <f>J948/(60*60*24)+DATE(1970,1,1)</f>
        <v>42592.750555555554</v>
      </c>
      <c r="T948" s="13">
        <f>I948/(60*60*24)+DATE(1970,1,1)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7">
        <f>IF(E949&gt;0, E949/L949, 0)</f>
        <v>0</v>
      </c>
      <c r="Q949" s="7" t="str">
        <f>LEFT(N949, SEARCH("/",N949)-1)</f>
        <v>technology</v>
      </c>
      <c r="R949" s="7" t="str">
        <f>RIGHT(N949,LEN(N949)-SEARCH("/",N949))</f>
        <v>wearables</v>
      </c>
      <c r="S949" s="13">
        <f>J949/(60*60*24)+DATE(1970,1,1)</f>
        <v>42491.781319444446</v>
      </c>
      <c r="T949" s="13">
        <f>I949/(60*60*24)+DATE(1970,1,1)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7">
        <f>IF(E950&gt;0, E950/L950, 0)</f>
        <v>60</v>
      </c>
      <c r="Q950" s="7" t="str">
        <f>LEFT(N950, SEARCH("/",N950)-1)</f>
        <v>technology</v>
      </c>
      <c r="R950" s="7" t="str">
        <f>RIGHT(N950,LEN(N950)-SEARCH("/",N950))</f>
        <v>wearables</v>
      </c>
      <c r="S950" s="13">
        <f>J950/(60*60*24)+DATE(1970,1,1)</f>
        <v>42411.828287037039</v>
      </c>
      <c r="T950" s="13">
        <f>I950/(60*60*24)+DATE(1970,1,1)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7">
        <f>IF(E951&gt;0, E951/L951, 0)</f>
        <v>39</v>
      </c>
      <c r="Q951" s="7" t="str">
        <f>LEFT(N951, SEARCH("/",N951)-1)</f>
        <v>technology</v>
      </c>
      <c r="R951" s="7" t="str">
        <f>RIGHT(N951,LEN(N951)-SEARCH("/",N951))</f>
        <v>wearables</v>
      </c>
      <c r="S951" s="13">
        <f>J951/(60*60*24)+DATE(1970,1,1)</f>
        <v>42361.043703703705</v>
      </c>
      <c r="T951" s="13">
        <f>I951/(60*60*24)+DATE(1970,1,1)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7">
        <f>IF(E952&gt;0, E952/L952, 0)</f>
        <v>58.416666666666664</v>
      </c>
      <c r="Q952" s="7" t="str">
        <f>LEFT(N952, SEARCH("/",N952)-1)</f>
        <v>technology</v>
      </c>
      <c r="R952" s="7" t="str">
        <f>RIGHT(N952,LEN(N952)-SEARCH("/",N952))</f>
        <v>wearables</v>
      </c>
      <c r="S952" s="13">
        <f>J952/(60*60*24)+DATE(1970,1,1)</f>
        <v>42356.750706018516</v>
      </c>
      <c r="T952" s="13">
        <f>I952/(60*60*24)+DATE(1970,1,1)</f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7">
        <f>IF(E953&gt;0, E953/L953, 0)</f>
        <v>158.63636363636363</v>
      </c>
      <c r="Q953" s="7" t="str">
        <f>LEFT(N953, SEARCH("/",N953)-1)</f>
        <v>technology</v>
      </c>
      <c r="R953" s="7" t="str">
        <f>RIGHT(N953,LEN(N953)-SEARCH("/",N953))</f>
        <v>wearables</v>
      </c>
      <c r="S953" s="13">
        <f>J953/(60*60*24)+DATE(1970,1,1)</f>
        <v>42480.653611111113</v>
      </c>
      <c r="T953" s="13">
        <f>I953/(60*60*24)+DATE(1970,1,1)</f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7">
        <f>IF(E954&gt;0, E954/L954, 0)</f>
        <v>99.857142857142861</v>
      </c>
      <c r="Q954" s="7" t="str">
        <f>LEFT(N954, SEARCH("/",N954)-1)</f>
        <v>technology</v>
      </c>
      <c r="R954" s="7" t="str">
        <f>RIGHT(N954,LEN(N954)-SEARCH("/",N954))</f>
        <v>wearables</v>
      </c>
      <c r="S954" s="13">
        <f>J954/(60*60*24)+DATE(1970,1,1)</f>
        <v>42662.613564814819</v>
      </c>
      <c r="T954" s="13">
        <f>I954/(60*60*24)+DATE(1970,1,1)</f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7">
        <f>IF(E955&gt;0, E955/L955, 0)</f>
        <v>25.2</v>
      </c>
      <c r="Q955" s="7" t="str">
        <f>LEFT(N955, SEARCH("/",N955)-1)</f>
        <v>technology</v>
      </c>
      <c r="R955" s="7" t="str">
        <f>RIGHT(N955,LEN(N955)-SEARCH("/",N955))</f>
        <v>wearables</v>
      </c>
      <c r="S955" s="13">
        <f>J955/(60*60*24)+DATE(1970,1,1)</f>
        <v>41999.164340277777</v>
      </c>
      <c r="T955" s="13">
        <f>I955/(60*60*24)+DATE(1970,1,1)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7">
        <f>IF(E956&gt;0, E956/L956, 0)</f>
        <v>89.191780821917803</v>
      </c>
      <c r="Q956" s="7" t="str">
        <f>LEFT(N956, SEARCH("/",N956)-1)</f>
        <v>technology</v>
      </c>
      <c r="R956" s="7" t="str">
        <f>RIGHT(N956,LEN(N956)-SEARCH("/",N956))</f>
        <v>wearables</v>
      </c>
      <c r="S956" s="13">
        <f>J956/(60*60*24)+DATE(1970,1,1)</f>
        <v>42194.833784722221</v>
      </c>
      <c r="T956" s="13">
        <f>I956/(60*60*24)+DATE(1970,1,1)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7">
        <f>IF(E957&gt;0, E957/L957, 0)</f>
        <v>182.6236559139785</v>
      </c>
      <c r="Q957" s="7" t="str">
        <f>LEFT(N957, SEARCH("/",N957)-1)</f>
        <v>technology</v>
      </c>
      <c r="R957" s="7" t="str">
        <f>RIGHT(N957,LEN(N957)-SEARCH("/",N957))</f>
        <v>wearables</v>
      </c>
      <c r="S957" s="13">
        <f>J957/(60*60*24)+DATE(1970,1,1)</f>
        <v>42586.295138888891</v>
      </c>
      <c r="T957" s="13">
        <f>I957/(60*60*24)+DATE(1970,1,1)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7">
        <f>IF(E958&gt;0, E958/L958, 0)</f>
        <v>50.647058823529413</v>
      </c>
      <c r="Q958" s="7" t="str">
        <f>LEFT(N958, SEARCH("/",N958)-1)</f>
        <v>technology</v>
      </c>
      <c r="R958" s="7" t="str">
        <f>RIGHT(N958,LEN(N958)-SEARCH("/",N958))</f>
        <v>wearables</v>
      </c>
      <c r="S958" s="13">
        <f>J958/(60*60*24)+DATE(1970,1,1)</f>
        <v>42060.913877314815</v>
      </c>
      <c r="T958" s="13">
        <f>I958/(60*60*24)+DATE(1970,1,1)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7">
        <f>IF(E959&gt;0, E959/L959, 0)</f>
        <v>33.285714285714285</v>
      </c>
      <c r="Q959" s="7" t="str">
        <f>LEFT(N959, SEARCH("/",N959)-1)</f>
        <v>technology</v>
      </c>
      <c r="R959" s="7" t="str">
        <f>RIGHT(N959,LEN(N959)-SEARCH("/",N959))</f>
        <v>wearables</v>
      </c>
      <c r="S959" s="13">
        <f>J959/(60*60*24)+DATE(1970,1,1)</f>
        <v>42660.552465277782</v>
      </c>
      <c r="T959" s="13">
        <f>I959/(60*60*24)+DATE(1970,1,1)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7">
        <f>IF(E960&gt;0, E960/L960, 0)</f>
        <v>51.823529411764703</v>
      </c>
      <c r="Q960" s="7" t="str">
        <f>LEFT(N960, SEARCH("/",N960)-1)</f>
        <v>technology</v>
      </c>
      <c r="R960" s="7" t="str">
        <f>RIGHT(N960,LEN(N960)-SEARCH("/",N960))</f>
        <v>wearables</v>
      </c>
      <c r="S960" s="13">
        <f>J960/(60*60*24)+DATE(1970,1,1)</f>
        <v>42082.802812499998</v>
      </c>
      <c r="T960" s="13">
        <f>I960/(60*60*24)+DATE(1970,1,1)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7">
        <f>IF(E961&gt;0, E961/L961, 0)</f>
        <v>113.62573099415205</v>
      </c>
      <c r="Q961" s="7" t="str">
        <f>LEFT(N961, SEARCH("/",N961)-1)</f>
        <v>technology</v>
      </c>
      <c r="R961" s="7" t="str">
        <f>RIGHT(N961,LEN(N961)-SEARCH("/",N961))</f>
        <v>wearables</v>
      </c>
      <c r="S961" s="13">
        <f>J961/(60*60*24)+DATE(1970,1,1)</f>
        <v>41993.174363425926</v>
      </c>
      <c r="T961" s="13">
        <f>I961/(60*60*24)+DATE(1970,1,1)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7">
        <f>IF(E962&gt;0, E962/L962, 0)</f>
        <v>136.46276595744681</v>
      </c>
      <c r="Q962" s="7" t="str">
        <f>LEFT(N962, SEARCH("/",N962)-1)</f>
        <v>technology</v>
      </c>
      <c r="R962" s="7" t="str">
        <f>RIGHT(N962,LEN(N962)-SEARCH("/",N962))</f>
        <v>wearables</v>
      </c>
      <c r="S962" s="13">
        <f>J962/(60*60*24)+DATE(1970,1,1)</f>
        <v>42766.626793981486</v>
      </c>
      <c r="T962" s="13">
        <f>I962/(60*60*24)+DATE(1970,1,1)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7">
        <f>IF(E963&gt;0, E963/L963, 0)</f>
        <v>364.35454545454547</v>
      </c>
      <c r="Q963" s="7" t="str">
        <f>LEFT(N963, SEARCH("/",N963)-1)</f>
        <v>technology</v>
      </c>
      <c r="R963" s="7" t="str">
        <f>RIGHT(N963,LEN(N963)-SEARCH("/",N963))</f>
        <v>wearables</v>
      </c>
      <c r="S963" s="13">
        <f>J963/(60*60*24)+DATE(1970,1,1)</f>
        <v>42740.693692129629</v>
      </c>
      <c r="T963" s="13">
        <f>I963/(60*60*24)+DATE(1970,1,1)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7">
        <f>IF(E964&gt;0, E964/L964, 0)</f>
        <v>19.243243243243242</v>
      </c>
      <c r="Q964" s="7" t="str">
        <f>LEFT(N964, SEARCH("/",N964)-1)</f>
        <v>technology</v>
      </c>
      <c r="R964" s="7" t="str">
        <f>RIGHT(N964,LEN(N964)-SEARCH("/",N964))</f>
        <v>wearables</v>
      </c>
      <c r="S964" s="13">
        <f>J964/(60*60*24)+DATE(1970,1,1)</f>
        <v>42373.712418981479</v>
      </c>
      <c r="T964" s="13">
        <f>I964/(60*60*24)+DATE(1970,1,1)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7">
        <f>IF(E965&gt;0, E965/L965, 0)</f>
        <v>41.888888888888886</v>
      </c>
      <c r="Q965" s="7" t="str">
        <f>LEFT(N965, SEARCH("/",N965)-1)</f>
        <v>technology</v>
      </c>
      <c r="R965" s="7" t="str">
        <f>RIGHT(N965,LEN(N965)-SEARCH("/",N965))</f>
        <v>wearables</v>
      </c>
      <c r="S965" s="13">
        <f>J965/(60*60*24)+DATE(1970,1,1)</f>
        <v>42625.635636574079</v>
      </c>
      <c r="T965" s="13">
        <f>I965/(60*60*24)+DATE(1970,1,1)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7">
        <f>IF(E966&gt;0, E966/L966, 0)</f>
        <v>30.310344827586206</v>
      </c>
      <c r="Q966" s="7" t="str">
        <f>LEFT(N966, SEARCH("/",N966)-1)</f>
        <v>technology</v>
      </c>
      <c r="R966" s="7" t="str">
        <f>RIGHT(N966,LEN(N966)-SEARCH("/",N966))</f>
        <v>wearables</v>
      </c>
      <c r="S966" s="13">
        <f>J966/(60*60*24)+DATE(1970,1,1)</f>
        <v>42208.628692129627</v>
      </c>
      <c r="T966" s="13">
        <f>I966/(60*60*24)+DATE(1970,1,1)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7">
        <f>IF(E967&gt;0, E967/L967, 0)</f>
        <v>49.666666666666664</v>
      </c>
      <c r="Q967" s="7" t="str">
        <f>LEFT(N967, SEARCH("/",N967)-1)</f>
        <v>technology</v>
      </c>
      <c r="R967" s="7" t="str">
        <f>RIGHT(N967,LEN(N967)-SEARCH("/",N967))</f>
        <v>wearables</v>
      </c>
      <c r="S967" s="13">
        <f>J967/(60*60*24)+DATE(1970,1,1)</f>
        <v>42637.016736111109</v>
      </c>
      <c r="T967" s="13">
        <f>I967/(60*60*24)+DATE(1970,1,1)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7">
        <f>IF(E968&gt;0, E968/L968, 0)</f>
        <v>59.2</v>
      </c>
      <c r="Q968" s="7" t="str">
        <f>LEFT(N968, SEARCH("/",N968)-1)</f>
        <v>technology</v>
      </c>
      <c r="R968" s="7" t="str">
        <f>RIGHT(N968,LEN(N968)-SEARCH("/",N968))</f>
        <v>wearables</v>
      </c>
      <c r="S968" s="13">
        <f>J968/(60*60*24)+DATE(1970,1,1)</f>
        <v>42619.635787037041</v>
      </c>
      <c r="T968" s="13">
        <f>I968/(60*60*24)+DATE(1970,1,1)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7">
        <f>IF(E969&gt;0, E969/L969, 0)</f>
        <v>43.97530864197531</v>
      </c>
      <c r="Q969" s="7" t="str">
        <f>LEFT(N969, SEARCH("/",N969)-1)</f>
        <v>technology</v>
      </c>
      <c r="R969" s="7" t="str">
        <f>RIGHT(N969,LEN(N969)-SEARCH("/",N969))</f>
        <v>wearables</v>
      </c>
      <c r="S969" s="13">
        <f>J969/(60*60*24)+DATE(1970,1,1)</f>
        <v>42422.254328703704</v>
      </c>
      <c r="T969" s="13">
        <f>I969/(60*60*24)+DATE(1970,1,1)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7">
        <f>IF(E970&gt;0, E970/L970, 0)</f>
        <v>26.5</v>
      </c>
      <c r="Q970" s="7" t="str">
        <f>LEFT(N970, SEARCH("/",N970)-1)</f>
        <v>technology</v>
      </c>
      <c r="R970" s="7" t="str">
        <f>RIGHT(N970,LEN(N970)-SEARCH("/",N970))</f>
        <v>wearables</v>
      </c>
      <c r="S970" s="13">
        <f>J970/(60*60*24)+DATE(1970,1,1)</f>
        <v>41836.847615740742</v>
      </c>
      <c r="T970" s="13">
        <f>I970/(60*60*24)+DATE(1970,1,1)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7">
        <f>IF(E971&gt;0, E971/L971, 0)</f>
        <v>1272.7272727272727</v>
      </c>
      <c r="Q971" s="7" t="str">
        <f>LEFT(N971, SEARCH("/",N971)-1)</f>
        <v>technology</v>
      </c>
      <c r="R971" s="7" t="str">
        <f>RIGHT(N971,LEN(N971)-SEARCH("/",N971))</f>
        <v>wearables</v>
      </c>
      <c r="S971" s="13">
        <f>J971/(60*60*24)+DATE(1970,1,1)</f>
        <v>42742.30332175926</v>
      </c>
      <c r="T971" s="13">
        <f>I971/(60*60*24)+DATE(1970,1,1)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7">
        <f>IF(E972&gt;0, E972/L972, 0)</f>
        <v>164</v>
      </c>
      <c r="Q972" s="7" t="str">
        <f>LEFT(N972, SEARCH("/",N972)-1)</f>
        <v>technology</v>
      </c>
      <c r="R972" s="7" t="str">
        <f>RIGHT(N972,LEN(N972)-SEARCH("/",N972))</f>
        <v>wearables</v>
      </c>
      <c r="S972" s="13">
        <f>J972/(60*60*24)+DATE(1970,1,1)</f>
        <v>42721.220520833333</v>
      </c>
      <c r="T972" s="13">
        <f>I972/(60*60*24)+DATE(1970,1,1)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7">
        <f>IF(E973&gt;0, E973/L973, 0)</f>
        <v>45.2</v>
      </c>
      <c r="Q973" s="7" t="str">
        <f>LEFT(N973, SEARCH("/",N973)-1)</f>
        <v>technology</v>
      </c>
      <c r="R973" s="7" t="str">
        <f>RIGHT(N973,LEN(N973)-SEARCH("/",N973))</f>
        <v>wearables</v>
      </c>
      <c r="S973" s="13">
        <f>J973/(60*60*24)+DATE(1970,1,1)</f>
        <v>42111.709027777775</v>
      </c>
      <c r="T973" s="13">
        <f>I973/(60*60*24)+DATE(1970,1,1)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7">
        <f>IF(E974&gt;0, E974/L974, 0)</f>
        <v>153.88888888888889</v>
      </c>
      <c r="Q974" s="7" t="str">
        <f>LEFT(N974, SEARCH("/",N974)-1)</f>
        <v>technology</v>
      </c>
      <c r="R974" s="7" t="str">
        <f>RIGHT(N974,LEN(N974)-SEARCH("/",N974))</f>
        <v>wearables</v>
      </c>
      <c r="S974" s="13">
        <f>J974/(60*60*24)+DATE(1970,1,1)</f>
        <v>41856.865717592591</v>
      </c>
      <c r="T974" s="13">
        <f>I974/(60*60*24)+DATE(1970,1,1)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7">
        <f>IF(E975&gt;0, E975/L975, 0)</f>
        <v>51.375</v>
      </c>
      <c r="Q975" s="7" t="str">
        <f>LEFT(N975, SEARCH("/",N975)-1)</f>
        <v>technology</v>
      </c>
      <c r="R975" s="7" t="str">
        <f>RIGHT(N975,LEN(N975)-SEARCH("/",N975))</f>
        <v>wearables</v>
      </c>
      <c r="S975" s="13">
        <f>J975/(60*60*24)+DATE(1970,1,1)</f>
        <v>42257.014965277776</v>
      </c>
      <c r="T975" s="13">
        <f>I975/(60*60*24)+DATE(1970,1,1)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7">
        <f>IF(E976&gt;0, E976/L976, 0)</f>
        <v>93.333333333333329</v>
      </c>
      <c r="Q976" s="7" t="str">
        <f>LEFT(N976, SEARCH("/",N976)-1)</f>
        <v>technology</v>
      </c>
      <c r="R976" s="7" t="str">
        <f>RIGHT(N976,LEN(N976)-SEARCH("/",N976))</f>
        <v>wearables</v>
      </c>
      <c r="S976" s="13">
        <f>J976/(60*60*24)+DATE(1970,1,1)</f>
        <v>42424.749490740738</v>
      </c>
      <c r="T976" s="13">
        <f>I976/(60*60*24)+DATE(1970,1,1)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7">
        <f>IF(E977&gt;0, E977/L977, 0)</f>
        <v>108.625</v>
      </c>
      <c r="Q977" s="7" t="str">
        <f>LEFT(N977, SEARCH("/",N977)-1)</f>
        <v>technology</v>
      </c>
      <c r="R977" s="7" t="str">
        <f>RIGHT(N977,LEN(N977)-SEARCH("/",N977))</f>
        <v>wearables</v>
      </c>
      <c r="S977" s="13">
        <f>J977/(60*60*24)+DATE(1970,1,1)</f>
        <v>42489.696585648147</v>
      </c>
      <c r="T977" s="13">
        <f>I977/(60*60*24)+DATE(1970,1,1)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7">
        <f>IF(E978&gt;0, E978/L978, 0)</f>
        <v>160.5</v>
      </c>
      <c r="Q978" s="7" t="str">
        <f>LEFT(N978, SEARCH("/",N978)-1)</f>
        <v>technology</v>
      </c>
      <c r="R978" s="7" t="str">
        <f>RIGHT(N978,LEN(N978)-SEARCH("/",N978))</f>
        <v>wearables</v>
      </c>
      <c r="S978" s="13">
        <f>J978/(60*60*24)+DATE(1970,1,1)</f>
        <v>42185.058993055558</v>
      </c>
      <c r="T978" s="13">
        <f>I978/(60*60*24)+DATE(1970,1,1)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7">
        <f>IF(E979&gt;0, E979/L979, 0)</f>
        <v>75.75</v>
      </c>
      <c r="Q979" s="7" t="str">
        <f>LEFT(N979, SEARCH("/",N979)-1)</f>
        <v>technology</v>
      </c>
      <c r="R979" s="7" t="str">
        <f>RIGHT(N979,LEN(N979)-SEARCH("/",N979))</f>
        <v>wearables</v>
      </c>
      <c r="S979" s="13">
        <f>J979/(60*60*24)+DATE(1970,1,1)</f>
        <v>42391.942094907412</v>
      </c>
      <c r="T979" s="13">
        <f>I979/(60*60*24)+DATE(1970,1,1)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7">
        <f>IF(E980&gt;0, E980/L980, 0)</f>
        <v>790.83739837398377</v>
      </c>
      <c r="Q980" s="7" t="str">
        <f>LEFT(N980, SEARCH("/",N980)-1)</f>
        <v>technology</v>
      </c>
      <c r="R980" s="7" t="str">
        <f>RIGHT(N980,LEN(N980)-SEARCH("/",N980))</f>
        <v>wearables</v>
      </c>
      <c r="S980" s="13">
        <f>J980/(60*60*24)+DATE(1970,1,1)</f>
        <v>42395.309039351851</v>
      </c>
      <c r="T980" s="13">
        <f>I980/(60*60*24)+DATE(1970,1,1)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7">
        <f>IF(E981&gt;0, E981/L981, 0)</f>
        <v>301.93916666666667</v>
      </c>
      <c r="Q981" s="7" t="str">
        <f>LEFT(N981, SEARCH("/",N981)-1)</f>
        <v>technology</v>
      </c>
      <c r="R981" s="7" t="str">
        <f>RIGHT(N981,LEN(N981)-SEARCH("/",N981))</f>
        <v>wearables</v>
      </c>
      <c r="S981" s="13">
        <f>J981/(60*60*24)+DATE(1970,1,1)</f>
        <v>42506.416990740741</v>
      </c>
      <c r="T981" s="13">
        <f>I981/(60*60*24)+DATE(1970,1,1)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7">
        <f>IF(E982&gt;0, E982/L982, 0)</f>
        <v>47.935483870967744</v>
      </c>
      <c r="Q982" s="7" t="str">
        <f>LEFT(N982, SEARCH("/",N982)-1)</f>
        <v>technology</v>
      </c>
      <c r="R982" s="7" t="str">
        <f>RIGHT(N982,LEN(N982)-SEARCH("/",N982))</f>
        <v>wearables</v>
      </c>
      <c r="S982" s="13">
        <f>J982/(60*60*24)+DATE(1970,1,1)</f>
        <v>41928.904189814813</v>
      </c>
      <c r="T982" s="13">
        <f>I982/(60*60*24)+DATE(1970,1,1)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7">
        <f>IF(E983&gt;0, E983/L983, 0)</f>
        <v>2.75</v>
      </c>
      <c r="Q983" s="7" t="str">
        <f>LEFT(N983, SEARCH("/",N983)-1)</f>
        <v>technology</v>
      </c>
      <c r="R983" s="7" t="str">
        <f>RIGHT(N983,LEN(N983)-SEARCH("/",N983))</f>
        <v>wearables</v>
      </c>
      <c r="S983" s="13">
        <f>J983/(60*60*24)+DATE(1970,1,1)</f>
        <v>41830.947013888886</v>
      </c>
      <c r="T983" s="13">
        <f>I983/(60*60*24)+DATE(1970,1,1)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7">
        <f>IF(E984&gt;0, E984/L984, 0)</f>
        <v>1</v>
      </c>
      <c r="Q984" s="7" t="str">
        <f>LEFT(N984, SEARCH("/",N984)-1)</f>
        <v>technology</v>
      </c>
      <c r="R984" s="7" t="str">
        <f>RIGHT(N984,LEN(N984)-SEARCH("/",N984))</f>
        <v>wearables</v>
      </c>
      <c r="S984" s="13">
        <f>J984/(60*60*24)+DATE(1970,1,1)</f>
        <v>42615.753310185188</v>
      </c>
      <c r="T984" s="13">
        <f>I984/(60*60*24)+DATE(1970,1,1)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7">
        <f>IF(E985&gt;0, E985/L985, 0)</f>
        <v>171.79329608938548</v>
      </c>
      <c r="Q985" s="7" t="str">
        <f>LEFT(N985, SEARCH("/",N985)-1)</f>
        <v>technology</v>
      </c>
      <c r="R985" s="7" t="str">
        <f>RIGHT(N985,LEN(N985)-SEARCH("/",N985))</f>
        <v>wearables</v>
      </c>
      <c r="S985" s="13">
        <f>J985/(60*60*24)+DATE(1970,1,1)</f>
        <v>42574.667650462958</v>
      </c>
      <c r="T985" s="13">
        <f>I985/(60*60*24)+DATE(1970,1,1)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7">
        <f>IF(E986&gt;0, E986/L986, 0)</f>
        <v>35.333333333333336</v>
      </c>
      <c r="Q986" s="7" t="str">
        <f>LEFT(N986, SEARCH("/",N986)-1)</f>
        <v>technology</v>
      </c>
      <c r="R986" s="7" t="str">
        <f>RIGHT(N986,LEN(N986)-SEARCH("/",N986))</f>
        <v>wearables</v>
      </c>
      <c r="S986" s="13">
        <f>J986/(60*60*24)+DATE(1970,1,1)</f>
        <v>42061.11583333333</v>
      </c>
      <c r="T986" s="13">
        <f>I986/(60*60*24)+DATE(1970,1,1)</f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7">
        <f>IF(E987&gt;0, E987/L987, 0)</f>
        <v>82.086956521739125</v>
      </c>
      <c r="Q987" s="7" t="str">
        <f>LEFT(N987, SEARCH("/",N987)-1)</f>
        <v>technology</v>
      </c>
      <c r="R987" s="7" t="str">
        <f>RIGHT(N987,LEN(N987)-SEARCH("/",N987))</f>
        <v>wearables</v>
      </c>
      <c r="S987" s="13">
        <f>J987/(60*60*24)+DATE(1970,1,1)</f>
        <v>42339.967708333337</v>
      </c>
      <c r="T987" s="13">
        <f>I987/(60*60*24)+DATE(1970,1,1)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7">
        <f>IF(E988&gt;0, E988/L988, 0)</f>
        <v>110.8695652173913</v>
      </c>
      <c r="Q988" s="7" t="str">
        <f>LEFT(N988, SEARCH("/",N988)-1)</f>
        <v>technology</v>
      </c>
      <c r="R988" s="7" t="str">
        <f>RIGHT(N988,LEN(N988)-SEARCH("/",N988))</f>
        <v>wearables</v>
      </c>
      <c r="S988" s="13">
        <f>J988/(60*60*24)+DATE(1970,1,1)</f>
        <v>42324.767361111109</v>
      </c>
      <c r="T988" s="13">
        <f>I988/(60*60*24)+DATE(1970,1,1)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7">
        <f>IF(E989&gt;0, E989/L989, 0)</f>
        <v>161.21951219512195</v>
      </c>
      <c r="Q989" s="7" t="str">
        <f>LEFT(N989, SEARCH("/",N989)-1)</f>
        <v>technology</v>
      </c>
      <c r="R989" s="7" t="str">
        <f>RIGHT(N989,LEN(N989)-SEARCH("/",N989))</f>
        <v>wearables</v>
      </c>
      <c r="S989" s="13">
        <f>J989/(60*60*24)+DATE(1970,1,1)</f>
        <v>41773.294560185182</v>
      </c>
      <c r="T989" s="13">
        <f>I989/(60*60*24)+DATE(1970,1,1)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7">
        <f>IF(E990&gt;0, E990/L990, 0)</f>
        <v>0</v>
      </c>
      <c r="Q990" s="7" t="str">
        <f>LEFT(N990, SEARCH("/",N990)-1)</f>
        <v>technology</v>
      </c>
      <c r="R990" s="7" t="str">
        <f>RIGHT(N990,LEN(N990)-SEARCH("/",N990))</f>
        <v>wearables</v>
      </c>
      <c r="S990" s="13">
        <f>J990/(60*60*24)+DATE(1970,1,1)</f>
        <v>42614.356770833328</v>
      </c>
      <c r="T990" s="13">
        <f>I990/(60*60*24)+DATE(1970,1,1)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7">
        <f>IF(E991&gt;0, E991/L991, 0)</f>
        <v>52.40625</v>
      </c>
      <c r="Q991" s="7" t="str">
        <f>LEFT(N991, SEARCH("/",N991)-1)</f>
        <v>technology</v>
      </c>
      <c r="R991" s="7" t="str">
        <f>RIGHT(N991,LEN(N991)-SEARCH("/",N991))</f>
        <v>wearables</v>
      </c>
      <c r="S991" s="13">
        <f>J991/(60*60*24)+DATE(1970,1,1)</f>
        <v>42611.933969907404</v>
      </c>
      <c r="T991" s="13">
        <f>I991/(60*60*24)+DATE(1970,1,1)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7">
        <f>IF(E992&gt;0, E992/L992, 0)</f>
        <v>13</v>
      </c>
      <c r="Q992" s="7" t="str">
        <f>LEFT(N992, SEARCH("/",N992)-1)</f>
        <v>technology</v>
      </c>
      <c r="R992" s="7" t="str">
        <f>RIGHT(N992,LEN(N992)-SEARCH("/",N992))</f>
        <v>wearables</v>
      </c>
      <c r="S992" s="13">
        <f>J992/(60*60*24)+DATE(1970,1,1)</f>
        <v>41855.784305555557</v>
      </c>
      <c r="T992" s="13">
        <f>I992/(60*60*24)+DATE(1970,1,1)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7">
        <f>IF(E993&gt;0, E993/L993, 0)</f>
        <v>30.285714285714285</v>
      </c>
      <c r="Q993" s="7" t="str">
        <f>LEFT(N993, SEARCH("/",N993)-1)</f>
        <v>technology</v>
      </c>
      <c r="R993" s="7" t="str">
        <f>RIGHT(N993,LEN(N993)-SEARCH("/",N993))</f>
        <v>wearables</v>
      </c>
      <c r="S993" s="13">
        <f>J993/(60*60*24)+DATE(1970,1,1)</f>
        <v>42538.75680555556</v>
      </c>
      <c r="T993" s="13">
        <f>I993/(60*60*24)+DATE(1970,1,1)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7">
        <f>IF(E994&gt;0, E994/L994, 0)</f>
        <v>116.75</v>
      </c>
      <c r="Q994" s="7" t="str">
        <f>LEFT(N994, SEARCH("/",N994)-1)</f>
        <v>technology</v>
      </c>
      <c r="R994" s="7" t="str">
        <f>RIGHT(N994,LEN(N994)-SEARCH("/",N994))</f>
        <v>wearables</v>
      </c>
      <c r="S994" s="13">
        <f>J994/(60*60*24)+DATE(1970,1,1)</f>
        <v>42437.924988425926</v>
      </c>
      <c r="T994" s="13">
        <f>I994/(60*60*24)+DATE(1970,1,1)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7">
        <f>IF(E995&gt;0, E995/L995, 0)</f>
        <v>89.59693877551021</v>
      </c>
      <c r="Q995" s="7" t="str">
        <f>LEFT(N995, SEARCH("/",N995)-1)</f>
        <v>technology</v>
      </c>
      <c r="R995" s="7" t="str">
        <f>RIGHT(N995,LEN(N995)-SEARCH("/",N995))</f>
        <v>wearables</v>
      </c>
      <c r="S995" s="13">
        <f>J995/(60*60*24)+DATE(1970,1,1)</f>
        <v>42652.964907407411</v>
      </c>
      <c r="T995" s="13">
        <f>I995/(60*60*24)+DATE(1970,1,1)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7">
        <f>IF(E996&gt;0, E996/L996, 0)</f>
        <v>424.45454545454544</v>
      </c>
      <c r="Q996" s="7" t="str">
        <f>LEFT(N996, SEARCH("/",N996)-1)</f>
        <v>technology</v>
      </c>
      <c r="R996" s="7" t="str">
        <f>RIGHT(N996,LEN(N996)-SEARCH("/",N996))</f>
        <v>wearables</v>
      </c>
      <c r="S996" s="13">
        <f>J996/(60*60*24)+DATE(1970,1,1)</f>
        <v>41921.263078703705</v>
      </c>
      <c r="T996" s="13">
        <f>I996/(60*60*24)+DATE(1970,1,1)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7">
        <f>IF(E997&gt;0, E997/L997, 0)</f>
        <v>80.666666666666671</v>
      </c>
      <c r="Q997" s="7" t="str">
        <f>LEFT(N997, SEARCH("/",N997)-1)</f>
        <v>technology</v>
      </c>
      <c r="R997" s="7" t="str">
        <f>RIGHT(N997,LEN(N997)-SEARCH("/",N997))</f>
        <v>wearables</v>
      </c>
      <c r="S997" s="13">
        <f>J997/(60*60*24)+DATE(1970,1,1)</f>
        <v>41947.940740740742</v>
      </c>
      <c r="T997" s="13">
        <f>I997/(60*60*24)+DATE(1970,1,1)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7">
        <f>IF(E998&gt;0, E998/L998, 0)</f>
        <v>13</v>
      </c>
      <c r="Q998" s="7" t="str">
        <f>LEFT(N998, SEARCH("/",N998)-1)</f>
        <v>technology</v>
      </c>
      <c r="R998" s="7" t="str">
        <f>RIGHT(N998,LEN(N998)-SEARCH("/",N998))</f>
        <v>wearables</v>
      </c>
      <c r="S998" s="13">
        <f>J998/(60*60*24)+DATE(1970,1,1)</f>
        <v>41817.866435185184</v>
      </c>
      <c r="T998" s="13">
        <f>I998/(60*60*24)+DATE(1970,1,1)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7">
        <f>IF(E999&gt;0, E999/L999, 0)</f>
        <v>8.125</v>
      </c>
      <c r="Q999" s="7" t="str">
        <f>LEFT(N999, SEARCH("/",N999)-1)</f>
        <v>technology</v>
      </c>
      <c r="R999" s="7" t="str">
        <f>RIGHT(N999,LEN(N999)-SEARCH("/",N999))</f>
        <v>wearables</v>
      </c>
      <c r="S999" s="13">
        <f>J999/(60*60*24)+DATE(1970,1,1)</f>
        <v>41941.10297453704</v>
      </c>
      <c r="T999" s="13">
        <f>I999/(60*60*24)+DATE(1970,1,1)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7">
        <f>IF(E1000&gt;0, E1000/L1000, 0)</f>
        <v>153.42794759825327</v>
      </c>
      <c r="Q1000" s="7" t="str">
        <f>LEFT(N1000, SEARCH("/",N1000)-1)</f>
        <v>technology</v>
      </c>
      <c r="R1000" s="7" t="str">
        <f>RIGHT(N1000,LEN(N1000)-SEARCH("/",N1000))</f>
        <v>wearables</v>
      </c>
      <c r="S1000" s="13">
        <f>J1000/(60*60*24)+DATE(1970,1,1)</f>
        <v>42282.168993055559</v>
      </c>
      <c r="T1000" s="13">
        <f>I1000/(60*60*24)+DATE(1970,1,1)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7">
        <f>IF(E1001&gt;0, E1001/L1001, 0)</f>
        <v>292.07499999999999</v>
      </c>
      <c r="Q1001" s="7" t="str">
        <f>LEFT(N1001, SEARCH("/",N1001)-1)</f>
        <v>technology</v>
      </c>
      <c r="R1001" s="7" t="str">
        <f>RIGHT(N1001,LEN(N1001)-SEARCH("/",N1001))</f>
        <v>wearables</v>
      </c>
      <c r="S1001" s="13">
        <f>J1001/(60*60*24)+DATE(1970,1,1)</f>
        <v>41926.29965277778</v>
      </c>
      <c r="T1001" s="13">
        <f>I1001/(60*60*24)+DATE(1970,1,1)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7">
        <f>IF(E1002&gt;0, E1002/L1002, 0)</f>
        <v>3304</v>
      </c>
      <c r="Q1002" s="7" t="str">
        <f>LEFT(N1002, SEARCH("/",N1002)-1)</f>
        <v>technology</v>
      </c>
      <c r="R1002" s="7" t="str">
        <f>RIGHT(N1002,LEN(N1002)-SEARCH("/",N1002))</f>
        <v>wearables</v>
      </c>
      <c r="S1002" s="13">
        <f>J1002/(60*60*24)+DATE(1970,1,1)</f>
        <v>42749.05972222222</v>
      </c>
      <c r="T1002" s="13">
        <f>I1002/(60*60*24)+DATE(1970,1,1)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7">
        <f>IF(E1003&gt;0, E1003/L1003, 0)</f>
        <v>1300</v>
      </c>
      <c r="Q1003" s="7" t="str">
        <f>LEFT(N1003, SEARCH("/",N1003)-1)</f>
        <v>technology</v>
      </c>
      <c r="R1003" s="7" t="str">
        <f>RIGHT(N1003,LEN(N1003)-SEARCH("/",N1003))</f>
        <v>wearables</v>
      </c>
      <c r="S1003" s="13">
        <f>J1003/(60*60*24)+DATE(1970,1,1)</f>
        <v>42720.720057870371</v>
      </c>
      <c r="T1003" s="13">
        <f>I1003/(60*60*24)+DATE(1970,1,1)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7">
        <f>IF(E1004&gt;0, E1004/L1004, 0)</f>
        <v>134.54545454545453</v>
      </c>
      <c r="Q1004" s="7" t="str">
        <f>LEFT(N1004, SEARCH("/",N1004)-1)</f>
        <v>technology</v>
      </c>
      <c r="R1004" s="7" t="str">
        <f>RIGHT(N1004,LEN(N1004)-SEARCH("/",N1004))</f>
        <v>wearables</v>
      </c>
      <c r="S1004" s="13">
        <f>J1004/(60*60*24)+DATE(1970,1,1)</f>
        <v>42325.684189814812</v>
      </c>
      <c r="T1004" s="13">
        <f>I1004/(60*60*24)+DATE(1970,1,1)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7">
        <f>IF(E1005&gt;0, E1005/L1005, 0)</f>
        <v>214.06666666666666</v>
      </c>
      <c r="Q1005" s="7" t="str">
        <f>LEFT(N1005, SEARCH("/",N1005)-1)</f>
        <v>technology</v>
      </c>
      <c r="R1005" s="7" t="str">
        <f>RIGHT(N1005,LEN(N1005)-SEARCH("/",N1005))</f>
        <v>wearables</v>
      </c>
      <c r="S1005" s="13">
        <f>J1005/(60*60*24)+DATE(1970,1,1)</f>
        <v>42780.709039351852</v>
      </c>
      <c r="T1005" s="13">
        <f>I1005/(60*60*24)+DATE(1970,1,1)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7">
        <f>IF(E1006&gt;0, E1006/L1006, 0)</f>
        <v>216.33684210526314</v>
      </c>
      <c r="Q1006" s="7" t="str">
        <f>LEFT(N1006, SEARCH("/",N1006)-1)</f>
        <v>technology</v>
      </c>
      <c r="R1006" s="7" t="str">
        <f>RIGHT(N1006,LEN(N1006)-SEARCH("/",N1006))</f>
        <v>wearables</v>
      </c>
      <c r="S1006" s="13">
        <f>J1006/(60*60*24)+DATE(1970,1,1)</f>
        <v>42388.708645833336</v>
      </c>
      <c r="T1006" s="13">
        <f>I1006/(60*60*24)+DATE(1970,1,1)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7">
        <f>IF(E1007&gt;0, E1007/L1007, 0)</f>
        <v>932.31055900621118</v>
      </c>
      <c r="Q1007" s="7" t="str">
        <f>LEFT(N1007, SEARCH("/",N1007)-1)</f>
        <v>technology</v>
      </c>
      <c r="R1007" s="7" t="str">
        <f>RIGHT(N1007,LEN(N1007)-SEARCH("/",N1007))</f>
        <v>wearables</v>
      </c>
      <c r="S1007" s="13">
        <f>J1007/(60*60*24)+DATE(1970,1,1)</f>
        <v>42276.624803240746</v>
      </c>
      <c r="T1007" s="13">
        <f>I1007/(60*60*24)+DATE(1970,1,1)</f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7">
        <f>IF(E1008&gt;0, E1008/L1008, 0)</f>
        <v>29.25</v>
      </c>
      <c r="Q1008" s="7" t="str">
        <f>LEFT(N1008, SEARCH("/",N1008)-1)</f>
        <v>technology</v>
      </c>
      <c r="R1008" s="7" t="str">
        <f>RIGHT(N1008,LEN(N1008)-SEARCH("/",N1008))</f>
        <v>wearables</v>
      </c>
      <c r="S1008" s="13">
        <f>J1008/(60*60*24)+DATE(1970,1,1)</f>
        <v>41977.040185185186</v>
      </c>
      <c r="T1008" s="13">
        <f>I1008/(60*60*24)+DATE(1970,1,1)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7">
        <f>IF(E1009&gt;0, E1009/L1009, 0)</f>
        <v>174.94736842105263</v>
      </c>
      <c r="Q1009" s="7" t="str">
        <f>LEFT(N1009, SEARCH("/",N1009)-1)</f>
        <v>technology</v>
      </c>
      <c r="R1009" s="7" t="str">
        <f>RIGHT(N1009,LEN(N1009)-SEARCH("/",N1009))</f>
        <v>wearables</v>
      </c>
      <c r="S1009" s="13">
        <f>J1009/(60*60*24)+DATE(1970,1,1)</f>
        <v>42676.583599537036</v>
      </c>
      <c r="T1009" s="13">
        <f>I1009/(60*60*24)+DATE(1970,1,1)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7">
        <f>IF(E1010&gt;0, E1010/L1010, 0)</f>
        <v>250</v>
      </c>
      <c r="Q1010" s="7" t="str">
        <f>LEFT(N1010, SEARCH("/",N1010)-1)</f>
        <v>technology</v>
      </c>
      <c r="R1010" s="7" t="str">
        <f>RIGHT(N1010,LEN(N1010)-SEARCH("/",N1010))</f>
        <v>wearables</v>
      </c>
      <c r="S1010" s="13">
        <f>J1010/(60*60*24)+DATE(1970,1,1)</f>
        <v>42702.809201388889</v>
      </c>
      <c r="T1010" s="13">
        <f>I1010/(60*60*24)+DATE(1970,1,1)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7">
        <f>IF(E1011&gt;0, E1011/L1011, 0)</f>
        <v>65</v>
      </c>
      <c r="Q1011" s="7" t="str">
        <f>LEFT(N1011, SEARCH("/",N1011)-1)</f>
        <v>technology</v>
      </c>
      <c r="R1011" s="7" t="str">
        <f>RIGHT(N1011,LEN(N1011)-SEARCH("/",N1011))</f>
        <v>wearables</v>
      </c>
      <c r="S1011" s="13">
        <f>J1011/(60*60*24)+DATE(1970,1,1)</f>
        <v>42510.604699074072</v>
      </c>
      <c r="T1011" s="13">
        <f>I1011/(60*60*24)+DATE(1970,1,1)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7">
        <f>IF(E1012&gt;0, E1012/L1012, 0)</f>
        <v>55</v>
      </c>
      <c r="Q1012" s="7" t="str">
        <f>LEFT(N1012, SEARCH("/",N1012)-1)</f>
        <v>technology</v>
      </c>
      <c r="R1012" s="7" t="str">
        <f>RIGHT(N1012,LEN(N1012)-SEARCH("/",N1012))</f>
        <v>wearables</v>
      </c>
      <c r="S1012" s="13">
        <f>J1012/(60*60*24)+DATE(1970,1,1)</f>
        <v>42561.829421296294</v>
      </c>
      <c r="T1012" s="13">
        <f>I1012/(60*60*24)+DATE(1970,1,1)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7">
        <f>IF(E1013&gt;0, E1013/L1013, 0)</f>
        <v>75</v>
      </c>
      <c r="Q1013" s="7" t="str">
        <f>LEFT(N1013, SEARCH("/",N1013)-1)</f>
        <v>technology</v>
      </c>
      <c r="R1013" s="7" t="str">
        <f>RIGHT(N1013,LEN(N1013)-SEARCH("/",N1013))</f>
        <v>wearables</v>
      </c>
      <c r="S1013" s="13">
        <f>J1013/(60*60*24)+DATE(1970,1,1)</f>
        <v>41946.898090277777</v>
      </c>
      <c r="T1013" s="13">
        <f>I1013/(60*60*24)+DATE(1970,1,1)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7">
        <f>IF(E1014&gt;0, E1014/L1014, 0)</f>
        <v>1389.3561935483872</v>
      </c>
      <c r="Q1014" s="7" t="str">
        <f>LEFT(N1014, SEARCH("/",N1014)-1)</f>
        <v>technology</v>
      </c>
      <c r="R1014" s="7" t="str">
        <f>RIGHT(N1014,LEN(N1014)-SEARCH("/",N1014))</f>
        <v>wearables</v>
      </c>
      <c r="S1014" s="13">
        <f>J1014/(60*60*24)+DATE(1970,1,1)</f>
        <v>42714.440416666665</v>
      </c>
      <c r="T1014" s="13">
        <f>I1014/(60*60*24)+DATE(1970,1,1)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7">
        <f>IF(E1015&gt;0, E1015/L1015, 0)</f>
        <v>95.911111111111111</v>
      </c>
      <c r="Q1015" s="7" t="str">
        <f>LEFT(N1015, SEARCH("/",N1015)-1)</f>
        <v>technology</v>
      </c>
      <c r="R1015" s="7" t="str">
        <f>RIGHT(N1015,LEN(N1015)-SEARCH("/",N1015))</f>
        <v>wearables</v>
      </c>
      <c r="S1015" s="13">
        <f>J1015/(60*60*24)+DATE(1970,1,1)</f>
        <v>42339.833981481483</v>
      </c>
      <c r="T1015" s="13">
        <f>I1015/(60*60*24)+DATE(1970,1,1)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7">
        <f>IF(E1016&gt;0, E1016/L1016, 0)</f>
        <v>191.25</v>
      </c>
      <c r="Q1016" s="7" t="str">
        <f>LEFT(N1016, SEARCH("/",N1016)-1)</f>
        <v>technology</v>
      </c>
      <c r="R1016" s="7" t="str">
        <f>RIGHT(N1016,LEN(N1016)-SEARCH("/",N1016))</f>
        <v>wearables</v>
      </c>
      <c r="S1016" s="13">
        <f>J1016/(60*60*24)+DATE(1970,1,1)</f>
        <v>41955.002488425926</v>
      </c>
      <c r="T1016" s="13">
        <f>I1016/(60*60*24)+DATE(1970,1,1)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7">
        <f>IF(E1017&gt;0, E1017/L1017, 0)</f>
        <v>40</v>
      </c>
      <c r="Q1017" s="7" t="str">
        <f>LEFT(N1017, SEARCH("/",N1017)-1)</f>
        <v>technology</v>
      </c>
      <c r="R1017" s="7" t="str">
        <f>RIGHT(N1017,LEN(N1017)-SEARCH("/",N1017))</f>
        <v>wearables</v>
      </c>
      <c r="S1017" s="13">
        <f>J1017/(60*60*24)+DATE(1970,1,1)</f>
        <v>42303.878414351857</v>
      </c>
      <c r="T1017" s="13">
        <f>I1017/(60*60*24)+DATE(1970,1,1)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7">
        <f>IF(E1018&gt;0, E1018/L1018, 0)</f>
        <v>74.78947368421052</v>
      </c>
      <c r="Q1018" s="7" t="str">
        <f>LEFT(N1018, SEARCH("/",N1018)-1)</f>
        <v>technology</v>
      </c>
      <c r="R1018" s="7" t="str">
        <f>RIGHT(N1018,LEN(N1018)-SEARCH("/",N1018))</f>
        <v>wearables</v>
      </c>
      <c r="S1018" s="13">
        <f>J1018/(60*60*24)+DATE(1970,1,1)</f>
        <v>42422.107129629629</v>
      </c>
      <c r="T1018" s="13">
        <f>I1018/(60*60*24)+DATE(1970,1,1)</f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7">
        <f>IF(E1019&gt;0, E1019/L1019, 0)</f>
        <v>161.11830985915492</v>
      </c>
      <c r="Q1019" s="7" t="str">
        <f>LEFT(N1019, SEARCH("/",N1019)-1)</f>
        <v>technology</v>
      </c>
      <c r="R1019" s="7" t="str">
        <f>RIGHT(N1019,LEN(N1019)-SEARCH("/",N1019))</f>
        <v>wearables</v>
      </c>
      <c r="S1019" s="13">
        <f>J1019/(60*60*24)+DATE(1970,1,1)</f>
        <v>42289.675173611111</v>
      </c>
      <c r="T1019" s="13">
        <f>I1019/(60*60*24)+DATE(1970,1,1)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7">
        <f>IF(E1020&gt;0, E1020/L1020, 0)</f>
        <v>88.714285714285708</v>
      </c>
      <c r="Q1020" s="7" t="str">
        <f>LEFT(N1020, SEARCH("/",N1020)-1)</f>
        <v>technology</v>
      </c>
      <c r="R1020" s="7" t="str">
        <f>RIGHT(N1020,LEN(N1020)-SEARCH("/",N1020))</f>
        <v>wearables</v>
      </c>
      <c r="S1020" s="13">
        <f>J1020/(60*60*24)+DATE(1970,1,1)</f>
        <v>42535.492280092592</v>
      </c>
      <c r="T1020" s="13">
        <f>I1020/(60*60*24)+DATE(1970,1,1)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7">
        <f>IF(E1021&gt;0, E1021/L1021, 0)</f>
        <v>53.25</v>
      </c>
      <c r="Q1021" s="7" t="str">
        <f>LEFT(N1021, SEARCH("/",N1021)-1)</f>
        <v>technology</v>
      </c>
      <c r="R1021" s="7" t="str">
        <f>RIGHT(N1021,LEN(N1021)-SEARCH("/",N1021))</f>
        <v>wearables</v>
      </c>
      <c r="S1021" s="13">
        <f>J1021/(60*60*24)+DATE(1970,1,1)</f>
        <v>42009.973946759259</v>
      </c>
      <c r="T1021" s="13">
        <f>I1021/(60*60*24)+DATE(1970,1,1)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7">
        <f>IF(E1022&gt;0, E1022/L1022, 0)</f>
        <v>106.2</v>
      </c>
      <c r="Q1022" s="7" t="str">
        <f>LEFT(N1022, SEARCH("/",N1022)-1)</f>
        <v>music</v>
      </c>
      <c r="R1022" s="7" t="str">
        <f>RIGHT(N1022,LEN(N1022)-SEARCH("/",N1022))</f>
        <v>electronic music</v>
      </c>
      <c r="S1022" s="13">
        <f>J1022/(60*60*24)+DATE(1970,1,1)</f>
        <v>42127.069548611107</v>
      </c>
      <c r="T1022" s="13">
        <f>I1022/(60*60*24)+DATE(1970,1,1)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7">
        <f>IF(E1023&gt;0, E1023/L1023, 0)</f>
        <v>22.079728033472804</v>
      </c>
      <c r="Q1023" s="7" t="str">
        <f>LEFT(N1023, SEARCH("/",N1023)-1)</f>
        <v>music</v>
      </c>
      <c r="R1023" s="7" t="str">
        <f>RIGHT(N1023,LEN(N1023)-SEARCH("/",N1023))</f>
        <v>electronic music</v>
      </c>
      <c r="S1023" s="13">
        <f>J1023/(60*60*24)+DATE(1970,1,1)</f>
        <v>42271.251979166671</v>
      </c>
      <c r="T1023" s="13">
        <f>I1023/(60*60*24)+DATE(1970,1,1)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7">
        <f>IF(E1024&gt;0, E1024/L1024, 0)</f>
        <v>31.054054054054053</v>
      </c>
      <c r="Q1024" s="7" t="str">
        <f>LEFT(N1024, SEARCH("/",N1024)-1)</f>
        <v>music</v>
      </c>
      <c r="R1024" s="7" t="str">
        <f>RIGHT(N1024,LEN(N1024)-SEARCH("/",N1024))</f>
        <v>electronic music</v>
      </c>
      <c r="S1024" s="13">
        <f>J1024/(60*60*24)+DATE(1970,1,1)</f>
        <v>42111.646724537037</v>
      </c>
      <c r="T1024" s="13">
        <f>I1024/(60*60*24)+DATE(1970,1,1)</f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7">
        <f>IF(E1025&gt;0, E1025/L1025, 0)</f>
        <v>36.206106870229007</v>
      </c>
      <c r="Q1025" s="7" t="str">
        <f>LEFT(N1025, SEARCH("/",N1025)-1)</f>
        <v>music</v>
      </c>
      <c r="R1025" s="7" t="str">
        <f>RIGHT(N1025,LEN(N1025)-SEARCH("/",N1025))</f>
        <v>electronic music</v>
      </c>
      <c r="S1025" s="13">
        <f>J1025/(60*60*24)+DATE(1970,1,1)</f>
        <v>42145.919687500005</v>
      </c>
      <c r="T1025" s="13">
        <f>I1025/(60*60*24)+DATE(1970,1,1)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7">
        <f>IF(E1026&gt;0, E1026/L1026, 0)</f>
        <v>388.9762295081967</v>
      </c>
      <c r="Q1026" s="7" t="str">
        <f>LEFT(N1026, SEARCH("/",N1026)-1)</f>
        <v>music</v>
      </c>
      <c r="R1026" s="7" t="str">
        <f>RIGHT(N1026,LEN(N1026)-SEARCH("/",N1026))</f>
        <v>electronic music</v>
      </c>
      <c r="S1026" s="13">
        <f>J1026/(60*60*24)+DATE(1970,1,1)</f>
        <v>42370.580590277779</v>
      </c>
      <c r="T1026" s="13">
        <f>I1026/(60*60*24)+DATE(1970,1,1)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7">
        <f>IF(E1027&gt;0, E1027/L1027, 0)</f>
        <v>71.848571428571432</v>
      </c>
      <c r="Q1027" s="7" t="str">
        <f>LEFT(N1027, SEARCH("/",N1027)-1)</f>
        <v>music</v>
      </c>
      <c r="R1027" s="7" t="str">
        <f>RIGHT(N1027,LEN(N1027)-SEARCH("/",N1027))</f>
        <v>electronic music</v>
      </c>
      <c r="S1027" s="13">
        <f>J1027/(60*60*24)+DATE(1970,1,1)</f>
        <v>42049.833761574075</v>
      </c>
      <c r="T1027" s="13">
        <f>I1027/(60*60*24)+DATE(1970,1,1)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7">
        <f>IF(E1028&gt;0, E1028/L1028, 0)</f>
        <v>57.381803278688523</v>
      </c>
      <c r="Q1028" s="7" t="str">
        <f>LEFT(N1028, SEARCH("/",N1028)-1)</f>
        <v>music</v>
      </c>
      <c r="R1028" s="7" t="str">
        <f>RIGHT(N1028,LEN(N1028)-SEARCH("/",N1028))</f>
        <v>electronic music</v>
      </c>
      <c r="S1028" s="13">
        <f>J1028/(60*60*24)+DATE(1970,1,1)</f>
        <v>42426.407592592594</v>
      </c>
      <c r="T1028" s="13">
        <f>I1028/(60*60*24)+DATE(1970,1,1)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7">
        <f>IF(E1029&gt;0, E1029/L1029, 0)</f>
        <v>69.666666666666671</v>
      </c>
      <c r="Q1029" s="7" t="str">
        <f>LEFT(N1029, SEARCH("/",N1029)-1)</f>
        <v>music</v>
      </c>
      <c r="R1029" s="7" t="str">
        <f>RIGHT(N1029,LEN(N1029)-SEARCH("/",N1029))</f>
        <v>electronic music</v>
      </c>
      <c r="S1029" s="13">
        <f>J1029/(60*60*24)+DATE(1970,1,1)</f>
        <v>41905.034108796295</v>
      </c>
      <c r="T1029" s="13">
        <f>I1029/(60*60*24)+DATE(1970,1,1)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7">
        <f>IF(E1030&gt;0, E1030/L1030, 0)</f>
        <v>45.988235294117644</v>
      </c>
      <c r="Q1030" s="7" t="str">
        <f>LEFT(N1030, SEARCH("/",N1030)-1)</f>
        <v>music</v>
      </c>
      <c r="R1030" s="7" t="str">
        <f>RIGHT(N1030,LEN(N1030)-SEARCH("/",N1030))</f>
        <v>electronic music</v>
      </c>
      <c r="S1030" s="13">
        <f>J1030/(60*60*24)+DATE(1970,1,1)</f>
        <v>42755.627372685187</v>
      </c>
      <c r="T1030" s="13">
        <f>I1030/(60*60*24)+DATE(1970,1,1)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7">
        <f>IF(E1031&gt;0, E1031/L1031, 0)</f>
        <v>79.262411347517727</v>
      </c>
      <c r="Q1031" s="7" t="str">
        <f>LEFT(N1031, SEARCH("/",N1031)-1)</f>
        <v>music</v>
      </c>
      <c r="R1031" s="7" t="str">
        <f>RIGHT(N1031,LEN(N1031)-SEARCH("/",N1031))</f>
        <v>electronic music</v>
      </c>
      <c r="S1031" s="13">
        <f>J1031/(60*60*24)+DATE(1970,1,1)</f>
        <v>42044.711886574078</v>
      </c>
      <c r="T1031" s="13">
        <f>I1031/(60*60*24)+DATE(1970,1,1)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7">
        <f>IF(E1032&gt;0, E1032/L1032, 0)</f>
        <v>43.031446540880502</v>
      </c>
      <c r="Q1032" s="7" t="str">
        <f>LEFT(N1032, SEARCH("/",N1032)-1)</f>
        <v>music</v>
      </c>
      <c r="R1032" s="7" t="str">
        <f>RIGHT(N1032,LEN(N1032)-SEARCH("/",N1032))</f>
        <v>electronic music</v>
      </c>
      <c r="S1032" s="13">
        <f>J1032/(60*60*24)+DATE(1970,1,1)</f>
        <v>42611.483206018514</v>
      </c>
      <c r="T1032" s="13">
        <f>I1032/(60*60*24)+DATE(1970,1,1)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7">
        <f>IF(E1033&gt;0, E1033/L1033, 0)</f>
        <v>108.48484848484848</v>
      </c>
      <c r="Q1033" s="7" t="str">
        <f>LEFT(N1033, SEARCH("/",N1033)-1)</f>
        <v>music</v>
      </c>
      <c r="R1033" s="7" t="str">
        <f>RIGHT(N1033,LEN(N1033)-SEARCH("/",N1033))</f>
        <v>electronic music</v>
      </c>
      <c r="S1033" s="13">
        <f>J1033/(60*60*24)+DATE(1970,1,1)</f>
        <v>42324.764004629629</v>
      </c>
      <c r="T1033" s="13">
        <f>I1033/(60*60*24)+DATE(1970,1,1)</f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7">
        <f>IF(E1034&gt;0, E1034/L1034, 0)</f>
        <v>61.029583333333335</v>
      </c>
      <c r="Q1034" s="7" t="str">
        <f>LEFT(N1034, SEARCH("/",N1034)-1)</f>
        <v>music</v>
      </c>
      <c r="R1034" s="7" t="str">
        <f>RIGHT(N1034,LEN(N1034)-SEARCH("/",N1034))</f>
        <v>electronic music</v>
      </c>
      <c r="S1034" s="13">
        <f>J1034/(60*60*24)+DATE(1970,1,1)</f>
        <v>42514.666956018518</v>
      </c>
      <c r="T1034" s="13">
        <f>I1034/(60*60*24)+DATE(1970,1,1)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7">
        <f>IF(E1035&gt;0, E1035/L1035, 0)</f>
        <v>50.592592592592595</v>
      </c>
      <c r="Q1035" s="7" t="str">
        <f>LEFT(N1035, SEARCH("/",N1035)-1)</f>
        <v>music</v>
      </c>
      <c r="R1035" s="7" t="str">
        <f>RIGHT(N1035,LEN(N1035)-SEARCH("/",N1035))</f>
        <v>electronic music</v>
      </c>
      <c r="S1035" s="13">
        <f>J1035/(60*60*24)+DATE(1970,1,1)</f>
        <v>42688.732407407406</v>
      </c>
      <c r="T1035" s="13">
        <f>I1035/(60*60*24)+DATE(1970,1,1)</f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7">
        <f>IF(E1036&gt;0, E1036/L1036, 0)</f>
        <v>39.157168674698795</v>
      </c>
      <c r="Q1036" s="7" t="str">
        <f>LEFT(N1036, SEARCH("/",N1036)-1)</f>
        <v>music</v>
      </c>
      <c r="R1036" s="7" t="str">
        <f>RIGHT(N1036,LEN(N1036)-SEARCH("/",N1036))</f>
        <v>electronic music</v>
      </c>
      <c r="S1036" s="13">
        <f>J1036/(60*60*24)+DATE(1970,1,1)</f>
        <v>42555.166712962964</v>
      </c>
      <c r="T1036" s="13">
        <f>I1036/(60*60*24)+DATE(1970,1,1)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7">
        <f>IF(E1037&gt;0, E1037/L1037, 0)</f>
        <v>65.15789473684211</v>
      </c>
      <c r="Q1037" s="7" t="str">
        <f>LEFT(N1037, SEARCH("/",N1037)-1)</f>
        <v>music</v>
      </c>
      <c r="R1037" s="7" t="str">
        <f>RIGHT(N1037,LEN(N1037)-SEARCH("/",N1037))</f>
        <v>electronic music</v>
      </c>
      <c r="S1037" s="13">
        <f>J1037/(60*60*24)+DATE(1970,1,1)</f>
        <v>42016.641435185185</v>
      </c>
      <c r="T1037" s="13">
        <f>I1037/(60*60*24)+DATE(1970,1,1)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7">
        <f>IF(E1038&gt;0, E1038/L1038, 0)</f>
        <v>23.963127962085309</v>
      </c>
      <c r="Q1038" s="7" t="str">
        <f>LEFT(N1038, SEARCH("/",N1038)-1)</f>
        <v>music</v>
      </c>
      <c r="R1038" s="7" t="str">
        <f>RIGHT(N1038,LEN(N1038)-SEARCH("/",N1038))</f>
        <v>electronic music</v>
      </c>
      <c r="S1038" s="13">
        <f>J1038/(60*60*24)+DATE(1970,1,1)</f>
        <v>41249.448958333334</v>
      </c>
      <c r="T1038" s="13">
        <f>I1038/(60*60*24)+DATE(1970,1,1)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7">
        <f>IF(E1039&gt;0, E1039/L1039, 0)</f>
        <v>48.61904761904762</v>
      </c>
      <c r="Q1039" s="7" t="str">
        <f>LEFT(N1039, SEARCH("/",N1039)-1)</f>
        <v>music</v>
      </c>
      <c r="R1039" s="7" t="str">
        <f>RIGHT(N1039,LEN(N1039)-SEARCH("/",N1039))</f>
        <v>electronic music</v>
      </c>
      <c r="S1039" s="13">
        <f>J1039/(60*60*24)+DATE(1970,1,1)</f>
        <v>42119.822476851856</v>
      </c>
      <c r="T1039" s="13">
        <f>I1039/(60*60*24)+DATE(1970,1,1)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7">
        <f>IF(E1040&gt;0, E1040/L1040, 0)</f>
        <v>35.73770491803279</v>
      </c>
      <c r="Q1040" s="7" t="str">
        <f>LEFT(N1040, SEARCH("/",N1040)-1)</f>
        <v>music</v>
      </c>
      <c r="R1040" s="7" t="str">
        <f>RIGHT(N1040,LEN(N1040)-SEARCH("/",N1040))</f>
        <v>electronic music</v>
      </c>
      <c r="S1040" s="13">
        <f>J1040/(60*60*24)+DATE(1970,1,1)</f>
        <v>42418.231747685189</v>
      </c>
      <c r="T1040" s="13">
        <f>I1040/(60*60*24)+DATE(1970,1,1)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7">
        <f>IF(E1041&gt;0, E1041/L1041, 0)</f>
        <v>21.366666666666667</v>
      </c>
      <c r="Q1041" s="7" t="str">
        <f>LEFT(N1041, SEARCH("/",N1041)-1)</f>
        <v>music</v>
      </c>
      <c r="R1041" s="7" t="str">
        <f>RIGHT(N1041,LEN(N1041)-SEARCH("/",N1041))</f>
        <v>electronic music</v>
      </c>
      <c r="S1041" s="13">
        <f>J1041/(60*60*24)+DATE(1970,1,1)</f>
        <v>42692.109328703707</v>
      </c>
      <c r="T1041" s="13">
        <f>I1041/(60*60*24)+DATE(1970,1,1)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7">
        <f>IF(E1042&gt;0, E1042/L1042, 0)</f>
        <v>250</v>
      </c>
      <c r="Q1042" s="7" t="str">
        <f>LEFT(N1042, SEARCH("/",N1042)-1)</f>
        <v>journalism</v>
      </c>
      <c r="R1042" s="7" t="str">
        <f>RIGHT(N1042,LEN(N1042)-SEARCH("/",N1042))</f>
        <v>audio</v>
      </c>
      <c r="S1042" s="13">
        <f>J1042/(60*60*24)+DATE(1970,1,1)</f>
        <v>42579.708437499998</v>
      </c>
      <c r="T1042" s="13">
        <f>I1042/(60*60*24)+DATE(1970,1,1)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7">
        <f>IF(E1043&gt;0, E1043/L1043, 0)</f>
        <v>0</v>
      </c>
      <c r="Q1043" s="7" t="str">
        <f>LEFT(N1043, SEARCH("/",N1043)-1)</f>
        <v>journalism</v>
      </c>
      <c r="R1043" s="7" t="str">
        <f>RIGHT(N1043,LEN(N1043)-SEARCH("/",N1043))</f>
        <v>audio</v>
      </c>
      <c r="S1043" s="13">
        <f>J1043/(60*60*24)+DATE(1970,1,1)</f>
        <v>41831.06009259259</v>
      </c>
      <c r="T1043" s="13">
        <f>I1043/(60*60*24)+DATE(1970,1,1)</f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7">
        <f>IF(E1044&gt;0, E1044/L1044, 0)</f>
        <v>10</v>
      </c>
      <c r="Q1044" s="7" t="str">
        <f>LEFT(N1044, SEARCH("/",N1044)-1)</f>
        <v>journalism</v>
      </c>
      <c r="R1044" s="7" t="str">
        <f>RIGHT(N1044,LEN(N1044)-SEARCH("/",N1044))</f>
        <v>audio</v>
      </c>
      <c r="S1044" s="13">
        <f>J1044/(60*60*24)+DATE(1970,1,1)</f>
        <v>41851.696157407408</v>
      </c>
      <c r="T1044" s="13">
        <f>I1044/(60*60*24)+DATE(1970,1,1)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7">
        <f>IF(E1045&gt;0, E1045/L1045, 0)</f>
        <v>29.236301369863014</v>
      </c>
      <c r="Q1045" s="7" t="str">
        <f>LEFT(N1045, SEARCH("/",N1045)-1)</f>
        <v>journalism</v>
      </c>
      <c r="R1045" s="7" t="str">
        <f>RIGHT(N1045,LEN(N1045)-SEARCH("/",N1045))</f>
        <v>audio</v>
      </c>
      <c r="S1045" s="13">
        <f>J1045/(60*60*24)+DATE(1970,1,1)</f>
        <v>42114.252951388888</v>
      </c>
      <c r="T1045" s="13">
        <f>I1045/(60*60*24)+DATE(1970,1,1)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7">
        <f>IF(E1046&gt;0, E1046/L1046, 0)</f>
        <v>3</v>
      </c>
      <c r="Q1046" s="7" t="str">
        <f>LEFT(N1046, SEARCH("/",N1046)-1)</f>
        <v>journalism</v>
      </c>
      <c r="R1046" s="7" t="str">
        <f>RIGHT(N1046,LEN(N1046)-SEARCH("/",N1046))</f>
        <v>audio</v>
      </c>
      <c r="S1046" s="13">
        <f>J1046/(60*60*24)+DATE(1970,1,1)</f>
        <v>42011.925937499997</v>
      </c>
      <c r="T1046" s="13">
        <f>I1046/(60*60*24)+DATE(1970,1,1)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7">
        <f>IF(E1047&gt;0, E1047/L1047, 0)</f>
        <v>33.25</v>
      </c>
      <c r="Q1047" s="7" t="str">
        <f>LEFT(N1047, SEARCH("/",N1047)-1)</f>
        <v>journalism</v>
      </c>
      <c r="R1047" s="7" t="str">
        <f>RIGHT(N1047,LEN(N1047)-SEARCH("/",N1047))</f>
        <v>audio</v>
      </c>
      <c r="S1047" s="13">
        <f>J1047/(60*60*24)+DATE(1970,1,1)</f>
        <v>41844.874421296292</v>
      </c>
      <c r="T1047" s="13">
        <f>I1047/(60*60*24)+DATE(1970,1,1)</f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7">
        <f>IF(E1048&gt;0, E1048/L1048, 0)</f>
        <v>0</v>
      </c>
      <c r="Q1048" s="7" t="str">
        <f>LEFT(N1048, SEARCH("/",N1048)-1)</f>
        <v>journalism</v>
      </c>
      <c r="R1048" s="7" t="str">
        <f>RIGHT(N1048,LEN(N1048)-SEARCH("/",N1048))</f>
        <v>audio</v>
      </c>
      <c r="S1048" s="13">
        <f>J1048/(60*60*24)+DATE(1970,1,1)</f>
        <v>42319.851388888885</v>
      </c>
      <c r="T1048" s="13">
        <f>I1048/(60*60*24)+DATE(1970,1,1)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7">
        <f>IF(E1049&gt;0, E1049/L1049, 0)</f>
        <v>1</v>
      </c>
      <c r="Q1049" s="7" t="str">
        <f>LEFT(N1049, SEARCH("/",N1049)-1)</f>
        <v>journalism</v>
      </c>
      <c r="R1049" s="7" t="str">
        <f>RIGHT(N1049,LEN(N1049)-SEARCH("/",N1049))</f>
        <v>audio</v>
      </c>
      <c r="S1049" s="13">
        <f>J1049/(60*60*24)+DATE(1970,1,1)</f>
        <v>41918.818460648152</v>
      </c>
      <c r="T1049" s="13">
        <f>I1049/(60*60*24)+DATE(1970,1,1)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7">
        <f>IF(E1050&gt;0, E1050/L1050, 0)</f>
        <v>53</v>
      </c>
      <c r="Q1050" s="7" t="str">
        <f>LEFT(N1050, SEARCH("/",N1050)-1)</f>
        <v>journalism</v>
      </c>
      <c r="R1050" s="7" t="str">
        <f>RIGHT(N1050,LEN(N1050)-SEARCH("/",N1050))</f>
        <v>audio</v>
      </c>
      <c r="S1050" s="13">
        <f>J1050/(60*60*24)+DATE(1970,1,1)</f>
        <v>42598.053113425922</v>
      </c>
      <c r="T1050" s="13">
        <f>I1050/(60*60*24)+DATE(1970,1,1)</f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7">
        <f>IF(E1051&gt;0, E1051/L1051, 0)</f>
        <v>0</v>
      </c>
      <c r="Q1051" s="7" t="str">
        <f>LEFT(N1051, SEARCH("/",N1051)-1)</f>
        <v>journalism</v>
      </c>
      <c r="R1051" s="7" t="str">
        <f>RIGHT(N1051,LEN(N1051)-SEARCH("/",N1051))</f>
        <v>audio</v>
      </c>
      <c r="S1051" s="13">
        <f>J1051/(60*60*24)+DATE(1970,1,1)</f>
        <v>42382.431076388893</v>
      </c>
      <c r="T1051" s="13">
        <f>I1051/(60*60*24)+DATE(1970,1,1)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7">
        <f>IF(E1052&gt;0, E1052/L1052, 0)</f>
        <v>0</v>
      </c>
      <c r="Q1052" s="7" t="str">
        <f>LEFT(N1052, SEARCH("/",N1052)-1)</f>
        <v>journalism</v>
      </c>
      <c r="R1052" s="7" t="str">
        <f>RIGHT(N1052,LEN(N1052)-SEARCH("/",N1052))</f>
        <v>audio</v>
      </c>
      <c r="S1052" s="13">
        <f>J1052/(60*60*24)+DATE(1970,1,1)</f>
        <v>42231.7971875</v>
      </c>
      <c r="T1052" s="13">
        <f>I1052/(60*60*24)+DATE(1970,1,1)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7">
        <f>IF(E1053&gt;0, E1053/L1053, 0)</f>
        <v>0</v>
      </c>
      <c r="Q1053" s="7" t="str">
        <f>LEFT(N1053, SEARCH("/",N1053)-1)</f>
        <v>journalism</v>
      </c>
      <c r="R1053" s="7" t="str">
        <f>RIGHT(N1053,LEN(N1053)-SEARCH("/",N1053))</f>
        <v>audio</v>
      </c>
      <c r="S1053" s="13">
        <f>J1053/(60*60*24)+DATE(1970,1,1)</f>
        <v>41850.014178240745</v>
      </c>
      <c r="T1053" s="13">
        <f>I1053/(60*60*24)+DATE(1970,1,1)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7">
        <f>IF(E1054&gt;0, E1054/L1054, 0)</f>
        <v>0</v>
      </c>
      <c r="Q1054" s="7" t="str">
        <f>LEFT(N1054, SEARCH("/",N1054)-1)</f>
        <v>journalism</v>
      </c>
      <c r="R1054" s="7" t="str">
        <f>RIGHT(N1054,LEN(N1054)-SEARCH("/",N1054))</f>
        <v>audio</v>
      </c>
      <c r="S1054" s="13">
        <f>J1054/(60*60*24)+DATE(1970,1,1)</f>
        <v>42483.797395833331</v>
      </c>
      <c r="T1054" s="13">
        <f>I1054/(60*60*24)+DATE(1970,1,1)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7">
        <f>IF(E1055&gt;0, E1055/L1055, 0)</f>
        <v>15</v>
      </c>
      <c r="Q1055" s="7" t="str">
        <f>LEFT(N1055, SEARCH("/",N1055)-1)</f>
        <v>journalism</v>
      </c>
      <c r="R1055" s="7" t="str">
        <f>RIGHT(N1055,LEN(N1055)-SEARCH("/",N1055))</f>
        <v>audio</v>
      </c>
      <c r="S1055" s="13">
        <f>J1055/(60*60*24)+DATE(1970,1,1)</f>
        <v>42775.172824074078</v>
      </c>
      <c r="T1055" s="13">
        <f>I1055/(60*60*24)+DATE(1970,1,1)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7">
        <f>IF(E1056&gt;0, E1056/L1056, 0)</f>
        <v>0</v>
      </c>
      <c r="Q1056" s="7" t="str">
        <f>LEFT(N1056, SEARCH("/",N1056)-1)</f>
        <v>journalism</v>
      </c>
      <c r="R1056" s="7" t="str">
        <f>RIGHT(N1056,LEN(N1056)-SEARCH("/",N1056))</f>
        <v>audio</v>
      </c>
      <c r="S1056" s="13">
        <f>J1056/(60*60*24)+DATE(1970,1,1)</f>
        <v>41831.851840277777</v>
      </c>
      <c r="T1056" s="13">
        <f>I1056/(60*60*24)+DATE(1970,1,1)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7">
        <f>IF(E1057&gt;0, E1057/L1057, 0)</f>
        <v>0</v>
      </c>
      <c r="Q1057" s="7" t="str">
        <f>LEFT(N1057, SEARCH("/",N1057)-1)</f>
        <v>journalism</v>
      </c>
      <c r="R1057" s="7" t="str">
        <f>RIGHT(N1057,LEN(N1057)-SEARCH("/",N1057))</f>
        <v>audio</v>
      </c>
      <c r="S1057" s="13">
        <f>J1057/(60*60*24)+DATE(1970,1,1)</f>
        <v>42406.992418981477</v>
      </c>
      <c r="T1057" s="13">
        <f>I1057/(60*60*24)+DATE(1970,1,1)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7">
        <f>IF(E1058&gt;0, E1058/L1058, 0)</f>
        <v>0</v>
      </c>
      <c r="Q1058" s="7" t="str">
        <f>LEFT(N1058, SEARCH("/",N1058)-1)</f>
        <v>journalism</v>
      </c>
      <c r="R1058" s="7" t="str">
        <f>RIGHT(N1058,LEN(N1058)-SEARCH("/",N1058))</f>
        <v>audio</v>
      </c>
      <c r="S1058" s="13">
        <f>J1058/(60*60*24)+DATE(1970,1,1)</f>
        <v>42058.719641203701</v>
      </c>
      <c r="T1058" s="13">
        <f>I1058/(60*60*24)+DATE(1970,1,1)</f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7">
        <f>IF(E1059&gt;0, E1059/L1059, 0)</f>
        <v>0</v>
      </c>
      <c r="Q1059" s="7" t="str">
        <f>LEFT(N1059, SEARCH("/",N1059)-1)</f>
        <v>journalism</v>
      </c>
      <c r="R1059" s="7" t="str">
        <f>RIGHT(N1059,LEN(N1059)-SEARCH("/",N1059))</f>
        <v>audio</v>
      </c>
      <c r="S1059" s="13">
        <f>J1059/(60*60*24)+DATE(1970,1,1)</f>
        <v>42678.871331018519</v>
      </c>
      <c r="T1059" s="13">
        <f>I1059/(60*60*24)+DATE(1970,1,1)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7">
        <f>IF(E1060&gt;0, E1060/L1060, 0)</f>
        <v>0</v>
      </c>
      <c r="Q1060" s="7" t="str">
        <f>LEFT(N1060, SEARCH("/",N1060)-1)</f>
        <v>journalism</v>
      </c>
      <c r="R1060" s="7" t="str">
        <f>RIGHT(N1060,LEN(N1060)-SEARCH("/",N1060))</f>
        <v>audio</v>
      </c>
      <c r="S1060" s="13">
        <f>J1060/(60*60*24)+DATE(1970,1,1)</f>
        <v>42047.900960648149</v>
      </c>
      <c r="T1060" s="13">
        <f>I1060/(60*60*24)+DATE(1970,1,1)</f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7">
        <f>IF(E1061&gt;0, E1061/L1061, 0)</f>
        <v>0</v>
      </c>
      <c r="Q1061" s="7" t="str">
        <f>LEFT(N1061, SEARCH("/",N1061)-1)</f>
        <v>journalism</v>
      </c>
      <c r="R1061" s="7" t="str">
        <f>RIGHT(N1061,LEN(N1061)-SEARCH("/",N1061))</f>
        <v>audio</v>
      </c>
      <c r="S1061" s="13">
        <f>J1061/(60*60*24)+DATE(1970,1,1)</f>
        <v>42046.79</v>
      </c>
      <c r="T1061" s="13">
        <f>I1061/(60*60*24)+DATE(1970,1,1)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7">
        <f>IF(E1062&gt;0, E1062/L1062, 0)</f>
        <v>50</v>
      </c>
      <c r="Q1062" s="7" t="str">
        <f>LEFT(N1062, SEARCH("/",N1062)-1)</f>
        <v>journalism</v>
      </c>
      <c r="R1062" s="7" t="str">
        <f>RIGHT(N1062,LEN(N1062)-SEARCH("/",N1062))</f>
        <v>audio</v>
      </c>
      <c r="S1062" s="13">
        <f>J1062/(60*60*24)+DATE(1970,1,1)</f>
        <v>42079.913113425922</v>
      </c>
      <c r="T1062" s="13">
        <f>I1062/(60*60*24)+DATE(1970,1,1)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7">
        <f>IF(E1063&gt;0, E1063/L1063, 0)</f>
        <v>0</v>
      </c>
      <c r="Q1063" s="7" t="str">
        <f>LEFT(N1063, SEARCH("/",N1063)-1)</f>
        <v>journalism</v>
      </c>
      <c r="R1063" s="7" t="str">
        <f>RIGHT(N1063,LEN(N1063)-SEARCH("/",N1063))</f>
        <v>audio</v>
      </c>
      <c r="S1063" s="13">
        <f>J1063/(60*60*24)+DATE(1970,1,1)</f>
        <v>42432.276712962965</v>
      </c>
      <c r="T1063" s="13">
        <f>I1063/(60*60*24)+DATE(1970,1,1)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7">
        <f>IF(E1064&gt;0, E1064/L1064, 0)</f>
        <v>47.5</v>
      </c>
      <c r="Q1064" s="7" t="str">
        <f>LEFT(N1064, SEARCH("/",N1064)-1)</f>
        <v>journalism</v>
      </c>
      <c r="R1064" s="7" t="str">
        <f>RIGHT(N1064,LEN(N1064)-SEARCH("/",N1064))</f>
        <v>audio</v>
      </c>
      <c r="S1064" s="13">
        <f>J1064/(60*60*24)+DATE(1970,1,1)</f>
        <v>42556.807187500002</v>
      </c>
      <c r="T1064" s="13">
        <f>I1064/(60*60*24)+DATE(1970,1,1)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7">
        <f>IF(E1065&gt;0, E1065/L1065, 0)</f>
        <v>0</v>
      </c>
      <c r="Q1065" s="7" t="str">
        <f>LEFT(N1065, SEARCH("/",N1065)-1)</f>
        <v>journalism</v>
      </c>
      <c r="R1065" s="7" t="str">
        <f>RIGHT(N1065,LEN(N1065)-SEARCH("/",N1065))</f>
        <v>audio</v>
      </c>
      <c r="S1065" s="13">
        <f>J1065/(60*60*24)+DATE(1970,1,1)</f>
        <v>42583.030810185184</v>
      </c>
      <c r="T1065" s="13">
        <f>I1065/(60*60*24)+DATE(1970,1,1)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7">
        <f>IF(E1066&gt;0, E1066/L1066, 0)</f>
        <v>65.666666666666671</v>
      </c>
      <c r="Q1066" s="7" t="str">
        <f>LEFT(N1066, SEARCH("/",N1066)-1)</f>
        <v>games</v>
      </c>
      <c r="R1066" s="7" t="str">
        <f>RIGHT(N1066,LEN(N1066)-SEARCH("/",N1066))</f>
        <v>video games</v>
      </c>
      <c r="S1066" s="13">
        <f>J1066/(60*60*24)+DATE(1970,1,1)</f>
        <v>41417.228043981479</v>
      </c>
      <c r="T1066" s="13">
        <f>I1066/(60*60*24)+DATE(1970,1,1)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7">
        <f>IF(E1067&gt;0, E1067/L1067, 0)</f>
        <v>16.2</v>
      </c>
      <c r="Q1067" s="7" t="str">
        <f>LEFT(N1067, SEARCH("/",N1067)-1)</f>
        <v>games</v>
      </c>
      <c r="R1067" s="7" t="str">
        <f>RIGHT(N1067,LEN(N1067)-SEARCH("/",N1067))</f>
        <v>video games</v>
      </c>
      <c r="S1067" s="13">
        <f>J1067/(60*60*24)+DATE(1970,1,1)</f>
        <v>41661.381041666667</v>
      </c>
      <c r="T1067" s="13">
        <f>I1067/(60*60*24)+DATE(1970,1,1)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7">
        <f>IF(E1068&gt;0, E1068/L1068, 0)</f>
        <v>34.128378378378379</v>
      </c>
      <c r="Q1068" s="7" t="str">
        <f>LEFT(N1068, SEARCH("/",N1068)-1)</f>
        <v>games</v>
      </c>
      <c r="R1068" s="7" t="str">
        <f>RIGHT(N1068,LEN(N1068)-SEARCH("/",N1068))</f>
        <v>video games</v>
      </c>
      <c r="S1068" s="13">
        <f>J1068/(60*60*24)+DATE(1970,1,1)</f>
        <v>41445.962754629625</v>
      </c>
      <c r="T1068" s="13">
        <f>I1068/(60*60*24)+DATE(1970,1,1)</f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7">
        <f>IF(E1069&gt;0, E1069/L1069, 0)</f>
        <v>13</v>
      </c>
      <c r="Q1069" s="7" t="str">
        <f>LEFT(N1069, SEARCH("/",N1069)-1)</f>
        <v>games</v>
      </c>
      <c r="R1069" s="7" t="str">
        <f>RIGHT(N1069,LEN(N1069)-SEARCH("/",N1069))</f>
        <v>video games</v>
      </c>
      <c r="S1069" s="13">
        <f>J1069/(60*60*24)+DATE(1970,1,1)</f>
        <v>41599.855682870373</v>
      </c>
      <c r="T1069" s="13">
        <f>I1069/(60*60*24)+DATE(1970,1,1)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7">
        <f>IF(E1070&gt;0, E1070/L1070, 0)</f>
        <v>11.25</v>
      </c>
      <c r="Q1070" s="7" t="str">
        <f>LEFT(N1070, SEARCH("/",N1070)-1)</f>
        <v>games</v>
      </c>
      <c r="R1070" s="7" t="str">
        <f>RIGHT(N1070,LEN(N1070)-SEARCH("/",N1070))</f>
        <v>video games</v>
      </c>
      <c r="S1070" s="13">
        <f>J1070/(60*60*24)+DATE(1970,1,1)</f>
        <v>42440.371111111112</v>
      </c>
      <c r="T1070" s="13">
        <f>I1070/(60*60*24)+DATE(1970,1,1)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7">
        <f>IF(E1071&gt;0, E1071/L1071, 0)</f>
        <v>40.476190476190474</v>
      </c>
      <c r="Q1071" s="7" t="str">
        <f>LEFT(N1071, SEARCH("/",N1071)-1)</f>
        <v>games</v>
      </c>
      <c r="R1071" s="7" t="str">
        <f>RIGHT(N1071,LEN(N1071)-SEARCH("/",N1071))</f>
        <v>video games</v>
      </c>
      <c r="S1071" s="13">
        <f>J1071/(60*60*24)+DATE(1970,1,1)</f>
        <v>41572.229849537034</v>
      </c>
      <c r="T1071" s="13">
        <f>I1071/(60*60*24)+DATE(1970,1,1)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7">
        <f>IF(E1072&gt;0, E1072/L1072, 0)</f>
        <v>35</v>
      </c>
      <c r="Q1072" s="7" t="str">
        <f>LEFT(N1072, SEARCH("/",N1072)-1)</f>
        <v>games</v>
      </c>
      <c r="R1072" s="7" t="str">
        <f>RIGHT(N1072,LEN(N1072)-SEARCH("/",N1072))</f>
        <v>video games</v>
      </c>
      <c r="S1072" s="13">
        <f>J1072/(60*60*24)+DATE(1970,1,1)</f>
        <v>41163.011828703704</v>
      </c>
      <c r="T1072" s="13">
        <f>I1072/(60*60*24)+DATE(1970,1,1)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7">
        <f>IF(E1073&gt;0, E1073/L1073, 0)</f>
        <v>0</v>
      </c>
      <c r="Q1073" s="7" t="str">
        <f>LEFT(N1073, SEARCH("/",N1073)-1)</f>
        <v>games</v>
      </c>
      <c r="R1073" s="7" t="str">
        <f>RIGHT(N1073,LEN(N1073)-SEARCH("/",N1073))</f>
        <v>video games</v>
      </c>
      <c r="S1073" s="13">
        <f>J1073/(60*60*24)+DATE(1970,1,1)</f>
        <v>42295.753391203703</v>
      </c>
      <c r="T1073" s="13">
        <f>I1073/(60*60*24)+DATE(1970,1,1)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7">
        <f>IF(E1074&gt;0, E1074/L1074, 0)</f>
        <v>12.75</v>
      </c>
      <c r="Q1074" s="7" t="str">
        <f>LEFT(N1074, SEARCH("/",N1074)-1)</f>
        <v>games</v>
      </c>
      <c r="R1074" s="7" t="str">
        <f>RIGHT(N1074,LEN(N1074)-SEARCH("/",N1074))</f>
        <v>video games</v>
      </c>
      <c r="S1074" s="13">
        <f>J1074/(60*60*24)+DATE(1970,1,1)</f>
        <v>41645.832141203704</v>
      </c>
      <c r="T1074" s="13">
        <f>I1074/(60*60*24)+DATE(1970,1,1)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7">
        <f>IF(E1075&gt;0, E1075/L1075, 0)</f>
        <v>10</v>
      </c>
      <c r="Q1075" s="7" t="str">
        <f>LEFT(N1075, SEARCH("/",N1075)-1)</f>
        <v>games</v>
      </c>
      <c r="R1075" s="7" t="str">
        <f>RIGHT(N1075,LEN(N1075)-SEARCH("/",N1075))</f>
        <v>video games</v>
      </c>
      <c r="S1075" s="13">
        <f>J1075/(60*60*24)+DATE(1970,1,1)</f>
        <v>40802.964594907404</v>
      </c>
      <c r="T1075" s="13">
        <f>I1075/(60*60*24)+DATE(1970,1,1)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7">
        <f>IF(E1076&gt;0, E1076/L1076, 0)</f>
        <v>113.56666666666666</v>
      </c>
      <c r="Q1076" s="7" t="str">
        <f>LEFT(N1076, SEARCH("/",N1076)-1)</f>
        <v>games</v>
      </c>
      <c r="R1076" s="7" t="str">
        <f>RIGHT(N1076,LEN(N1076)-SEARCH("/",N1076))</f>
        <v>video games</v>
      </c>
      <c r="S1076" s="13">
        <f>J1076/(60*60*24)+DATE(1970,1,1)</f>
        <v>41613.172974537039</v>
      </c>
      <c r="T1076" s="13">
        <f>I1076/(60*60*24)+DATE(1970,1,1)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7">
        <f>IF(E1077&gt;0, E1077/L1077, 0)</f>
        <v>15</v>
      </c>
      <c r="Q1077" s="7" t="str">
        <f>LEFT(N1077, SEARCH("/",N1077)-1)</f>
        <v>games</v>
      </c>
      <c r="R1077" s="7" t="str">
        <f>RIGHT(N1077,LEN(N1077)-SEARCH("/",N1077))</f>
        <v>video games</v>
      </c>
      <c r="S1077" s="13">
        <f>J1077/(60*60*24)+DATE(1970,1,1)</f>
        <v>41005.904120370367</v>
      </c>
      <c r="T1077" s="13">
        <f>I1077/(60*60*24)+DATE(1970,1,1)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7">
        <f>IF(E1078&gt;0, E1078/L1078, 0)</f>
        <v>48.281025641025643</v>
      </c>
      <c r="Q1078" s="7" t="str">
        <f>LEFT(N1078, SEARCH("/",N1078)-1)</f>
        <v>games</v>
      </c>
      <c r="R1078" s="7" t="str">
        <f>RIGHT(N1078,LEN(N1078)-SEARCH("/",N1078))</f>
        <v>video games</v>
      </c>
      <c r="S1078" s="13">
        <f>J1078/(60*60*24)+DATE(1970,1,1)</f>
        <v>41838.377893518518</v>
      </c>
      <c r="T1078" s="13">
        <f>I1078/(60*60*24)+DATE(1970,1,1)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7">
        <f>IF(E1079&gt;0, E1079/L1079, 0)</f>
        <v>43.976047904191617</v>
      </c>
      <c r="Q1079" s="7" t="str">
        <f>LEFT(N1079, SEARCH("/",N1079)-1)</f>
        <v>games</v>
      </c>
      <c r="R1079" s="7" t="str">
        <f>RIGHT(N1079,LEN(N1079)-SEARCH("/",N1079))</f>
        <v>video games</v>
      </c>
      <c r="S1079" s="13">
        <f>J1079/(60*60*24)+DATE(1970,1,1)</f>
        <v>42353.16679398148</v>
      </c>
      <c r="T1079" s="13">
        <f>I1079/(60*60*24)+DATE(1970,1,1)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7">
        <f>IF(E1080&gt;0, E1080/L1080, 0)</f>
        <v>9</v>
      </c>
      <c r="Q1080" s="7" t="str">
        <f>LEFT(N1080, SEARCH("/",N1080)-1)</f>
        <v>games</v>
      </c>
      <c r="R1080" s="7" t="str">
        <f>RIGHT(N1080,LEN(N1080)-SEARCH("/",N1080))</f>
        <v>video games</v>
      </c>
      <c r="S1080" s="13">
        <f>J1080/(60*60*24)+DATE(1970,1,1)</f>
        <v>40701.195844907408</v>
      </c>
      <c r="T1080" s="13">
        <f>I1080/(60*60*24)+DATE(1970,1,1)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7">
        <f>IF(E1081&gt;0, E1081/L1081, 0)</f>
        <v>37.666666666666664</v>
      </c>
      <c r="Q1081" s="7" t="str">
        <f>LEFT(N1081, SEARCH("/",N1081)-1)</f>
        <v>games</v>
      </c>
      <c r="R1081" s="7" t="str">
        <f>RIGHT(N1081,LEN(N1081)-SEARCH("/",N1081))</f>
        <v>video games</v>
      </c>
      <c r="S1081" s="13">
        <f>J1081/(60*60*24)+DATE(1970,1,1)</f>
        <v>42479.566388888888</v>
      </c>
      <c r="T1081" s="13">
        <f>I1081/(60*60*24)+DATE(1970,1,1)</f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7">
        <f>IF(E1082&gt;0, E1082/L1082, 0)</f>
        <v>18.581632653061224</v>
      </c>
      <c r="Q1082" s="7" t="str">
        <f>LEFT(N1082, SEARCH("/",N1082)-1)</f>
        <v>games</v>
      </c>
      <c r="R1082" s="7" t="str">
        <f>RIGHT(N1082,LEN(N1082)-SEARCH("/",N1082))</f>
        <v>video games</v>
      </c>
      <c r="S1082" s="13">
        <f>J1082/(60*60*24)+DATE(1970,1,1)</f>
        <v>41740.138113425928</v>
      </c>
      <c r="T1082" s="13">
        <f>I1082/(60*60*24)+DATE(1970,1,1)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7">
        <f>IF(E1083&gt;0, E1083/L1083, 0)</f>
        <v>3</v>
      </c>
      <c r="Q1083" s="7" t="str">
        <f>LEFT(N1083, SEARCH("/",N1083)-1)</f>
        <v>games</v>
      </c>
      <c r="R1083" s="7" t="str">
        <f>RIGHT(N1083,LEN(N1083)-SEARCH("/",N1083))</f>
        <v>video games</v>
      </c>
      <c r="S1083" s="13">
        <f>J1083/(60*60*24)+DATE(1970,1,1)</f>
        <v>42002.926990740743</v>
      </c>
      <c r="T1083" s="13">
        <f>I1083/(60*60*24)+DATE(1970,1,1)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7">
        <f>IF(E1084&gt;0, E1084/L1084, 0)</f>
        <v>18.666666666666668</v>
      </c>
      <c r="Q1084" s="7" t="str">
        <f>LEFT(N1084, SEARCH("/",N1084)-1)</f>
        <v>games</v>
      </c>
      <c r="R1084" s="7" t="str">
        <f>RIGHT(N1084,LEN(N1084)-SEARCH("/",N1084))</f>
        <v>video games</v>
      </c>
      <c r="S1084" s="13">
        <f>J1084/(60*60*24)+DATE(1970,1,1)</f>
        <v>41101.906111111108</v>
      </c>
      <c r="T1084" s="13">
        <f>I1084/(60*60*24)+DATE(1970,1,1)</f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7">
        <f>IF(E1085&gt;0, E1085/L1085, 0)</f>
        <v>410</v>
      </c>
      <c r="Q1085" s="7" t="str">
        <f>LEFT(N1085, SEARCH("/",N1085)-1)</f>
        <v>games</v>
      </c>
      <c r="R1085" s="7" t="str">
        <f>RIGHT(N1085,LEN(N1085)-SEARCH("/",N1085))</f>
        <v>video games</v>
      </c>
      <c r="S1085" s="13">
        <f>J1085/(60*60*24)+DATE(1970,1,1)</f>
        <v>41793.659525462965</v>
      </c>
      <c r="T1085" s="13">
        <f>I1085/(60*60*24)+DATE(1970,1,1)</f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7">
        <f>IF(E1086&gt;0, E1086/L1086, 0)</f>
        <v>0</v>
      </c>
      <c r="Q1086" s="7" t="str">
        <f>LEFT(N1086, SEARCH("/",N1086)-1)</f>
        <v>games</v>
      </c>
      <c r="R1086" s="7" t="str">
        <f>RIGHT(N1086,LEN(N1086)-SEARCH("/",N1086))</f>
        <v>video games</v>
      </c>
      <c r="S1086" s="13">
        <f>J1086/(60*60*24)+DATE(1970,1,1)</f>
        <v>41829.912083333329</v>
      </c>
      <c r="T1086" s="13">
        <f>I1086/(60*60*24)+DATE(1970,1,1)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7">
        <f>IF(E1087&gt;0, E1087/L1087, 0)</f>
        <v>114</v>
      </c>
      <c r="Q1087" s="7" t="str">
        <f>LEFT(N1087, SEARCH("/",N1087)-1)</f>
        <v>games</v>
      </c>
      <c r="R1087" s="7" t="str">
        <f>RIGHT(N1087,LEN(N1087)-SEARCH("/",N1087))</f>
        <v>video games</v>
      </c>
      <c r="S1087" s="13">
        <f>J1087/(60*60*24)+DATE(1970,1,1)</f>
        <v>42413.671006944445</v>
      </c>
      <c r="T1087" s="13">
        <f>I1087/(60*60*24)+DATE(1970,1,1)</f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7">
        <f>IF(E1088&gt;0, E1088/L1088, 0)</f>
        <v>7.5</v>
      </c>
      <c r="Q1088" s="7" t="str">
        <f>LEFT(N1088, SEARCH("/",N1088)-1)</f>
        <v>games</v>
      </c>
      <c r="R1088" s="7" t="str">
        <f>RIGHT(N1088,LEN(N1088)-SEARCH("/",N1088))</f>
        <v>video games</v>
      </c>
      <c r="S1088" s="13">
        <f>J1088/(60*60*24)+DATE(1970,1,1)</f>
        <v>41845.866793981484</v>
      </c>
      <c r="T1088" s="13">
        <f>I1088/(60*60*24)+DATE(1970,1,1)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7">
        <f>IF(E1089&gt;0, E1089/L1089, 0)</f>
        <v>0</v>
      </c>
      <c r="Q1089" s="7" t="str">
        <f>LEFT(N1089, SEARCH("/",N1089)-1)</f>
        <v>games</v>
      </c>
      <c r="R1089" s="7" t="str">
        <f>RIGHT(N1089,LEN(N1089)-SEARCH("/",N1089))</f>
        <v>video games</v>
      </c>
      <c r="S1089" s="13">
        <f>J1089/(60*60*24)+DATE(1970,1,1)</f>
        <v>41775.713969907403</v>
      </c>
      <c r="T1089" s="13">
        <f>I1089/(60*60*24)+DATE(1970,1,1)</f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7">
        <f>IF(E1090&gt;0, E1090/L1090, 0)</f>
        <v>43.41727891156463</v>
      </c>
      <c r="Q1090" s="7" t="str">
        <f>LEFT(N1090, SEARCH("/",N1090)-1)</f>
        <v>games</v>
      </c>
      <c r="R1090" s="7" t="str">
        <f>RIGHT(N1090,LEN(N1090)-SEARCH("/",N1090))</f>
        <v>video games</v>
      </c>
      <c r="S1090" s="13">
        <f>J1090/(60*60*24)+DATE(1970,1,1)</f>
        <v>41723.799386574072</v>
      </c>
      <c r="T1090" s="13">
        <f>I1090/(60*60*24)+DATE(1970,1,1)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7">
        <f>IF(E1091&gt;0, E1091/L1091, 0)</f>
        <v>23.959183673469386</v>
      </c>
      <c r="Q1091" s="7" t="str">
        <f>LEFT(N1091, SEARCH("/",N1091)-1)</f>
        <v>games</v>
      </c>
      <c r="R1091" s="7" t="str">
        <f>RIGHT(N1091,LEN(N1091)-SEARCH("/",N1091))</f>
        <v>video games</v>
      </c>
      <c r="S1091" s="13">
        <f>J1091/(60*60*24)+DATE(1970,1,1)</f>
        <v>42151.189525462964</v>
      </c>
      <c r="T1091" s="13">
        <f>I1091/(60*60*24)+DATE(1970,1,1)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7">
        <f>IF(E1092&gt;0, E1092/L1092, 0)</f>
        <v>5</v>
      </c>
      <c r="Q1092" s="7" t="str">
        <f>LEFT(N1092, SEARCH("/",N1092)-1)</f>
        <v>games</v>
      </c>
      <c r="R1092" s="7" t="str">
        <f>RIGHT(N1092,LEN(N1092)-SEARCH("/",N1092))</f>
        <v>video games</v>
      </c>
      <c r="S1092" s="13">
        <f>J1092/(60*60*24)+DATE(1970,1,1)</f>
        <v>42123.185798611114</v>
      </c>
      <c r="T1092" s="13">
        <f>I1092/(60*60*24)+DATE(1970,1,1)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7">
        <f>IF(E1093&gt;0, E1093/L1093, 0)</f>
        <v>12.5</v>
      </c>
      <c r="Q1093" s="7" t="str">
        <f>LEFT(N1093, SEARCH("/",N1093)-1)</f>
        <v>games</v>
      </c>
      <c r="R1093" s="7" t="str">
        <f>RIGHT(N1093,LEN(N1093)-SEARCH("/",N1093))</f>
        <v>video games</v>
      </c>
      <c r="S1093" s="13">
        <f>J1093/(60*60*24)+DATE(1970,1,1)</f>
        <v>42440.820277777777</v>
      </c>
      <c r="T1093" s="13">
        <f>I1093/(60*60*24)+DATE(1970,1,1)</f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7">
        <f>IF(E1094&gt;0, E1094/L1094, 0)</f>
        <v>3</v>
      </c>
      <c r="Q1094" s="7" t="str">
        <f>LEFT(N1094, SEARCH("/",N1094)-1)</f>
        <v>games</v>
      </c>
      <c r="R1094" s="7" t="str">
        <f>RIGHT(N1094,LEN(N1094)-SEARCH("/",N1094))</f>
        <v>video games</v>
      </c>
      <c r="S1094" s="13">
        <f>J1094/(60*60*24)+DATE(1970,1,1)</f>
        <v>41250.025902777779</v>
      </c>
      <c r="T1094" s="13">
        <f>I1094/(60*60*24)+DATE(1970,1,1)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7">
        <f>IF(E1095&gt;0, E1095/L1095, 0)</f>
        <v>10.5625</v>
      </c>
      <c r="Q1095" s="7" t="str">
        <f>LEFT(N1095, SEARCH("/",N1095)-1)</f>
        <v>games</v>
      </c>
      <c r="R1095" s="7" t="str">
        <f>RIGHT(N1095,LEN(N1095)-SEARCH("/",N1095))</f>
        <v>video games</v>
      </c>
      <c r="S1095" s="13">
        <f>J1095/(60*60*24)+DATE(1970,1,1)</f>
        <v>42396.973807870367</v>
      </c>
      <c r="T1095" s="13">
        <f>I1095/(60*60*24)+DATE(1970,1,1)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7">
        <f>IF(E1096&gt;0, E1096/L1096, 0)</f>
        <v>122.00037037037038</v>
      </c>
      <c r="Q1096" s="7" t="str">
        <f>LEFT(N1096, SEARCH("/",N1096)-1)</f>
        <v>games</v>
      </c>
      <c r="R1096" s="7" t="str">
        <f>RIGHT(N1096,LEN(N1096)-SEARCH("/",N1096))</f>
        <v>video games</v>
      </c>
      <c r="S1096" s="13">
        <f>J1096/(60*60*24)+DATE(1970,1,1)</f>
        <v>40795.71334490741</v>
      </c>
      <c r="T1096" s="13">
        <f>I1096/(60*60*24)+DATE(1970,1,1)</f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7">
        <f>IF(E1097&gt;0, E1097/L1097, 0)</f>
        <v>267.80851063829789</v>
      </c>
      <c r="Q1097" s="7" t="str">
        <f>LEFT(N1097, SEARCH("/",N1097)-1)</f>
        <v>games</v>
      </c>
      <c r="R1097" s="7" t="str">
        <f>RIGHT(N1097,LEN(N1097)-SEARCH("/",N1097))</f>
        <v>video games</v>
      </c>
      <c r="S1097" s="13">
        <f>J1097/(60*60*24)+DATE(1970,1,1)</f>
        <v>41486.537268518521</v>
      </c>
      <c r="T1097" s="13">
        <f>I1097/(60*60*24)+DATE(1970,1,1)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7">
        <f>IF(E1098&gt;0, E1098/L1098, 0)</f>
        <v>74.206896551724142</v>
      </c>
      <c r="Q1098" s="7" t="str">
        <f>LEFT(N1098, SEARCH("/",N1098)-1)</f>
        <v>games</v>
      </c>
      <c r="R1098" s="7" t="str">
        <f>RIGHT(N1098,LEN(N1098)-SEARCH("/",N1098))</f>
        <v>video games</v>
      </c>
      <c r="S1098" s="13">
        <f>J1098/(60*60*24)+DATE(1970,1,1)</f>
        <v>41885.51798611111</v>
      </c>
      <c r="T1098" s="13">
        <f>I1098/(60*60*24)+DATE(1970,1,1)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7">
        <f>IF(E1099&gt;0, E1099/L1099, 0)</f>
        <v>6.7142857142857144</v>
      </c>
      <c r="Q1099" s="7" t="str">
        <f>LEFT(N1099, SEARCH("/",N1099)-1)</f>
        <v>games</v>
      </c>
      <c r="R1099" s="7" t="str">
        <f>RIGHT(N1099,LEN(N1099)-SEARCH("/",N1099))</f>
        <v>video games</v>
      </c>
      <c r="S1099" s="13">
        <f>J1099/(60*60*24)+DATE(1970,1,1)</f>
        <v>41660.792557870373</v>
      </c>
      <c r="T1099" s="13">
        <f>I1099/(60*60*24)+DATE(1970,1,1)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7">
        <f>IF(E1100&gt;0, E1100/L1100, 0)</f>
        <v>81.954545454545453</v>
      </c>
      <c r="Q1100" s="7" t="str">
        <f>LEFT(N1100, SEARCH("/",N1100)-1)</f>
        <v>games</v>
      </c>
      <c r="R1100" s="7" t="str">
        <f>RIGHT(N1100,LEN(N1100)-SEARCH("/",N1100))</f>
        <v>video games</v>
      </c>
      <c r="S1100" s="13">
        <f>J1100/(60*60*24)+DATE(1970,1,1)</f>
        <v>41712.762673611112</v>
      </c>
      <c r="T1100" s="13">
        <f>I1100/(60*60*24)+DATE(1970,1,1)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7">
        <f>IF(E1101&gt;0, E1101/L1101, 0)</f>
        <v>25</v>
      </c>
      <c r="Q1101" s="7" t="str">
        <f>LEFT(N1101, SEARCH("/",N1101)-1)</f>
        <v>games</v>
      </c>
      <c r="R1101" s="7" t="str">
        <f>RIGHT(N1101,LEN(N1101)-SEARCH("/",N1101))</f>
        <v>video games</v>
      </c>
      <c r="S1101" s="13">
        <f>J1101/(60*60*24)+DATE(1970,1,1)</f>
        <v>42107.836435185185</v>
      </c>
      <c r="T1101" s="13">
        <f>I1101/(60*60*24)+DATE(1970,1,1)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7">
        <f>IF(E1102&gt;0, E1102/L1102, 0)</f>
        <v>10</v>
      </c>
      <c r="Q1102" s="7" t="str">
        <f>LEFT(N1102, SEARCH("/",N1102)-1)</f>
        <v>games</v>
      </c>
      <c r="R1102" s="7" t="str">
        <f>RIGHT(N1102,LEN(N1102)-SEARCH("/",N1102))</f>
        <v>video games</v>
      </c>
      <c r="S1102" s="13">
        <f>J1102/(60*60*24)+DATE(1970,1,1)</f>
        <v>42384.110775462963</v>
      </c>
      <c r="T1102" s="13">
        <f>I1102/(60*60*24)+DATE(1970,1,1)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7">
        <f>IF(E1103&gt;0, E1103/L1103, 0)</f>
        <v>6.833333333333333</v>
      </c>
      <c r="Q1103" s="7" t="str">
        <f>LEFT(N1103, SEARCH("/",N1103)-1)</f>
        <v>games</v>
      </c>
      <c r="R1103" s="7" t="str">
        <f>RIGHT(N1103,LEN(N1103)-SEARCH("/",N1103))</f>
        <v>video games</v>
      </c>
      <c r="S1103" s="13">
        <f>J1103/(60*60*24)+DATE(1970,1,1)</f>
        <v>42538.77243055556</v>
      </c>
      <c r="T1103" s="13">
        <f>I1103/(60*60*24)+DATE(1970,1,1)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7">
        <f>IF(E1104&gt;0, E1104/L1104, 0)</f>
        <v>17.708333333333332</v>
      </c>
      <c r="Q1104" s="7" t="str">
        <f>LEFT(N1104, SEARCH("/",N1104)-1)</f>
        <v>games</v>
      </c>
      <c r="R1104" s="7" t="str">
        <f>RIGHT(N1104,LEN(N1104)-SEARCH("/",N1104))</f>
        <v>video games</v>
      </c>
      <c r="S1104" s="13">
        <f>J1104/(60*60*24)+DATE(1970,1,1)</f>
        <v>41577.045428240745</v>
      </c>
      <c r="T1104" s="13">
        <f>I1104/(60*60*24)+DATE(1970,1,1)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7">
        <f>IF(E1105&gt;0, E1105/L1105, 0)</f>
        <v>16.2</v>
      </c>
      <c r="Q1105" s="7" t="str">
        <f>LEFT(N1105, SEARCH("/",N1105)-1)</f>
        <v>games</v>
      </c>
      <c r="R1105" s="7" t="str">
        <f>RIGHT(N1105,LEN(N1105)-SEARCH("/",N1105))</f>
        <v>video games</v>
      </c>
      <c r="S1105" s="13">
        <f>J1105/(60*60*24)+DATE(1970,1,1)</f>
        <v>42479.22210648148</v>
      </c>
      <c r="T1105" s="13">
        <f>I1105/(60*60*24)+DATE(1970,1,1)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7">
        <f>IF(E1106&gt;0, E1106/L1106, 0)</f>
        <v>80.297297297297291</v>
      </c>
      <c r="Q1106" s="7" t="str">
        <f>LEFT(N1106, SEARCH("/",N1106)-1)</f>
        <v>games</v>
      </c>
      <c r="R1106" s="7" t="str">
        <f>RIGHT(N1106,LEN(N1106)-SEARCH("/",N1106))</f>
        <v>video games</v>
      </c>
      <c r="S1106" s="13">
        <f>J1106/(60*60*24)+DATE(1970,1,1)</f>
        <v>41771.40996527778</v>
      </c>
      <c r="T1106" s="13">
        <f>I1106/(60*60*24)+DATE(1970,1,1)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7">
        <f>IF(E1107&gt;0, E1107/L1107, 0)</f>
        <v>71.55</v>
      </c>
      <c r="Q1107" s="7" t="str">
        <f>LEFT(N1107, SEARCH("/",N1107)-1)</f>
        <v>games</v>
      </c>
      <c r="R1107" s="7" t="str">
        <f>RIGHT(N1107,LEN(N1107)-SEARCH("/",N1107))</f>
        <v>video games</v>
      </c>
      <c r="S1107" s="13">
        <f>J1107/(60*60*24)+DATE(1970,1,1)</f>
        <v>41692.135729166665</v>
      </c>
      <c r="T1107" s="13">
        <f>I1107/(60*60*24)+DATE(1970,1,1)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7">
        <f>IF(E1108&gt;0, E1108/L1108, 0)</f>
        <v>23.571428571428573</v>
      </c>
      <c r="Q1108" s="7" t="str">
        <f>LEFT(N1108, SEARCH("/",N1108)-1)</f>
        <v>games</v>
      </c>
      <c r="R1108" s="7" t="str">
        <f>RIGHT(N1108,LEN(N1108)-SEARCH("/",N1108))</f>
        <v>video games</v>
      </c>
      <c r="S1108" s="13">
        <f>J1108/(60*60*24)+DATE(1970,1,1)</f>
        <v>40973.740451388891</v>
      </c>
      <c r="T1108" s="13">
        <f>I1108/(60*60*24)+DATE(1970,1,1)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7">
        <f>IF(E1109&gt;0, E1109/L1109, 0)</f>
        <v>0</v>
      </c>
      <c r="Q1109" s="7" t="str">
        <f>LEFT(N1109, SEARCH("/",N1109)-1)</f>
        <v>games</v>
      </c>
      <c r="R1109" s="7" t="str">
        <f>RIGHT(N1109,LEN(N1109)-SEARCH("/",N1109))</f>
        <v>video games</v>
      </c>
      <c r="S1109" s="13">
        <f>J1109/(60*60*24)+DATE(1970,1,1)</f>
        <v>41813.861388888887</v>
      </c>
      <c r="T1109" s="13">
        <f>I1109/(60*60*24)+DATE(1970,1,1)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7">
        <f>IF(E1110&gt;0, E1110/L1110, 0)</f>
        <v>34.88095238095238</v>
      </c>
      <c r="Q1110" s="7" t="str">
        <f>LEFT(N1110, SEARCH("/",N1110)-1)</f>
        <v>games</v>
      </c>
      <c r="R1110" s="7" t="str">
        <f>RIGHT(N1110,LEN(N1110)-SEARCH("/",N1110))</f>
        <v>video games</v>
      </c>
      <c r="S1110" s="13">
        <f>J1110/(60*60*24)+DATE(1970,1,1)</f>
        <v>40952.636979166666</v>
      </c>
      <c r="T1110" s="13">
        <f>I1110/(60*60*24)+DATE(1970,1,1)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7">
        <f>IF(E1111&gt;0, E1111/L1111, 0)</f>
        <v>15</v>
      </c>
      <c r="Q1111" s="7" t="str">
        <f>LEFT(N1111, SEARCH("/",N1111)-1)</f>
        <v>games</v>
      </c>
      <c r="R1111" s="7" t="str">
        <f>RIGHT(N1111,LEN(N1111)-SEARCH("/",N1111))</f>
        <v>video games</v>
      </c>
      <c r="S1111" s="13">
        <f>J1111/(60*60*24)+DATE(1970,1,1)</f>
        <v>42662.752199074079</v>
      </c>
      <c r="T1111" s="13">
        <f>I1111/(60*60*24)+DATE(1970,1,1)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7">
        <f>IF(E1112&gt;0, E1112/L1112, 0)</f>
        <v>23.181818181818183</v>
      </c>
      <c r="Q1112" s="7" t="str">
        <f>LEFT(N1112, SEARCH("/",N1112)-1)</f>
        <v>games</v>
      </c>
      <c r="R1112" s="7" t="str">
        <f>RIGHT(N1112,LEN(N1112)-SEARCH("/",N1112))</f>
        <v>video games</v>
      </c>
      <c r="S1112" s="13">
        <f>J1112/(60*60*24)+DATE(1970,1,1)</f>
        <v>41220.933124999996</v>
      </c>
      <c r="T1112" s="13">
        <f>I1112/(60*60*24)+DATE(1970,1,1)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7">
        <f>IF(E1113&gt;0, E1113/L1113, 0)</f>
        <v>1</v>
      </c>
      <c r="Q1113" s="7" t="str">
        <f>LEFT(N1113, SEARCH("/",N1113)-1)</f>
        <v>games</v>
      </c>
      <c r="R1113" s="7" t="str">
        <f>RIGHT(N1113,LEN(N1113)-SEARCH("/",N1113))</f>
        <v>video games</v>
      </c>
      <c r="S1113" s="13">
        <f>J1113/(60*60*24)+DATE(1970,1,1)</f>
        <v>42347.203587962962</v>
      </c>
      <c r="T1113" s="13">
        <f>I1113/(60*60*24)+DATE(1970,1,1)</f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7">
        <f>IF(E1114&gt;0, E1114/L1114, 0)</f>
        <v>100.23371794871794</v>
      </c>
      <c r="Q1114" s="7" t="str">
        <f>LEFT(N1114, SEARCH("/",N1114)-1)</f>
        <v>games</v>
      </c>
      <c r="R1114" s="7" t="str">
        <f>RIGHT(N1114,LEN(N1114)-SEARCH("/",N1114))</f>
        <v>video games</v>
      </c>
      <c r="S1114" s="13">
        <f>J1114/(60*60*24)+DATE(1970,1,1)</f>
        <v>41963.759386574078</v>
      </c>
      <c r="T1114" s="13">
        <f>I1114/(60*60*24)+DATE(1970,1,1)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7">
        <f>IF(E1115&gt;0, E1115/L1115, 0)</f>
        <v>5</v>
      </c>
      <c r="Q1115" s="7" t="str">
        <f>LEFT(N1115, SEARCH("/",N1115)-1)</f>
        <v>games</v>
      </c>
      <c r="R1115" s="7" t="str">
        <f>RIGHT(N1115,LEN(N1115)-SEARCH("/",N1115))</f>
        <v>video games</v>
      </c>
      <c r="S1115" s="13">
        <f>J1115/(60*60*24)+DATE(1970,1,1)</f>
        <v>41835.977083333331</v>
      </c>
      <c r="T1115" s="13">
        <f>I1115/(60*60*24)+DATE(1970,1,1)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7">
        <f>IF(E1116&gt;0, E1116/L1116, 0)</f>
        <v>3.3333333333333335</v>
      </c>
      <c r="Q1116" s="7" t="str">
        <f>LEFT(N1116, SEARCH("/",N1116)-1)</f>
        <v>games</v>
      </c>
      <c r="R1116" s="7" t="str">
        <f>RIGHT(N1116,LEN(N1116)-SEARCH("/",N1116))</f>
        <v>video games</v>
      </c>
      <c r="S1116" s="13">
        <f>J1116/(60*60*24)+DATE(1970,1,1)</f>
        <v>41526.345914351856</v>
      </c>
      <c r="T1116" s="13">
        <f>I1116/(60*60*24)+DATE(1970,1,1)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7">
        <f>IF(E1117&gt;0, E1117/L1117, 0)</f>
        <v>13.25</v>
      </c>
      <c r="Q1117" s="7" t="str">
        <f>LEFT(N1117, SEARCH("/",N1117)-1)</f>
        <v>games</v>
      </c>
      <c r="R1117" s="7" t="str">
        <f>RIGHT(N1117,LEN(N1117)-SEARCH("/",N1117))</f>
        <v>video games</v>
      </c>
      <c r="S1117" s="13">
        <f>J1117/(60*60*24)+DATE(1970,1,1)</f>
        <v>42429.695543981477</v>
      </c>
      <c r="T1117" s="13">
        <f>I1117/(60*60*24)+DATE(1970,1,1)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7">
        <f>IF(E1118&gt;0, E1118/L1118, 0)</f>
        <v>17.852</v>
      </c>
      <c r="Q1118" s="7" t="str">
        <f>LEFT(N1118, SEARCH("/",N1118)-1)</f>
        <v>games</v>
      </c>
      <c r="R1118" s="7" t="str">
        <f>RIGHT(N1118,LEN(N1118)-SEARCH("/",N1118))</f>
        <v>video games</v>
      </c>
      <c r="S1118" s="13">
        <f>J1118/(60*60*24)+DATE(1970,1,1)</f>
        <v>41009.847314814819</v>
      </c>
      <c r="T1118" s="13">
        <f>I1118/(60*60*24)+DATE(1970,1,1)</f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7">
        <f>IF(E1119&gt;0, E1119/L1119, 0)</f>
        <v>10.375</v>
      </c>
      <c r="Q1119" s="7" t="str">
        <f>LEFT(N1119, SEARCH("/",N1119)-1)</f>
        <v>games</v>
      </c>
      <c r="R1119" s="7" t="str">
        <f>RIGHT(N1119,LEN(N1119)-SEARCH("/",N1119))</f>
        <v>video games</v>
      </c>
      <c r="S1119" s="13">
        <f>J1119/(60*60*24)+DATE(1970,1,1)</f>
        <v>42333.598530092597</v>
      </c>
      <c r="T1119" s="13">
        <f>I1119/(60*60*24)+DATE(1970,1,1)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7">
        <f>IF(E1120&gt;0, E1120/L1120, 0)</f>
        <v>36.333333333333336</v>
      </c>
      <c r="Q1120" s="7" t="str">
        <f>LEFT(N1120, SEARCH("/",N1120)-1)</f>
        <v>games</v>
      </c>
      <c r="R1120" s="7" t="str">
        <f>RIGHT(N1120,LEN(N1120)-SEARCH("/",N1120))</f>
        <v>video games</v>
      </c>
      <c r="S1120" s="13">
        <f>J1120/(60*60*24)+DATE(1970,1,1)</f>
        <v>41704.16642361111</v>
      </c>
      <c r="T1120" s="13">
        <f>I1120/(60*60*24)+DATE(1970,1,1)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7">
        <f>IF(E1121&gt;0, E1121/L1121, 0)</f>
        <v>5</v>
      </c>
      <c r="Q1121" s="7" t="str">
        <f>LEFT(N1121, SEARCH("/",N1121)-1)</f>
        <v>games</v>
      </c>
      <c r="R1121" s="7" t="str">
        <f>RIGHT(N1121,LEN(N1121)-SEARCH("/",N1121))</f>
        <v>video games</v>
      </c>
      <c r="S1121" s="13">
        <f>J1121/(60*60*24)+DATE(1970,1,1)</f>
        <v>41722.792407407411</v>
      </c>
      <c r="T1121" s="13">
        <f>I1121/(60*60*24)+DATE(1970,1,1)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7">
        <f>IF(E1122&gt;0, E1122/L1122, 0)</f>
        <v>0</v>
      </c>
      <c r="Q1122" s="7" t="str">
        <f>LEFT(N1122, SEARCH("/",N1122)-1)</f>
        <v>games</v>
      </c>
      <c r="R1122" s="7" t="str">
        <f>RIGHT(N1122,LEN(N1122)-SEARCH("/",N1122))</f>
        <v>video games</v>
      </c>
      <c r="S1122" s="13">
        <f>J1122/(60*60*24)+DATE(1970,1,1)</f>
        <v>40799.872685185182</v>
      </c>
      <c r="T1122" s="13">
        <f>I1122/(60*60*24)+DATE(1970,1,1)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7">
        <f>IF(E1123&gt;0, E1123/L1123, 0)</f>
        <v>5.8</v>
      </c>
      <c r="Q1123" s="7" t="str">
        <f>LEFT(N1123, SEARCH("/",N1123)-1)</f>
        <v>games</v>
      </c>
      <c r="R1123" s="7" t="str">
        <f>RIGHT(N1123,LEN(N1123)-SEARCH("/",N1123))</f>
        <v>video games</v>
      </c>
      <c r="S1123" s="13">
        <f>J1123/(60*60*24)+DATE(1970,1,1)</f>
        <v>42412.934212962966</v>
      </c>
      <c r="T1123" s="13">
        <f>I1123/(60*60*24)+DATE(1970,1,1)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7">
        <f>IF(E1124&gt;0, E1124/L1124, 0)</f>
        <v>0</v>
      </c>
      <c r="Q1124" s="7" t="str">
        <f>LEFT(N1124, SEARCH("/",N1124)-1)</f>
        <v>games</v>
      </c>
      <c r="R1124" s="7" t="str">
        <f>RIGHT(N1124,LEN(N1124)-SEARCH("/",N1124))</f>
        <v>video games</v>
      </c>
      <c r="S1124" s="13">
        <f>J1124/(60*60*24)+DATE(1970,1,1)</f>
        <v>41410.703993055555</v>
      </c>
      <c r="T1124" s="13">
        <f>I1124/(60*60*24)+DATE(1970,1,1)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7">
        <f>IF(E1125&gt;0, E1125/L1125, 0)</f>
        <v>3.6666666666666665</v>
      </c>
      <c r="Q1125" s="7" t="str">
        <f>LEFT(N1125, SEARCH("/",N1125)-1)</f>
        <v>games</v>
      </c>
      <c r="R1125" s="7" t="str">
        <f>RIGHT(N1125,LEN(N1125)-SEARCH("/",N1125))</f>
        <v>video games</v>
      </c>
      <c r="S1125" s="13">
        <f>J1125/(60*60*24)+DATE(1970,1,1)</f>
        <v>41718.5237037037</v>
      </c>
      <c r="T1125" s="13">
        <f>I1125/(60*60*24)+DATE(1970,1,1)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7">
        <f>IF(E1126&gt;0, E1126/L1126, 0)</f>
        <v>60.714285714285715</v>
      </c>
      <c r="Q1126" s="7" t="str">
        <f>LEFT(N1126, SEARCH("/",N1126)-1)</f>
        <v>games</v>
      </c>
      <c r="R1126" s="7" t="str">
        <f>RIGHT(N1126,LEN(N1126)-SEARCH("/",N1126))</f>
        <v>mobile games</v>
      </c>
      <c r="S1126" s="13">
        <f>J1126/(60*60*24)+DATE(1970,1,1)</f>
        <v>42094.667256944449</v>
      </c>
      <c r="T1126" s="13">
        <f>I1126/(60*60*24)+DATE(1970,1,1)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7">
        <f>IF(E1127&gt;0, E1127/L1127, 0)</f>
        <v>0</v>
      </c>
      <c r="Q1127" s="7" t="str">
        <f>LEFT(N1127, SEARCH("/",N1127)-1)</f>
        <v>games</v>
      </c>
      <c r="R1127" s="7" t="str">
        <f>RIGHT(N1127,LEN(N1127)-SEARCH("/",N1127))</f>
        <v>mobile games</v>
      </c>
      <c r="S1127" s="13">
        <f>J1127/(60*60*24)+DATE(1970,1,1)</f>
        <v>42212.624189814815</v>
      </c>
      <c r="T1127" s="13">
        <f>I1127/(60*60*24)+DATE(1970,1,1)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7">
        <f>IF(E1128&gt;0, E1128/L1128, 0)</f>
        <v>5</v>
      </c>
      <c r="Q1128" s="7" t="str">
        <f>LEFT(N1128, SEARCH("/",N1128)-1)</f>
        <v>games</v>
      </c>
      <c r="R1128" s="7" t="str">
        <f>RIGHT(N1128,LEN(N1128)-SEARCH("/",N1128))</f>
        <v>mobile games</v>
      </c>
      <c r="S1128" s="13">
        <f>J1128/(60*60*24)+DATE(1970,1,1)</f>
        <v>42535.327476851853</v>
      </c>
      <c r="T1128" s="13">
        <f>I1128/(60*60*24)+DATE(1970,1,1)</f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7">
        <f>IF(E1129&gt;0, E1129/L1129, 0)</f>
        <v>25.434782608695652</v>
      </c>
      <c r="Q1129" s="7" t="str">
        <f>LEFT(N1129, SEARCH("/",N1129)-1)</f>
        <v>games</v>
      </c>
      <c r="R1129" s="7" t="str">
        <f>RIGHT(N1129,LEN(N1129)-SEARCH("/",N1129))</f>
        <v>mobile games</v>
      </c>
      <c r="S1129" s="13">
        <f>J1129/(60*60*24)+DATE(1970,1,1)</f>
        <v>41926.854166666664</v>
      </c>
      <c r="T1129" s="13">
        <f>I1129/(60*60*24)+DATE(1970,1,1)</f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7">
        <f>IF(E1130&gt;0, E1130/L1130, 0)</f>
        <v>1</v>
      </c>
      <c r="Q1130" s="7" t="str">
        <f>LEFT(N1130, SEARCH("/",N1130)-1)</f>
        <v>games</v>
      </c>
      <c r="R1130" s="7" t="str">
        <f>RIGHT(N1130,LEN(N1130)-SEARCH("/",N1130))</f>
        <v>mobile games</v>
      </c>
      <c r="S1130" s="13">
        <f>J1130/(60*60*24)+DATE(1970,1,1)</f>
        <v>41828.649502314816</v>
      </c>
      <c r="T1130" s="13">
        <f>I1130/(60*60*24)+DATE(1970,1,1)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7">
        <f>IF(E1131&gt;0, E1131/L1131, 0)</f>
        <v>10.5</v>
      </c>
      <c r="Q1131" s="7" t="str">
        <f>LEFT(N1131, SEARCH("/",N1131)-1)</f>
        <v>games</v>
      </c>
      <c r="R1131" s="7" t="str">
        <f>RIGHT(N1131,LEN(N1131)-SEARCH("/",N1131))</f>
        <v>mobile games</v>
      </c>
      <c r="S1131" s="13">
        <f>J1131/(60*60*24)+DATE(1970,1,1)</f>
        <v>42496.264965277776</v>
      </c>
      <c r="T1131" s="13">
        <f>I1131/(60*60*24)+DATE(1970,1,1)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7">
        <f>IF(E1132&gt;0, E1132/L1132, 0)</f>
        <v>3.6666666666666665</v>
      </c>
      <c r="Q1132" s="7" t="str">
        <f>LEFT(N1132, SEARCH("/",N1132)-1)</f>
        <v>games</v>
      </c>
      <c r="R1132" s="7" t="str">
        <f>RIGHT(N1132,LEN(N1132)-SEARCH("/",N1132))</f>
        <v>mobile games</v>
      </c>
      <c r="S1132" s="13">
        <f>J1132/(60*60*24)+DATE(1970,1,1)</f>
        <v>41908.996527777781</v>
      </c>
      <c r="T1132" s="13">
        <f>I1132/(60*60*24)+DATE(1970,1,1)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7">
        <f>IF(E1133&gt;0, E1133/L1133, 0)</f>
        <v>0</v>
      </c>
      <c r="Q1133" s="7" t="str">
        <f>LEFT(N1133, SEARCH("/",N1133)-1)</f>
        <v>games</v>
      </c>
      <c r="R1133" s="7" t="str">
        <f>RIGHT(N1133,LEN(N1133)-SEARCH("/",N1133))</f>
        <v>mobile games</v>
      </c>
      <c r="S1133" s="13">
        <f>J1133/(60*60*24)+DATE(1970,1,1)</f>
        <v>42332.908194444448</v>
      </c>
      <c r="T1133" s="13">
        <f>I1133/(60*60*24)+DATE(1970,1,1)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7">
        <f>IF(E1134&gt;0, E1134/L1134, 0)</f>
        <v>110.61538461538461</v>
      </c>
      <c r="Q1134" s="7" t="str">
        <f>LEFT(N1134, SEARCH("/",N1134)-1)</f>
        <v>games</v>
      </c>
      <c r="R1134" s="7" t="str">
        <f>RIGHT(N1134,LEN(N1134)-SEARCH("/",N1134))</f>
        <v>mobile games</v>
      </c>
      <c r="S1134" s="13">
        <f>J1134/(60*60*24)+DATE(1970,1,1)</f>
        <v>42706.115405092598</v>
      </c>
      <c r="T1134" s="13">
        <f>I1134/(60*60*24)+DATE(1970,1,1)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7">
        <f>IF(E1135&gt;0, E1135/L1135, 0)</f>
        <v>20</v>
      </c>
      <c r="Q1135" s="7" t="str">
        <f>LEFT(N1135, SEARCH("/",N1135)-1)</f>
        <v>games</v>
      </c>
      <c r="R1135" s="7" t="str">
        <f>RIGHT(N1135,LEN(N1135)-SEARCH("/",N1135))</f>
        <v>mobile games</v>
      </c>
      <c r="S1135" s="13">
        <f>J1135/(60*60*24)+DATE(1970,1,1)</f>
        <v>41821.407187500001</v>
      </c>
      <c r="T1135" s="13">
        <f>I1135/(60*60*24)+DATE(1970,1,1)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7">
        <f>IF(E1136&gt;0, E1136/L1136, 0)</f>
        <v>1</v>
      </c>
      <c r="Q1136" s="7" t="str">
        <f>LEFT(N1136, SEARCH("/",N1136)-1)</f>
        <v>games</v>
      </c>
      <c r="R1136" s="7" t="str">
        <f>RIGHT(N1136,LEN(N1136)-SEARCH("/",N1136))</f>
        <v>mobile games</v>
      </c>
      <c r="S1136" s="13">
        <f>J1136/(60*60*24)+DATE(1970,1,1)</f>
        <v>41958.285046296296</v>
      </c>
      <c r="T1136" s="13">
        <f>I1136/(60*60*24)+DATE(1970,1,1)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7">
        <f>IF(E1137&gt;0, E1137/L1137, 0)</f>
        <v>50</v>
      </c>
      <c r="Q1137" s="7" t="str">
        <f>LEFT(N1137, SEARCH("/",N1137)-1)</f>
        <v>games</v>
      </c>
      <c r="R1137" s="7" t="str">
        <f>RIGHT(N1137,LEN(N1137)-SEARCH("/",N1137))</f>
        <v>mobile games</v>
      </c>
      <c r="S1137" s="13">
        <f>J1137/(60*60*24)+DATE(1970,1,1)</f>
        <v>42558.98951388889</v>
      </c>
      <c r="T1137" s="13">
        <f>I1137/(60*60*24)+DATE(1970,1,1)</f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7">
        <f>IF(E1138&gt;0, E1138/L1138, 0)</f>
        <v>45</v>
      </c>
      <c r="Q1138" s="7" t="str">
        <f>LEFT(N1138, SEARCH("/",N1138)-1)</f>
        <v>games</v>
      </c>
      <c r="R1138" s="7" t="str">
        <f>RIGHT(N1138,LEN(N1138)-SEARCH("/",N1138))</f>
        <v>mobile games</v>
      </c>
      <c r="S1138" s="13">
        <f>J1138/(60*60*24)+DATE(1970,1,1)</f>
        <v>42327.671631944446</v>
      </c>
      <c r="T1138" s="13">
        <f>I1138/(60*60*24)+DATE(1970,1,1)</f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7">
        <f>IF(E1139&gt;0, E1139/L1139, 0)</f>
        <v>253.2051282051282</v>
      </c>
      <c r="Q1139" s="7" t="str">
        <f>LEFT(N1139, SEARCH("/",N1139)-1)</f>
        <v>games</v>
      </c>
      <c r="R1139" s="7" t="str">
        <f>RIGHT(N1139,LEN(N1139)-SEARCH("/",N1139))</f>
        <v>mobile games</v>
      </c>
      <c r="S1139" s="13">
        <f>J1139/(60*60*24)+DATE(1970,1,1)</f>
        <v>42453.819687499999</v>
      </c>
      <c r="T1139" s="13">
        <f>I1139/(60*60*24)+DATE(1970,1,1)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7">
        <f>IF(E1140&gt;0, E1140/L1140, 0)</f>
        <v>31.25</v>
      </c>
      <c r="Q1140" s="7" t="str">
        <f>LEFT(N1140, SEARCH("/",N1140)-1)</f>
        <v>games</v>
      </c>
      <c r="R1140" s="7" t="str">
        <f>RIGHT(N1140,LEN(N1140)-SEARCH("/",N1140))</f>
        <v>mobile games</v>
      </c>
      <c r="S1140" s="13">
        <f>J1140/(60*60*24)+DATE(1970,1,1)</f>
        <v>42736.9066087963</v>
      </c>
      <c r="T1140" s="13">
        <f>I1140/(60*60*24)+DATE(1970,1,1)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7">
        <f>IF(E1141&gt;0, E1141/L1141, 0)</f>
        <v>5</v>
      </c>
      <c r="Q1141" s="7" t="str">
        <f>LEFT(N1141, SEARCH("/",N1141)-1)</f>
        <v>games</v>
      </c>
      <c r="R1141" s="7" t="str">
        <f>RIGHT(N1141,LEN(N1141)-SEARCH("/",N1141))</f>
        <v>mobile games</v>
      </c>
      <c r="S1141" s="13">
        <f>J1141/(60*60*24)+DATE(1970,1,1)</f>
        <v>41975.34752314815</v>
      </c>
      <c r="T1141" s="13">
        <f>I1141/(60*60*24)+DATE(1970,1,1)</f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7">
        <f>IF(E1142&gt;0, E1142/L1142, 0)</f>
        <v>0</v>
      </c>
      <c r="Q1142" s="7" t="str">
        <f>LEFT(N1142, SEARCH("/",N1142)-1)</f>
        <v>games</v>
      </c>
      <c r="R1142" s="7" t="str">
        <f>RIGHT(N1142,LEN(N1142)-SEARCH("/",N1142))</f>
        <v>mobile games</v>
      </c>
      <c r="S1142" s="13">
        <f>J1142/(60*60*24)+DATE(1970,1,1)</f>
        <v>42192.462048611109</v>
      </c>
      <c r="T1142" s="13">
        <f>I1142/(60*60*24)+DATE(1970,1,1)</f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7">
        <f>IF(E1143&gt;0, E1143/L1143, 0)</f>
        <v>0</v>
      </c>
      <c r="Q1143" s="7" t="str">
        <f>LEFT(N1143, SEARCH("/",N1143)-1)</f>
        <v>games</v>
      </c>
      <c r="R1143" s="7" t="str">
        <f>RIGHT(N1143,LEN(N1143)-SEARCH("/",N1143))</f>
        <v>mobile games</v>
      </c>
      <c r="S1143" s="13">
        <f>J1143/(60*60*24)+DATE(1970,1,1)</f>
        <v>42164.699652777781</v>
      </c>
      <c r="T1143" s="13">
        <f>I1143/(60*60*24)+DATE(1970,1,1)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7">
        <f>IF(E1144&gt;0, E1144/L1144, 0)</f>
        <v>0</v>
      </c>
      <c r="Q1144" s="7" t="str">
        <f>LEFT(N1144, SEARCH("/",N1144)-1)</f>
        <v>games</v>
      </c>
      <c r="R1144" s="7" t="str">
        <f>RIGHT(N1144,LEN(N1144)-SEARCH("/",N1144))</f>
        <v>mobile games</v>
      </c>
      <c r="S1144" s="13">
        <f>J1144/(60*60*24)+DATE(1970,1,1)</f>
        <v>42022.006099537037</v>
      </c>
      <c r="T1144" s="13">
        <f>I1144/(60*60*24)+DATE(1970,1,1)</f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7">
        <f>IF(E1145&gt;0, E1145/L1145, 0)</f>
        <v>23.25</v>
      </c>
      <c r="Q1145" s="7" t="str">
        <f>LEFT(N1145, SEARCH("/",N1145)-1)</f>
        <v>games</v>
      </c>
      <c r="R1145" s="7" t="str">
        <f>RIGHT(N1145,LEN(N1145)-SEARCH("/",N1145))</f>
        <v>mobile games</v>
      </c>
      <c r="S1145" s="13">
        <f>J1145/(60*60*24)+DATE(1970,1,1)</f>
        <v>42325.19358796296</v>
      </c>
      <c r="T1145" s="13">
        <f>I1145/(60*60*24)+DATE(1970,1,1)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7">
        <f>IF(E1146&gt;0, E1146/L1146, 0)</f>
        <v>0</v>
      </c>
      <c r="Q1146" s="7" t="str">
        <f>LEFT(N1146, SEARCH("/",N1146)-1)</f>
        <v>food</v>
      </c>
      <c r="R1146" s="7" t="str">
        <f>RIGHT(N1146,LEN(N1146)-SEARCH("/",N1146))</f>
        <v>food trucks</v>
      </c>
      <c r="S1146" s="13">
        <f>J1146/(60*60*24)+DATE(1970,1,1)</f>
        <v>42093.181944444441</v>
      </c>
      <c r="T1146" s="13">
        <f>I1146/(60*60*24)+DATE(1970,1,1)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7">
        <f>IF(E1147&gt;0, E1147/L1147, 0)</f>
        <v>100</v>
      </c>
      <c r="Q1147" s="7" t="str">
        <f>LEFT(N1147, SEARCH("/",N1147)-1)</f>
        <v>food</v>
      </c>
      <c r="R1147" s="7" t="str">
        <f>RIGHT(N1147,LEN(N1147)-SEARCH("/",N1147))</f>
        <v>food trucks</v>
      </c>
      <c r="S1147" s="13">
        <f>J1147/(60*60*24)+DATE(1970,1,1)</f>
        <v>41854.74759259259</v>
      </c>
      <c r="T1147" s="13">
        <f>I1147/(60*60*24)+DATE(1970,1,1)</f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7">
        <f>IF(E1148&gt;0, E1148/L1148, 0)</f>
        <v>44.166666666666664</v>
      </c>
      <c r="Q1148" s="7" t="str">
        <f>LEFT(N1148, SEARCH("/",N1148)-1)</f>
        <v>food</v>
      </c>
      <c r="R1148" s="7" t="str">
        <f>RIGHT(N1148,LEN(N1148)-SEARCH("/",N1148))</f>
        <v>food trucks</v>
      </c>
      <c r="S1148" s="13">
        <f>J1148/(60*60*24)+DATE(1970,1,1)</f>
        <v>41723.9533912037</v>
      </c>
      <c r="T1148" s="13">
        <f>I1148/(60*60*24)+DATE(1970,1,1)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7">
        <f>IF(E1149&gt;0, E1149/L1149, 0)</f>
        <v>0</v>
      </c>
      <c r="Q1149" s="7" t="str">
        <f>LEFT(N1149, SEARCH("/",N1149)-1)</f>
        <v>food</v>
      </c>
      <c r="R1149" s="7" t="str">
        <f>RIGHT(N1149,LEN(N1149)-SEARCH("/",N1149))</f>
        <v>food trucks</v>
      </c>
      <c r="S1149" s="13">
        <f>J1149/(60*60*24)+DATE(1970,1,1)</f>
        <v>41871.972025462965</v>
      </c>
      <c r="T1149" s="13">
        <f>I1149/(60*60*24)+DATE(1970,1,1)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7">
        <f>IF(E1150&gt;0, E1150/L1150, 0)</f>
        <v>24.333333333333332</v>
      </c>
      <c r="Q1150" s="7" t="str">
        <f>LEFT(N1150, SEARCH("/",N1150)-1)</f>
        <v>food</v>
      </c>
      <c r="R1150" s="7" t="str">
        <f>RIGHT(N1150,LEN(N1150)-SEARCH("/",N1150))</f>
        <v>food trucks</v>
      </c>
      <c r="S1150" s="13">
        <f>J1150/(60*60*24)+DATE(1970,1,1)</f>
        <v>42675.171076388884</v>
      </c>
      <c r="T1150" s="13">
        <f>I1150/(60*60*24)+DATE(1970,1,1)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7">
        <f>IF(E1151&gt;0, E1151/L1151, 0)</f>
        <v>37.5</v>
      </c>
      <c r="Q1151" s="7" t="str">
        <f>LEFT(N1151, SEARCH("/",N1151)-1)</f>
        <v>food</v>
      </c>
      <c r="R1151" s="7" t="str">
        <f>RIGHT(N1151,LEN(N1151)-SEARCH("/",N1151))</f>
        <v>food trucks</v>
      </c>
      <c r="S1151" s="13">
        <f>J1151/(60*60*24)+DATE(1970,1,1)</f>
        <v>42507.71025462963</v>
      </c>
      <c r="T1151" s="13">
        <f>I1151/(60*60*24)+DATE(1970,1,1)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7">
        <f>IF(E1152&gt;0, E1152/L1152, 0)</f>
        <v>42</v>
      </c>
      <c r="Q1152" s="7" t="str">
        <f>LEFT(N1152, SEARCH("/",N1152)-1)</f>
        <v>food</v>
      </c>
      <c r="R1152" s="7" t="str">
        <f>RIGHT(N1152,LEN(N1152)-SEARCH("/",N1152))</f>
        <v>food trucks</v>
      </c>
      <c r="S1152" s="13">
        <f>J1152/(60*60*24)+DATE(1970,1,1)</f>
        <v>42317.954571759255</v>
      </c>
      <c r="T1152" s="13">
        <f>I1152/(60*60*24)+DATE(1970,1,1)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7">
        <f>IF(E1153&gt;0, E1153/L1153, 0)</f>
        <v>0</v>
      </c>
      <c r="Q1153" s="7" t="str">
        <f>LEFT(N1153, SEARCH("/",N1153)-1)</f>
        <v>food</v>
      </c>
      <c r="R1153" s="7" t="str">
        <f>RIGHT(N1153,LEN(N1153)-SEARCH("/",N1153))</f>
        <v>food trucks</v>
      </c>
      <c r="S1153" s="13">
        <f>J1153/(60*60*24)+DATE(1970,1,1)</f>
        <v>42224.102581018524</v>
      </c>
      <c r="T1153" s="13">
        <f>I1153/(60*60*24)+DATE(1970,1,1)</f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7">
        <f>IF(E1154&gt;0, E1154/L1154, 0)</f>
        <v>60.733333333333334</v>
      </c>
      <c r="Q1154" s="7" t="str">
        <f>LEFT(N1154, SEARCH("/",N1154)-1)</f>
        <v>food</v>
      </c>
      <c r="R1154" s="7" t="str">
        <f>RIGHT(N1154,LEN(N1154)-SEARCH("/",N1154))</f>
        <v>food trucks</v>
      </c>
      <c r="S1154" s="13">
        <f>J1154/(60*60*24)+DATE(1970,1,1)</f>
        <v>42109.709629629629</v>
      </c>
      <c r="T1154" s="13">
        <f>I1154/(60*60*24)+DATE(1970,1,1)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7">
        <f>IF(E1155&gt;0, E1155/L1155, 0)</f>
        <v>50</v>
      </c>
      <c r="Q1155" s="7" t="str">
        <f>LEFT(N1155, SEARCH("/",N1155)-1)</f>
        <v>food</v>
      </c>
      <c r="R1155" s="7" t="str">
        <f>RIGHT(N1155,LEN(N1155)-SEARCH("/",N1155))</f>
        <v>food trucks</v>
      </c>
      <c r="S1155" s="13">
        <f>J1155/(60*60*24)+DATE(1970,1,1)</f>
        <v>42143.714178240742</v>
      </c>
      <c r="T1155" s="13">
        <f>I1155/(60*60*24)+DATE(1970,1,1)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7">
        <f>IF(E1156&gt;0, E1156/L1156, 0)</f>
        <v>108.33333333333333</v>
      </c>
      <c r="Q1156" s="7" t="str">
        <f>LEFT(N1156, SEARCH("/",N1156)-1)</f>
        <v>food</v>
      </c>
      <c r="R1156" s="7" t="str">
        <f>RIGHT(N1156,LEN(N1156)-SEARCH("/",N1156))</f>
        <v>food trucks</v>
      </c>
      <c r="S1156" s="13">
        <f>J1156/(60*60*24)+DATE(1970,1,1)</f>
        <v>42223.108865740738</v>
      </c>
      <c r="T1156" s="13">
        <f>I1156/(60*60*24)+DATE(1970,1,1)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7">
        <f>IF(E1157&gt;0, E1157/L1157, 0)</f>
        <v>23.5</v>
      </c>
      <c r="Q1157" s="7" t="str">
        <f>LEFT(N1157, SEARCH("/",N1157)-1)</f>
        <v>food</v>
      </c>
      <c r="R1157" s="7" t="str">
        <f>RIGHT(N1157,LEN(N1157)-SEARCH("/",N1157))</f>
        <v>food trucks</v>
      </c>
      <c r="S1157" s="13">
        <f>J1157/(60*60*24)+DATE(1970,1,1)</f>
        <v>41835.763981481483</v>
      </c>
      <c r="T1157" s="13">
        <f>I1157/(60*60*24)+DATE(1970,1,1)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7">
        <f>IF(E1158&gt;0, E1158/L1158, 0)</f>
        <v>0</v>
      </c>
      <c r="Q1158" s="7" t="str">
        <f>LEFT(N1158, SEARCH("/",N1158)-1)</f>
        <v>food</v>
      </c>
      <c r="R1158" s="7" t="str">
        <f>RIGHT(N1158,LEN(N1158)-SEARCH("/",N1158))</f>
        <v>food trucks</v>
      </c>
      <c r="S1158" s="13">
        <f>J1158/(60*60*24)+DATE(1970,1,1)</f>
        <v>42029.07131944444</v>
      </c>
      <c r="T1158" s="13">
        <f>I1158/(60*60*24)+DATE(1970,1,1)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7">
        <f>IF(E1159&gt;0, E1159/L1159, 0)</f>
        <v>50.333333333333336</v>
      </c>
      <c r="Q1159" s="7" t="str">
        <f>LEFT(N1159, SEARCH("/",N1159)-1)</f>
        <v>food</v>
      </c>
      <c r="R1159" s="7" t="str">
        <f>RIGHT(N1159,LEN(N1159)-SEARCH("/",N1159))</f>
        <v>food trucks</v>
      </c>
      <c r="S1159" s="13">
        <f>J1159/(60*60*24)+DATE(1970,1,1)</f>
        <v>41918.628240740742</v>
      </c>
      <c r="T1159" s="13">
        <f>I1159/(60*60*24)+DATE(1970,1,1)</f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7">
        <f>IF(E1160&gt;0, E1160/L1160, 0)</f>
        <v>11.666666666666666</v>
      </c>
      <c r="Q1160" s="7" t="str">
        <f>LEFT(N1160, SEARCH("/",N1160)-1)</f>
        <v>food</v>
      </c>
      <c r="R1160" s="7" t="str">
        <f>RIGHT(N1160,LEN(N1160)-SEARCH("/",N1160))</f>
        <v>food trucks</v>
      </c>
      <c r="S1160" s="13">
        <f>J1160/(60*60*24)+DATE(1970,1,1)</f>
        <v>41952.09175925926</v>
      </c>
      <c r="T1160" s="13">
        <f>I1160/(60*60*24)+DATE(1970,1,1)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7">
        <f>IF(E1161&gt;0, E1161/L1161, 0)</f>
        <v>0</v>
      </c>
      <c r="Q1161" s="7" t="str">
        <f>LEFT(N1161, SEARCH("/",N1161)-1)</f>
        <v>food</v>
      </c>
      <c r="R1161" s="7" t="str">
        <f>RIGHT(N1161,LEN(N1161)-SEARCH("/",N1161))</f>
        <v>food trucks</v>
      </c>
      <c r="S1161" s="13">
        <f>J1161/(60*60*24)+DATE(1970,1,1)</f>
        <v>42154.726446759261</v>
      </c>
      <c r="T1161" s="13">
        <f>I1161/(60*60*24)+DATE(1970,1,1)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7">
        <f>IF(E1162&gt;0, E1162/L1162, 0)</f>
        <v>60.789473684210527</v>
      </c>
      <c r="Q1162" s="7" t="str">
        <f>LEFT(N1162, SEARCH("/",N1162)-1)</f>
        <v>food</v>
      </c>
      <c r="R1162" s="7" t="str">
        <f>RIGHT(N1162,LEN(N1162)-SEARCH("/",N1162))</f>
        <v>food trucks</v>
      </c>
      <c r="S1162" s="13">
        <f>J1162/(60*60*24)+DATE(1970,1,1)</f>
        <v>42061.154930555553</v>
      </c>
      <c r="T1162" s="13">
        <f>I1162/(60*60*24)+DATE(1970,1,1)</f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7">
        <f>IF(E1163&gt;0, E1163/L1163, 0)</f>
        <v>0</v>
      </c>
      <c r="Q1163" s="7" t="str">
        <f>LEFT(N1163, SEARCH("/",N1163)-1)</f>
        <v>food</v>
      </c>
      <c r="R1163" s="7" t="str">
        <f>RIGHT(N1163,LEN(N1163)-SEARCH("/",N1163))</f>
        <v>food trucks</v>
      </c>
      <c r="S1163" s="13">
        <f>J1163/(60*60*24)+DATE(1970,1,1)</f>
        <v>42122.629502314812</v>
      </c>
      <c r="T1163" s="13">
        <f>I1163/(60*60*24)+DATE(1970,1,1)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7">
        <f>IF(E1164&gt;0, E1164/L1164, 0)</f>
        <v>17.5</v>
      </c>
      <c r="Q1164" s="7" t="str">
        <f>LEFT(N1164, SEARCH("/",N1164)-1)</f>
        <v>food</v>
      </c>
      <c r="R1164" s="7" t="str">
        <f>RIGHT(N1164,LEN(N1164)-SEARCH("/",N1164))</f>
        <v>food trucks</v>
      </c>
      <c r="S1164" s="13">
        <f>J1164/(60*60*24)+DATE(1970,1,1)</f>
        <v>41876.683611111112</v>
      </c>
      <c r="T1164" s="13">
        <f>I1164/(60*60*24)+DATE(1970,1,1)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7">
        <f>IF(E1165&gt;0, E1165/L1165, 0)</f>
        <v>0</v>
      </c>
      <c r="Q1165" s="7" t="str">
        <f>LEFT(N1165, SEARCH("/",N1165)-1)</f>
        <v>food</v>
      </c>
      <c r="R1165" s="7" t="str">
        <f>RIGHT(N1165,LEN(N1165)-SEARCH("/",N1165))</f>
        <v>food trucks</v>
      </c>
      <c r="S1165" s="13">
        <f>J1165/(60*60*24)+DATE(1970,1,1)</f>
        <v>41830.723611111112</v>
      </c>
      <c r="T1165" s="13">
        <f>I1165/(60*60*24)+DATE(1970,1,1)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7">
        <f>IF(E1166&gt;0, E1166/L1166, 0)</f>
        <v>0</v>
      </c>
      <c r="Q1166" s="7" t="str">
        <f>LEFT(N1166, SEARCH("/",N1166)-1)</f>
        <v>food</v>
      </c>
      <c r="R1166" s="7" t="str">
        <f>RIGHT(N1166,LEN(N1166)-SEARCH("/",N1166))</f>
        <v>food trucks</v>
      </c>
      <c r="S1166" s="13">
        <f>J1166/(60*60*24)+DATE(1970,1,1)</f>
        <v>42509.724328703705</v>
      </c>
      <c r="T1166" s="13">
        <f>I1166/(60*60*24)+DATE(1970,1,1)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7">
        <f>IF(E1167&gt;0, E1167/L1167, 0)</f>
        <v>82.82</v>
      </c>
      <c r="Q1167" s="7" t="str">
        <f>LEFT(N1167, SEARCH("/",N1167)-1)</f>
        <v>food</v>
      </c>
      <c r="R1167" s="7" t="str">
        <f>RIGHT(N1167,LEN(N1167)-SEARCH("/",N1167))</f>
        <v>food trucks</v>
      </c>
      <c r="S1167" s="13">
        <f>J1167/(60*60*24)+DATE(1970,1,1)</f>
        <v>41792.214467592596</v>
      </c>
      <c r="T1167" s="13">
        <f>I1167/(60*60*24)+DATE(1970,1,1)</f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7">
        <f>IF(E1168&gt;0, E1168/L1168, 0)</f>
        <v>358.875</v>
      </c>
      <c r="Q1168" s="7" t="str">
        <f>LEFT(N1168, SEARCH("/",N1168)-1)</f>
        <v>food</v>
      </c>
      <c r="R1168" s="7" t="str">
        <f>RIGHT(N1168,LEN(N1168)-SEARCH("/",N1168))</f>
        <v>food trucks</v>
      </c>
      <c r="S1168" s="13">
        <f>J1168/(60*60*24)+DATE(1970,1,1)</f>
        <v>42150.485439814816</v>
      </c>
      <c r="T1168" s="13">
        <f>I1168/(60*60*24)+DATE(1970,1,1)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7">
        <f>IF(E1169&gt;0, E1169/L1169, 0)</f>
        <v>61.1875</v>
      </c>
      <c r="Q1169" s="7" t="str">
        <f>LEFT(N1169, SEARCH("/",N1169)-1)</f>
        <v>food</v>
      </c>
      <c r="R1169" s="7" t="str">
        <f>RIGHT(N1169,LEN(N1169)-SEARCH("/",N1169))</f>
        <v>food trucks</v>
      </c>
      <c r="S1169" s="13">
        <f>J1169/(60*60*24)+DATE(1970,1,1)</f>
        <v>41863.734895833331</v>
      </c>
      <c r="T1169" s="13">
        <f>I1169/(60*60*24)+DATE(1970,1,1)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7">
        <f>IF(E1170&gt;0, E1170/L1170, 0)</f>
        <v>340</v>
      </c>
      <c r="Q1170" s="7" t="str">
        <f>LEFT(N1170, SEARCH("/",N1170)-1)</f>
        <v>food</v>
      </c>
      <c r="R1170" s="7" t="str">
        <f>RIGHT(N1170,LEN(N1170)-SEARCH("/",N1170))</f>
        <v>food trucks</v>
      </c>
      <c r="S1170" s="13">
        <f>J1170/(60*60*24)+DATE(1970,1,1)</f>
        <v>42605.053993055553</v>
      </c>
      <c r="T1170" s="13">
        <f>I1170/(60*60*24)+DATE(1970,1,1)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7">
        <f>IF(E1171&gt;0, E1171/L1171, 0)</f>
        <v>5.666666666666667</v>
      </c>
      <c r="Q1171" s="7" t="str">
        <f>LEFT(N1171, SEARCH("/",N1171)-1)</f>
        <v>food</v>
      </c>
      <c r="R1171" s="7" t="str">
        <f>RIGHT(N1171,LEN(N1171)-SEARCH("/",N1171))</f>
        <v>food trucks</v>
      </c>
      <c r="S1171" s="13">
        <f>J1171/(60*60*24)+DATE(1970,1,1)</f>
        <v>42027.353738425925</v>
      </c>
      <c r="T1171" s="13">
        <f>I1171/(60*60*24)+DATE(1970,1,1)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7">
        <f>IF(E1172&gt;0, E1172/L1172, 0)</f>
        <v>50</v>
      </c>
      <c r="Q1172" s="7" t="str">
        <f>LEFT(N1172, SEARCH("/",N1172)-1)</f>
        <v>food</v>
      </c>
      <c r="R1172" s="7" t="str">
        <f>RIGHT(N1172,LEN(N1172)-SEARCH("/",N1172))</f>
        <v>food trucks</v>
      </c>
      <c r="S1172" s="13">
        <f>J1172/(60*60*24)+DATE(1970,1,1)</f>
        <v>42124.893182870372</v>
      </c>
      <c r="T1172" s="13">
        <f>I1172/(60*60*24)+DATE(1970,1,1)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7">
        <f>IF(E1173&gt;0, E1173/L1173, 0)</f>
        <v>25</v>
      </c>
      <c r="Q1173" s="7" t="str">
        <f>LEFT(N1173, SEARCH("/",N1173)-1)</f>
        <v>food</v>
      </c>
      <c r="R1173" s="7" t="str">
        <f>RIGHT(N1173,LEN(N1173)-SEARCH("/",N1173))</f>
        <v>food trucks</v>
      </c>
      <c r="S1173" s="13">
        <f>J1173/(60*60*24)+DATE(1970,1,1)</f>
        <v>41938.804710648146</v>
      </c>
      <c r="T1173" s="13">
        <f>I1173/(60*60*24)+DATE(1970,1,1)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7">
        <f>IF(E1174&gt;0, E1174/L1174, 0)</f>
        <v>0</v>
      </c>
      <c r="Q1174" s="7" t="str">
        <f>LEFT(N1174, SEARCH("/",N1174)-1)</f>
        <v>food</v>
      </c>
      <c r="R1174" s="7" t="str">
        <f>RIGHT(N1174,LEN(N1174)-SEARCH("/",N1174))</f>
        <v>food trucks</v>
      </c>
      <c r="S1174" s="13">
        <f>J1174/(60*60*24)+DATE(1970,1,1)</f>
        <v>41841.682314814811</v>
      </c>
      <c r="T1174" s="13">
        <f>I1174/(60*60*24)+DATE(1970,1,1)</f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7">
        <f>IF(E1175&gt;0, E1175/L1175, 0)</f>
        <v>30</v>
      </c>
      <c r="Q1175" s="7" t="str">
        <f>LEFT(N1175, SEARCH("/",N1175)-1)</f>
        <v>food</v>
      </c>
      <c r="R1175" s="7" t="str">
        <f>RIGHT(N1175,LEN(N1175)-SEARCH("/",N1175))</f>
        <v>food trucks</v>
      </c>
      <c r="S1175" s="13">
        <f>J1175/(60*60*24)+DATE(1970,1,1)</f>
        <v>42184.185844907406</v>
      </c>
      <c r="T1175" s="13">
        <f>I1175/(60*60*24)+DATE(1970,1,1)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7">
        <f>IF(E1176&gt;0, E1176/L1176, 0)</f>
        <v>46.631578947368418</v>
      </c>
      <c r="Q1176" s="7" t="str">
        <f>LEFT(N1176, SEARCH("/",N1176)-1)</f>
        <v>food</v>
      </c>
      <c r="R1176" s="7" t="str">
        <f>RIGHT(N1176,LEN(N1176)-SEARCH("/",N1176))</f>
        <v>food trucks</v>
      </c>
      <c r="S1176" s="13">
        <f>J1176/(60*60*24)+DATE(1970,1,1)</f>
        <v>42468.84174768519</v>
      </c>
      <c r="T1176" s="13">
        <f>I1176/(60*60*24)+DATE(1970,1,1)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7">
        <f>IF(E1177&gt;0, E1177/L1177, 0)</f>
        <v>65</v>
      </c>
      <c r="Q1177" s="7" t="str">
        <f>LEFT(N1177, SEARCH("/",N1177)-1)</f>
        <v>food</v>
      </c>
      <c r="R1177" s="7" t="str">
        <f>RIGHT(N1177,LEN(N1177)-SEARCH("/",N1177))</f>
        <v>food trucks</v>
      </c>
      <c r="S1177" s="13">
        <f>J1177/(60*60*24)+DATE(1970,1,1)</f>
        <v>42170.728460648148</v>
      </c>
      <c r="T1177" s="13">
        <f>I1177/(60*60*24)+DATE(1970,1,1)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7">
        <f>IF(E1178&gt;0, E1178/L1178, 0)</f>
        <v>10</v>
      </c>
      <c r="Q1178" s="7" t="str">
        <f>LEFT(N1178, SEARCH("/",N1178)-1)</f>
        <v>food</v>
      </c>
      <c r="R1178" s="7" t="str">
        <f>RIGHT(N1178,LEN(N1178)-SEARCH("/",N1178))</f>
        <v>food trucks</v>
      </c>
      <c r="S1178" s="13">
        <f>J1178/(60*60*24)+DATE(1970,1,1)</f>
        <v>42746.019652777773</v>
      </c>
      <c r="T1178" s="13">
        <f>I1178/(60*60*24)+DATE(1970,1,1)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7">
        <f>IF(E1179&gt;0, E1179/L1179, 0)</f>
        <v>0</v>
      </c>
      <c r="Q1179" s="7" t="str">
        <f>LEFT(N1179, SEARCH("/",N1179)-1)</f>
        <v>food</v>
      </c>
      <c r="R1179" s="7" t="str">
        <f>RIGHT(N1179,LEN(N1179)-SEARCH("/",N1179))</f>
        <v>food trucks</v>
      </c>
      <c r="S1179" s="13">
        <f>J1179/(60*60*24)+DATE(1970,1,1)</f>
        <v>41897.660833333335</v>
      </c>
      <c r="T1179" s="13">
        <f>I1179/(60*60*24)+DATE(1970,1,1)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7">
        <f>IF(E1180&gt;0, E1180/L1180, 0)</f>
        <v>5</v>
      </c>
      <c r="Q1180" s="7" t="str">
        <f>LEFT(N1180, SEARCH("/",N1180)-1)</f>
        <v>food</v>
      </c>
      <c r="R1180" s="7" t="str">
        <f>RIGHT(N1180,LEN(N1180)-SEARCH("/",N1180))</f>
        <v>food trucks</v>
      </c>
      <c r="S1180" s="13">
        <f>J1180/(60*60*24)+DATE(1970,1,1)</f>
        <v>41837.905694444446</v>
      </c>
      <c r="T1180" s="13">
        <f>I1180/(60*60*24)+DATE(1970,1,1)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7">
        <f>IF(E1181&gt;0, E1181/L1181, 0)</f>
        <v>640</v>
      </c>
      <c r="Q1181" s="7" t="str">
        <f>LEFT(N1181, SEARCH("/",N1181)-1)</f>
        <v>food</v>
      </c>
      <c r="R1181" s="7" t="str">
        <f>RIGHT(N1181,LEN(N1181)-SEARCH("/",N1181))</f>
        <v>food trucks</v>
      </c>
      <c r="S1181" s="13">
        <f>J1181/(60*60*24)+DATE(1970,1,1)</f>
        <v>42275.720219907409</v>
      </c>
      <c r="T1181" s="13">
        <f>I1181/(60*60*24)+DATE(1970,1,1)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7">
        <f>IF(E1182&gt;0, E1182/L1182, 0)</f>
        <v>69.117647058823536</v>
      </c>
      <c r="Q1182" s="7" t="str">
        <f>LEFT(N1182, SEARCH("/",N1182)-1)</f>
        <v>food</v>
      </c>
      <c r="R1182" s="7" t="str">
        <f>RIGHT(N1182,LEN(N1182)-SEARCH("/",N1182))</f>
        <v>food trucks</v>
      </c>
      <c r="S1182" s="13">
        <f>J1182/(60*60*24)+DATE(1970,1,1)</f>
        <v>41781.806875000002</v>
      </c>
      <c r="T1182" s="13">
        <f>I1182/(60*60*24)+DATE(1970,1,1)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7">
        <f>IF(E1183&gt;0, E1183/L1183, 0)</f>
        <v>1.3333333333333333</v>
      </c>
      <c r="Q1183" s="7" t="str">
        <f>LEFT(N1183, SEARCH("/",N1183)-1)</f>
        <v>food</v>
      </c>
      <c r="R1183" s="7" t="str">
        <f>RIGHT(N1183,LEN(N1183)-SEARCH("/",N1183))</f>
        <v>food trucks</v>
      </c>
      <c r="S1183" s="13">
        <f>J1183/(60*60*24)+DATE(1970,1,1)</f>
        <v>42034.339363425926</v>
      </c>
      <c r="T1183" s="13">
        <f>I1183/(60*60*24)+DATE(1970,1,1)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7">
        <f>IF(E1184&gt;0, E1184/L1184, 0)</f>
        <v>10.5</v>
      </c>
      <c r="Q1184" s="7" t="str">
        <f>LEFT(N1184, SEARCH("/",N1184)-1)</f>
        <v>food</v>
      </c>
      <c r="R1184" s="7" t="str">
        <f>RIGHT(N1184,LEN(N1184)-SEARCH("/",N1184))</f>
        <v>food trucks</v>
      </c>
      <c r="S1184" s="13">
        <f>J1184/(60*60*24)+DATE(1970,1,1)</f>
        <v>42728.827407407407</v>
      </c>
      <c r="T1184" s="13">
        <f>I1184/(60*60*24)+DATE(1970,1,1)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7">
        <f>IF(E1185&gt;0, E1185/L1185, 0)</f>
        <v>33.333333333333336</v>
      </c>
      <c r="Q1185" s="7" t="str">
        <f>LEFT(N1185, SEARCH("/",N1185)-1)</f>
        <v>food</v>
      </c>
      <c r="R1185" s="7" t="str">
        <f>RIGHT(N1185,LEN(N1185)-SEARCH("/",N1185))</f>
        <v>food trucks</v>
      </c>
      <c r="S1185" s="13">
        <f>J1185/(60*60*24)+DATE(1970,1,1)</f>
        <v>42656.86137731481</v>
      </c>
      <c r="T1185" s="13">
        <f>I1185/(60*60*24)+DATE(1970,1,1)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7">
        <f>IF(E1186&gt;0, E1186/L1186, 0)</f>
        <v>61.562666666666665</v>
      </c>
      <c r="Q1186" s="7" t="str">
        <f>LEFT(N1186, SEARCH("/",N1186)-1)</f>
        <v>photography</v>
      </c>
      <c r="R1186" s="7" t="str">
        <f>RIGHT(N1186,LEN(N1186)-SEARCH("/",N1186))</f>
        <v>photobooks</v>
      </c>
      <c r="S1186" s="13">
        <f>J1186/(60*60*24)+DATE(1970,1,1)</f>
        <v>42741.599664351852</v>
      </c>
      <c r="T1186" s="13">
        <f>I1186/(60*60*24)+DATE(1970,1,1)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7">
        <f>IF(E1187&gt;0, E1187/L1187, 0)</f>
        <v>118.73873873873873</v>
      </c>
      <c r="Q1187" s="7" t="str">
        <f>LEFT(N1187, SEARCH("/",N1187)-1)</f>
        <v>photography</v>
      </c>
      <c r="R1187" s="7" t="str">
        <f>RIGHT(N1187,LEN(N1187)-SEARCH("/",N1187))</f>
        <v>photobooks</v>
      </c>
      <c r="S1187" s="13">
        <f>J1187/(60*60*24)+DATE(1970,1,1)</f>
        <v>42130.865150462967</v>
      </c>
      <c r="T1187" s="13">
        <f>I1187/(60*60*24)+DATE(1970,1,1)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7">
        <f>IF(E1188&gt;0, E1188/L1188, 0)</f>
        <v>65.081300813008127</v>
      </c>
      <c r="Q1188" s="7" t="str">
        <f>LEFT(N1188, SEARCH("/",N1188)-1)</f>
        <v>photography</v>
      </c>
      <c r="R1188" s="7" t="str">
        <f>RIGHT(N1188,LEN(N1188)-SEARCH("/",N1188))</f>
        <v>photobooks</v>
      </c>
      <c r="S1188" s="13">
        <f>J1188/(60*60*24)+DATE(1970,1,1)</f>
        <v>42123.86336805555</v>
      </c>
      <c r="T1188" s="13">
        <f>I1188/(60*60*24)+DATE(1970,1,1)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7">
        <f>IF(E1189&gt;0, E1189/L1189, 0)</f>
        <v>130.15714285714284</v>
      </c>
      <c r="Q1189" s="7" t="str">
        <f>LEFT(N1189, SEARCH("/",N1189)-1)</f>
        <v>photography</v>
      </c>
      <c r="R1189" s="7" t="str">
        <f>RIGHT(N1189,LEN(N1189)-SEARCH("/",N1189))</f>
        <v>photobooks</v>
      </c>
      <c r="S1189" s="13">
        <f>J1189/(60*60*24)+DATE(1970,1,1)</f>
        <v>42109.894942129627</v>
      </c>
      <c r="T1189" s="13">
        <f>I1189/(60*60*24)+DATE(1970,1,1)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7">
        <f>IF(E1190&gt;0, E1190/L1190, 0)</f>
        <v>37.776470588235291</v>
      </c>
      <c r="Q1190" s="7" t="str">
        <f>LEFT(N1190, SEARCH("/",N1190)-1)</f>
        <v>photography</v>
      </c>
      <c r="R1190" s="7" t="str">
        <f>RIGHT(N1190,LEN(N1190)-SEARCH("/",N1190))</f>
        <v>photobooks</v>
      </c>
      <c r="S1190" s="13">
        <f>J1190/(60*60*24)+DATE(1970,1,1)</f>
        <v>42711.700694444444</v>
      </c>
      <c r="T1190" s="13">
        <f>I1190/(60*60*24)+DATE(1970,1,1)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7">
        <f>IF(E1191&gt;0, E1191/L1191, 0)</f>
        <v>112.79069767441861</v>
      </c>
      <c r="Q1191" s="7" t="str">
        <f>LEFT(N1191, SEARCH("/",N1191)-1)</f>
        <v>photography</v>
      </c>
      <c r="R1191" s="7" t="str">
        <f>RIGHT(N1191,LEN(N1191)-SEARCH("/",N1191))</f>
        <v>photobooks</v>
      </c>
      <c r="S1191" s="13">
        <f>J1191/(60*60*24)+DATE(1970,1,1)</f>
        <v>42529.979108796295</v>
      </c>
      <c r="T1191" s="13">
        <f>I1191/(60*60*24)+DATE(1970,1,1)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7">
        <f>IF(E1192&gt;0, E1192/L1192, 0)</f>
        <v>51.92307692307692</v>
      </c>
      <c r="Q1192" s="7" t="str">
        <f>LEFT(N1192, SEARCH("/",N1192)-1)</f>
        <v>photography</v>
      </c>
      <c r="R1192" s="7" t="str">
        <f>RIGHT(N1192,LEN(N1192)-SEARCH("/",N1192))</f>
        <v>photobooks</v>
      </c>
      <c r="S1192" s="13">
        <f>J1192/(60*60*24)+DATE(1970,1,1)</f>
        <v>41852.665798611109</v>
      </c>
      <c r="T1192" s="13">
        <f>I1192/(60*60*24)+DATE(1970,1,1)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7">
        <f>IF(E1193&gt;0, E1193/L1193, 0)</f>
        <v>89.242424242424249</v>
      </c>
      <c r="Q1193" s="7" t="str">
        <f>LEFT(N1193, SEARCH("/",N1193)-1)</f>
        <v>photography</v>
      </c>
      <c r="R1193" s="7" t="str">
        <f>RIGHT(N1193,LEN(N1193)-SEARCH("/",N1193))</f>
        <v>photobooks</v>
      </c>
      <c r="S1193" s="13">
        <f>J1193/(60*60*24)+DATE(1970,1,1)</f>
        <v>42419.603703703702</v>
      </c>
      <c r="T1193" s="13">
        <f>I1193/(60*60*24)+DATE(1970,1,1)</f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7">
        <f>IF(E1194&gt;0, E1194/L1194, 0)</f>
        <v>19.333333333333332</v>
      </c>
      <c r="Q1194" s="7" t="str">
        <f>LEFT(N1194, SEARCH("/",N1194)-1)</f>
        <v>photography</v>
      </c>
      <c r="R1194" s="7" t="str">
        <f>RIGHT(N1194,LEN(N1194)-SEARCH("/",N1194))</f>
        <v>photobooks</v>
      </c>
      <c r="S1194" s="13">
        <f>J1194/(60*60*24)+DATE(1970,1,1)</f>
        <v>42747.506689814814</v>
      </c>
      <c r="T1194" s="13">
        <f>I1194/(60*60*24)+DATE(1970,1,1)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7">
        <f>IF(E1195&gt;0, E1195/L1195, 0)</f>
        <v>79.967032967032964</v>
      </c>
      <c r="Q1195" s="7" t="str">
        <f>LEFT(N1195, SEARCH("/",N1195)-1)</f>
        <v>photography</v>
      </c>
      <c r="R1195" s="7" t="str">
        <f>RIGHT(N1195,LEN(N1195)-SEARCH("/",N1195))</f>
        <v>photobooks</v>
      </c>
      <c r="S1195" s="13">
        <f>J1195/(60*60*24)+DATE(1970,1,1)</f>
        <v>42409.776076388887</v>
      </c>
      <c r="T1195" s="13">
        <f>I1195/(60*60*24)+DATE(1970,1,1)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7">
        <f>IF(E1196&gt;0, E1196/L1196, 0)</f>
        <v>56.414565826330531</v>
      </c>
      <c r="Q1196" s="7" t="str">
        <f>LEFT(N1196, SEARCH("/",N1196)-1)</f>
        <v>photography</v>
      </c>
      <c r="R1196" s="7" t="str">
        <f>RIGHT(N1196,LEN(N1196)-SEARCH("/",N1196))</f>
        <v>photobooks</v>
      </c>
      <c r="S1196" s="13">
        <f>J1196/(60*60*24)+DATE(1970,1,1)</f>
        <v>42072.488182870366</v>
      </c>
      <c r="T1196" s="13">
        <f>I1196/(60*60*24)+DATE(1970,1,1)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7">
        <f>IF(E1197&gt;0, E1197/L1197, 0)</f>
        <v>79.411764705882348</v>
      </c>
      <c r="Q1197" s="7" t="str">
        <f>LEFT(N1197, SEARCH("/",N1197)-1)</f>
        <v>photography</v>
      </c>
      <c r="R1197" s="7" t="str">
        <f>RIGHT(N1197,LEN(N1197)-SEARCH("/",N1197))</f>
        <v>photobooks</v>
      </c>
      <c r="S1197" s="13">
        <f>J1197/(60*60*24)+DATE(1970,1,1)</f>
        <v>42298.34783564815</v>
      </c>
      <c r="T1197" s="13">
        <f>I1197/(60*60*24)+DATE(1970,1,1)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7">
        <f>IF(E1198&gt;0, E1198/L1198, 0)</f>
        <v>76.439453125</v>
      </c>
      <c r="Q1198" s="7" t="str">
        <f>LEFT(N1198, SEARCH("/",N1198)-1)</f>
        <v>photography</v>
      </c>
      <c r="R1198" s="7" t="str">
        <f>RIGHT(N1198,LEN(N1198)-SEARCH("/",N1198))</f>
        <v>photobooks</v>
      </c>
      <c r="S1198" s="13">
        <f>J1198/(60*60*24)+DATE(1970,1,1)</f>
        <v>42326.818738425922</v>
      </c>
      <c r="T1198" s="13">
        <f>I1198/(60*60*24)+DATE(1970,1,1)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7">
        <f>IF(E1199&gt;0, E1199/L1199, 0)</f>
        <v>121</v>
      </c>
      <c r="Q1199" s="7" t="str">
        <f>LEFT(N1199, SEARCH("/",N1199)-1)</f>
        <v>photography</v>
      </c>
      <c r="R1199" s="7" t="str">
        <f>RIGHT(N1199,LEN(N1199)-SEARCH("/",N1199))</f>
        <v>photobooks</v>
      </c>
      <c r="S1199" s="13">
        <f>J1199/(60*60*24)+DATE(1970,1,1)</f>
        <v>42503.66474537037</v>
      </c>
      <c r="T1199" s="13">
        <f>I1199/(60*60*24)+DATE(1970,1,1)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7">
        <f>IF(E1200&gt;0, E1200/L1200, 0)</f>
        <v>54.616766467065865</v>
      </c>
      <c r="Q1200" s="7" t="str">
        <f>LEFT(N1200, SEARCH("/",N1200)-1)</f>
        <v>photography</v>
      </c>
      <c r="R1200" s="7" t="str">
        <f>RIGHT(N1200,LEN(N1200)-SEARCH("/",N1200))</f>
        <v>photobooks</v>
      </c>
      <c r="S1200" s="13">
        <f>J1200/(60*60*24)+DATE(1970,1,1)</f>
        <v>42333.619050925925</v>
      </c>
      <c r="T1200" s="13">
        <f>I1200/(60*60*24)+DATE(1970,1,1)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7">
        <f>IF(E1201&gt;0, E1201/L1201, 0)</f>
        <v>299.22222222222223</v>
      </c>
      <c r="Q1201" s="7" t="str">
        <f>LEFT(N1201, SEARCH("/",N1201)-1)</f>
        <v>photography</v>
      </c>
      <c r="R1201" s="7" t="str">
        <f>RIGHT(N1201,LEN(N1201)-SEARCH("/",N1201))</f>
        <v>photobooks</v>
      </c>
      <c r="S1201" s="13">
        <f>J1201/(60*60*24)+DATE(1970,1,1)</f>
        <v>42161.770833333328</v>
      </c>
      <c r="T1201" s="13">
        <f>I1201/(60*60*24)+DATE(1970,1,1)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7">
        <f>IF(E1202&gt;0, E1202/L1202, 0)</f>
        <v>58.533980582524272</v>
      </c>
      <c r="Q1202" s="7" t="str">
        <f>LEFT(N1202, SEARCH("/",N1202)-1)</f>
        <v>photography</v>
      </c>
      <c r="R1202" s="7" t="str">
        <f>RIGHT(N1202,LEN(N1202)-SEARCH("/",N1202))</f>
        <v>photobooks</v>
      </c>
      <c r="S1202" s="13">
        <f>J1202/(60*60*24)+DATE(1970,1,1)</f>
        <v>42089.477500000001</v>
      </c>
      <c r="T1202" s="13">
        <f>I1202/(60*60*24)+DATE(1970,1,1)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7">
        <f>IF(E1203&gt;0, E1203/L1203, 0)</f>
        <v>55.371801801801809</v>
      </c>
      <c r="Q1203" s="7" t="str">
        <f>LEFT(N1203, SEARCH("/",N1203)-1)</f>
        <v>photography</v>
      </c>
      <c r="R1203" s="7" t="str">
        <f>RIGHT(N1203,LEN(N1203)-SEARCH("/",N1203))</f>
        <v>photobooks</v>
      </c>
      <c r="S1203" s="13">
        <f>J1203/(60*60*24)+DATE(1970,1,1)</f>
        <v>42536.60701388889</v>
      </c>
      <c r="T1203" s="13">
        <f>I1203/(60*60*24)+DATE(1970,1,1)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7">
        <f>IF(E1204&gt;0, E1204/L1204, 0)</f>
        <v>183.80442804428046</v>
      </c>
      <c r="Q1204" s="7" t="str">
        <f>LEFT(N1204, SEARCH("/",N1204)-1)</f>
        <v>photography</v>
      </c>
      <c r="R1204" s="7" t="str">
        <f>RIGHT(N1204,LEN(N1204)-SEARCH("/",N1204))</f>
        <v>photobooks</v>
      </c>
      <c r="S1204" s="13">
        <f>J1204/(60*60*24)+DATE(1970,1,1)</f>
        <v>42152.288819444446</v>
      </c>
      <c r="T1204" s="13">
        <f>I1204/(60*60*24)+DATE(1970,1,1)</f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7">
        <f>IF(E1205&gt;0, E1205/L1205, 0)</f>
        <v>165.34653465346534</v>
      </c>
      <c r="Q1205" s="7" t="str">
        <f>LEFT(N1205, SEARCH("/",N1205)-1)</f>
        <v>photography</v>
      </c>
      <c r="R1205" s="7" t="str">
        <f>RIGHT(N1205,LEN(N1205)-SEARCH("/",N1205))</f>
        <v>photobooks</v>
      </c>
      <c r="S1205" s="13">
        <f>J1205/(60*60*24)+DATE(1970,1,1)</f>
        <v>42125.614895833336</v>
      </c>
      <c r="T1205" s="13">
        <f>I1205/(60*60*24)+DATE(1970,1,1)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7">
        <f>IF(E1206&gt;0, E1206/L1206, 0)</f>
        <v>234.78947368421052</v>
      </c>
      <c r="Q1206" s="7" t="str">
        <f>LEFT(N1206, SEARCH("/",N1206)-1)</f>
        <v>photography</v>
      </c>
      <c r="R1206" s="7" t="str">
        <f>RIGHT(N1206,LEN(N1206)-SEARCH("/",N1206))</f>
        <v>photobooks</v>
      </c>
      <c r="S1206" s="13">
        <f>J1206/(60*60*24)+DATE(1970,1,1)</f>
        <v>42297.748067129629</v>
      </c>
      <c r="T1206" s="13">
        <f>I1206/(60*60*24)+DATE(1970,1,1)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7">
        <f>IF(E1207&gt;0, E1207/L1207, 0)</f>
        <v>211.48387096774192</v>
      </c>
      <c r="Q1207" s="7" t="str">
        <f>LEFT(N1207, SEARCH("/",N1207)-1)</f>
        <v>photography</v>
      </c>
      <c r="R1207" s="7" t="str">
        <f>RIGHT(N1207,LEN(N1207)-SEARCH("/",N1207))</f>
        <v>photobooks</v>
      </c>
      <c r="S1207" s="13">
        <f>J1207/(60*60*24)+DATE(1970,1,1)</f>
        <v>42138.506377314814</v>
      </c>
      <c r="T1207" s="13">
        <f>I1207/(60*60*24)+DATE(1970,1,1)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7">
        <f>IF(E1208&gt;0, E1208/L1208, 0)</f>
        <v>32.34375</v>
      </c>
      <c r="Q1208" s="7" t="str">
        <f>LEFT(N1208, SEARCH("/",N1208)-1)</f>
        <v>photography</v>
      </c>
      <c r="R1208" s="7" t="str">
        <f>RIGHT(N1208,LEN(N1208)-SEARCH("/",N1208))</f>
        <v>photobooks</v>
      </c>
      <c r="S1208" s="13">
        <f>J1208/(60*60*24)+DATE(1970,1,1)</f>
        <v>42772.776076388887</v>
      </c>
      <c r="T1208" s="13">
        <f>I1208/(60*60*24)+DATE(1970,1,1)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7">
        <f>IF(E1209&gt;0, E1209/L1209, 0)</f>
        <v>123.37588652482269</v>
      </c>
      <c r="Q1209" s="7" t="str">
        <f>LEFT(N1209, SEARCH("/",N1209)-1)</f>
        <v>photography</v>
      </c>
      <c r="R1209" s="7" t="str">
        <f>RIGHT(N1209,LEN(N1209)-SEARCH("/",N1209))</f>
        <v>photobooks</v>
      </c>
      <c r="S1209" s="13">
        <f>J1209/(60*60*24)+DATE(1970,1,1)</f>
        <v>42430.430243055554</v>
      </c>
      <c r="T1209" s="13">
        <f>I1209/(60*60*24)+DATE(1970,1,1)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7">
        <f>IF(E1210&gt;0, E1210/L1210, 0)</f>
        <v>207.06666666666666</v>
      </c>
      <c r="Q1210" s="7" t="str">
        <f>LEFT(N1210, SEARCH("/",N1210)-1)</f>
        <v>photography</v>
      </c>
      <c r="R1210" s="7" t="str">
        <f>RIGHT(N1210,LEN(N1210)-SEARCH("/",N1210))</f>
        <v>photobooks</v>
      </c>
      <c r="S1210" s="13">
        <f>J1210/(60*60*24)+DATE(1970,1,1)</f>
        <v>42423.709074074075</v>
      </c>
      <c r="T1210" s="13">
        <f>I1210/(60*60*24)+DATE(1970,1,1)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7">
        <f>IF(E1211&gt;0, E1211/L1211, 0)</f>
        <v>138.2608695652174</v>
      </c>
      <c r="Q1211" s="7" t="str">
        <f>LEFT(N1211, SEARCH("/",N1211)-1)</f>
        <v>photography</v>
      </c>
      <c r="R1211" s="7" t="str">
        <f>RIGHT(N1211,LEN(N1211)-SEARCH("/",N1211))</f>
        <v>photobooks</v>
      </c>
      <c r="S1211" s="13">
        <f>J1211/(60*60*24)+DATE(1970,1,1)</f>
        <v>42761.846122685187</v>
      </c>
      <c r="T1211" s="13">
        <f>I1211/(60*60*24)+DATE(1970,1,1)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7">
        <f>IF(E1212&gt;0, E1212/L1212, 0)</f>
        <v>493.81553398058253</v>
      </c>
      <c r="Q1212" s="7" t="str">
        <f>LEFT(N1212, SEARCH("/",N1212)-1)</f>
        <v>photography</v>
      </c>
      <c r="R1212" s="7" t="str">
        <f>RIGHT(N1212,LEN(N1212)-SEARCH("/",N1212))</f>
        <v>photobooks</v>
      </c>
      <c r="S1212" s="13">
        <f>J1212/(60*60*24)+DATE(1970,1,1)</f>
        <v>42132.941805555558</v>
      </c>
      <c r="T1212" s="13">
        <f>I1212/(60*60*24)+DATE(1970,1,1)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7">
        <f>IF(E1213&gt;0, E1213/L1213, 0)</f>
        <v>168.5</v>
      </c>
      <c r="Q1213" s="7" t="str">
        <f>LEFT(N1213, SEARCH("/",N1213)-1)</f>
        <v>photography</v>
      </c>
      <c r="R1213" s="7" t="str">
        <f>RIGHT(N1213,LEN(N1213)-SEARCH("/",N1213))</f>
        <v>photobooks</v>
      </c>
      <c r="S1213" s="13">
        <f>J1213/(60*60*24)+DATE(1970,1,1)</f>
        <v>42515.866446759261</v>
      </c>
      <c r="T1213" s="13">
        <f>I1213/(60*60*24)+DATE(1970,1,1)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7">
        <f>IF(E1214&gt;0, E1214/L1214, 0)</f>
        <v>38.867469879518069</v>
      </c>
      <c r="Q1214" s="7" t="str">
        <f>LEFT(N1214, SEARCH("/",N1214)-1)</f>
        <v>photography</v>
      </c>
      <c r="R1214" s="7" t="str">
        <f>RIGHT(N1214,LEN(N1214)-SEARCH("/",N1214))</f>
        <v>photobooks</v>
      </c>
      <c r="S1214" s="13">
        <f>J1214/(60*60*24)+DATE(1970,1,1)</f>
        <v>42318.950173611112</v>
      </c>
      <c r="T1214" s="13">
        <f>I1214/(60*60*24)+DATE(1970,1,1)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7">
        <f>IF(E1215&gt;0, E1215/L1215, 0)</f>
        <v>61.527777777777779</v>
      </c>
      <c r="Q1215" s="7" t="str">
        <f>LEFT(N1215, SEARCH("/",N1215)-1)</f>
        <v>photography</v>
      </c>
      <c r="R1215" s="7" t="str">
        <f>RIGHT(N1215,LEN(N1215)-SEARCH("/",N1215))</f>
        <v>photobooks</v>
      </c>
      <c r="S1215" s="13">
        <f>J1215/(60*60*24)+DATE(1970,1,1)</f>
        <v>42731.755787037036</v>
      </c>
      <c r="T1215" s="13">
        <f>I1215/(60*60*24)+DATE(1970,1,1)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7">
        <f>IF(E1216&gt;0, E1216/L1216, 0)</f>
        <v>105.44</v>
      </c>
      <c r="Q1216" s="7" t="str">
        <f>LEFT(N1216, SEARCH("/",N1216)-1)</f>
        <v>photography</v>
      </c>
      <c r="R1216" s="7" t="str">
        <f>RIGHT(N1216,LEN(N1216)-SEARCH("/",N1216))</f>
        <v>photobooks</v>
      </c>
      <c r="S1216" s="13">
        <f>J1216/(60*60*24)+DATE(1970,1,1)</f>
        <v>42104.840335648143</v>
      </c>
      <c r="T1216" s="13">
        <f>I1216/(60*60*24)+DATE(1970,1,1)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7">
        <f>IF(E1217&gt;0, E1217/L1217, 0)</f>
        <v>71.592003642987251</v>
      </c>
      <c r="Q1217" s="7" t="str">
        <f>LEFT(N1217, SEARCH("/",N1217)-1)</f>
        <v>photography</v>
      </c>
      <c r="R1217" s="7" t="str">
        <f>RIGHT(N1217,LEN(N1217)-SEARCH("/",N1217))</f>
        <v>photobooks</v>
      </c>
      <c r="S1217" s="13">
        <f>J1217/(60*60*24)+DATE(1970,1,1)</f>
        <v>41759.923101851848</v>
      </c>
      <c r="T1217" s="13">
        <f>I1217/(60*60*24)+DATE(1970,1,1)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7">
        <f>IF(E1218&gt;0, E1218/L1218, 0)</f>
        <v>91.882882882882882</v>
      </c>
      <c r="Q1218" s="7" t="str">
        <f>LEFT(N1218, SEARCH("/",N1218)-1)</f>
        <v>photography</v>
      </c>
      <c r="R1218" s="7" t="str">
        <f>RIGHT(N1218,LEN(N1218)-SEARCH("/",N1218))</f>
        <v>photobooks</v>
      </c>
      <c r="S1218" s="13">
        <f>J1218/(60*60*24)+DATE(1970,1,1)</f>
        <v>42247.616400462968</v>
      </c>
      <c r="T1218" s="13">
        <f>I1218/(60*60*24)+DATE(1970,1,1)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7">
        <f>IF(E1219&gt;0, E1219/L1219, 0)</f>
        <v>148.57377049180329</v>
      </c>
      <c r="Q1219" s="7" t="str">
        <f>LEFT(N1219, SEARCH("/",N1219)-1)</f>
        <v>photography</v>
      </c>
      <c r="R1219" s="7" t="str">
        <f>RIGHT(N1219,LEN(N1219)-SEARCH("/",N1219))</f>
        <v>photobooks</v>
      </c>
      <c r="S1219" s="13">
        <f>J1219/(60*60*24)+DATE(1970,1,1)</f>
        <v>42535.809490740736</v>
      </c>
      <c r="T1219" s="13">
        <f>I1219/(60*60*24)+DATE(1970,1,1)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7">
        <f>IF(E1220&gt;0, E1220/L1220, 0)</f>
        <v>174.2134831460674</v>
      </c>
      <c r="Q1220" s="7" t="str">
        <f>LEFT(N1220, SEARCH("/",N1220)-1)</f>
        <v>photography</v>
      </c>
      <c r="R1220" s="7" t="str">
        <f>RIGHT(N1220,LEN(N1220)-SEARCH("/",N1220))</f>
        <v>photobooks</v>
      </c>
      <c r="S1220" s="13">
        <f>J1220/(60*60*24)+DATE(1970,1,1)</f>
        <v>42278.662037037036</v>
      </c>
      <c r="T1220" s="13">
        <f>I1220/(60*60*24)+DATE(1970,1,1)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7">
        <f>IF(E1221&gt;0, E1221/L1221, 0)</f>
        <v>102.86166007905139</v>
      </c>
      <c r="Q1221" s="7" t="str">
        <f>LEFT(N1221, SEARCH("/",N1221)-1)</f>
        <v>photography</v>
      </c>
      <c r="R1221" s="7" t="str">
        <f>RIGHT(N1221,LEN(N1221)-SEARCH("/",N1221))</f>
        <v>photobooks</v>
      </c>
      <c r="S1221" s="13">
        <f>J1221/(60*60*24)+DATE(1970,1,1)</f>
        <v>42633.461956018524</v>
      </c>
      <c r="T1221" s="13">
        <f>I1221/(60*60*24)+DATE(1970,1,1)</f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7">
        <f>IF(E1222&gt;0, E1222/L1222, 0)</f>
        <v>111.17857142857143</v>
      </c>
      <c r="Q1222" s="7" t="str">
        <f>LEFT(N1222, SEARCH("/",N1222)-1)</f>
        <v>photography</v>
      </c>
      <c r="R1222" s="7" t="str">
        <f>RIGHT(N1222,LEN(N1222)-SEARCH("/",N1222))</f>
        <v>photobooks</v>
      </c>
      <c r="S1222" s="13">
        <f>J1222/(60*60*24)+DATE(1970,1,1)</f>
        <v>42211.628611111111</v>
      </c>
      <c r="T1222" s="13">
        <f>I1222/(60*60*24)+DATE(1970,1,1)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7">
        <f>IF(E1223&gt;0, E1223/L1223, 0)</f>
        <v>23.796213592233013</v>
      </c>
      <c r="Q1223" s="7" t="str">
        <f>LEFT(N1223, SEARCH("/",N1223)-1)</f>
        <v>photography</v>
      </c>
      <c r="R1223" s="7" t="str">
        <f>RIGHT(N1223,LEN(N1223)-SEARCH("/",N1223))</f>
        <v>photobooks</v>
      </c>
      <c r="S1223" s="13">
        <f>J1223/(60*60*24)+DATE(1970,1,1)</f>
        <v>42680.47555555556</v>
      </c>
      <c r="T1223" s="13">
        <f>I1223/(60*60*24)+DATE(1970,1,1)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7">
        <f>IF(E1224&gt;0, E1224/L1224, 0)</f>
        <v>81.268115942028984</v>
      </c>
      <c r="Q1224" s="7" t="str">
        <f>LEFT(N1224, SEARCH("/",N1224)-1)</f>
        <v>photography</v>
      </c>
      <c r="R1224" s="7" t="str">
        <f>RIGHT(N1224,LEN(N1224)-SEARCH("/",N1224))</f>
        <v>photobooks</v>
      </c>
      <c r="S1224" s="13">
        <f>J1224/(60*60*24)+DATE(1970,1,1)</f>
        <v>42430.720451388886</v>
      </c>
      <c r="T1224" s="13">
        <f>I1224/(60*60*24)+DATE(1970,1,1)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7">
        <f>IF(E1225&gt;0, E1225/L1225, 0)</f>
        <v>116.21465968586388</v>
      </c>
      <c r="Q1225" s="7" t="str">
        <f>LEFT(N1225, SEARCH("/",N1225)-1)</f>
        <v>photography</v>
      </c>
      <c r="R1225" s="7" t="str">
        <f>RIGHT(N1225,LEN(N1225)-SEARCH("/",N1225))</f>
        <v>photobooks</v>
      </c>
      <c r="S1225" s="13">
        <f>J1225/(60*60*24)+DATE(1970,1,1)</f>
        <v>42654.177187499998</v>
      </c>
      <c r="T1225" s="13">
        <f>I1225/(60*60*24)+DATE(1970,1,1)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7">
        <f>IF(E1226&gt;0, E1226/L1226, 0)</f>
        <v>58.888888888888886</v>
      </c>
      <c r="Q1226" s="7" t="str">
        <f>LEFT(N1226, SEARCH("/",N1226)-1)</f>
        <v>music</v>
      </c>
      <c r="R1226" s="7" t="str">
        <f>RIGHT(N1226,LEN(N1226)-SEARCH("/",N1226))</f>
        <v>world music</v>
      </c>
      <c r="S1226" s="13">
        <f>J1226/(60*60*24)+DATE(1970,1,1)</f>
        <v>41736.549791666665</v>
      </c>
      <c r="T1226" s="13">
        <f>I1226/(60*60*24)+DATE(1970,1,1)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7">
        <f>IF(E1227&gt;0, E1227/L1227, 0)</f>
        <v>44</v>
      </c>
      <c r="Q1227" s="7" t="str">
        <f>LEFT(N1227, SEARCH("/",N1227)-1)</f>
        <v>music</v>
      </c>
      <c r="R1227" s="7" t="str">
        <f>RIGHT(N1227,LEN(N1227)-SEARCH("/",N1227))</f>
        <v>world music</v>
      </c>
      <c r="S1227" s="13">
        <f>J1227/(60*60*24)+DATE(1970,1,1)</f>
        <v>41509.905995370369</v>
      </c>
      <c r="T1227" s="13">
        <f>I1227/(60*60*24)+DATE(1970,1,1)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7">
        <f>IF(E1228&gt;0, E1228/L1228, 0)</f>
        <v>48.424999999999997</v>
      </c>
      <c r="Q1228" s="7" t="str">
        <f>LEFT(N1228, SEARCH("/",N1228)-1)</f>
        <v>music</v>
      </c>
      <c r="R1228" s="7" t="str">
        <f>RIGHT(N1228,LEN(N1228)-SEARCH("/",N1228))</f>
        <v>world music</v>
      </c>
      <c r="S1228" s="13">
        <f>J1228/(60*60*24)+DATE(1970,1,1)</f>
        <v>41715.874780092592</v>
      </c>
      <c r="T1228" s="13">
        <f>I1228/(60*60*24)+DATE(1970,1,1)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7">
        <f>IF(E1229&gt;0, E1229/L1229, 0)</f>
        <v>0</v>
      </c>
      <c r="Q1229" s="7" t="str">
        <f>LEFT(N1229, SEARCH("/",N1229)-1)</f>
        <v>music</v>
      </c>
      <c r="R1229" s="7" t="str">
        <f>RIGHT(N1229,LEN(N1229)-SEARCH("/",N1229))</f>
        <v>world music</v>
      </c>
      <c r="S1229" s="13">
        <f>J1229/(60*60*24)+DATE(1970,1,1)</f>
        <v>41827.919166666667</v>
      </c>
      <c r="T1229" s="13">
        <f>I1229/(60*60*24)+DATE(1970,1,1)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7">
        <f>IF(E1230&gt;0, E1230/L1230, 0)</f>
        <v>61.041666666666664</v>
      </c>
      <c r="Q1230" s="7" t="str">
        <f>LEFT(N1230, SEARCH("/",N1230)-1)</f>
        <v>music</v>
      </c>
      <c r="R1230" s="7" t="str">
        <f>RIGHT(N1230,LEN(N1230)-SEARCH("/",N1230))</f>
        <v>world music</v>
      </c>
      <c r="S1230" s="13">
        <f>J1230/(60*60*24)+DATE(1970,1,1)</f>
        <v>40754.729259259257</v>
      </c>
      <c r="T1230" s="13">
        <f>I1230/(60*60*24)+DATE(1970,1,1)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7">
        <f>IF(E1231&gt;0, E1231/L1231, 0)</f>
        <v>25</v>
      </c>
      <c r="Q1231" s="7" t="str">
        <f>LEFT(N1231, SEARCH("/",N1231)-1)</f>
        <v>music</v>
      </c>
      <c r="R1231" s="7" t="str">
        <f>RIGHT(N1231,LEN(N1231)-SEARCH("/",N1231))</f>
        <v>world music</v>
      </c>
      <c r="S1231" s="13">
        <f>J1231/(60*60*24)+DATE(1970,1,1)</f>
        <v>40985.459803240738</v>
      </c>
      <c r="T1231" s="13">
        <f>I1231/(60*60*24)+DATE(1970,1,1)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7">
        <f>IF(E1232&gt;0, E1232/L1232, 0)</f>
        <v>0</v>
      </c>
      <c r="Q1232" s="7" t="str">
        <f>LEFT(N1232, SEARCH("/",N1232)-1)</f>
        <v>music</v>
      </c>
      <c r="R1232" s="7" t="str">
        <f>RIGHT(N1232,LEN(N1232)-SEARCH("/",N1232))</f>
        <v>world music</v>
      </c>
      <c r="S1232" s="13">
        <f>J1232/(60*60*24)+DATE(1970,1,1)</f>
        <v>40568.972569444442</v>
      </c>
      <c r="T1232" s="13">
        <f>I1232/(60*60*24)+DATE(1970,1,1)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7">
        <f>IF(E1233&gt;0, E1233/L1233, 0)</f>
        <v>0</v>
      </c>
      <c r="Q1233" s="7" t="str">
        <f>LEFT(N1233, SEARCH("/",N1233)-1)</f>
        <v>music</v>
      </c>
      <c r="R1233" s="7" t="str">
        <f>RIGHT(N1233,LEN(N1233)-SEARCH("/",N1233))</f>
        <v>world music</v>
      </c>
      <c r="S1233" s="13">
        <f>J1233/(60*60*24)+DATE(1970,1,1)</f>
        <v>42193.941759259258</v>
      </c>
      <c r="T1233" s="13">
        <f>I1233/(60*60*24)+DATE(1970,1,1)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7">
        <f>IF(E1234&gt;0, E1234/L1234, 0)</f>
        <v>40</v>
      </c>
      <c r="Q1234" s="7" t="str">
        <f>LEFT(N1234, SEARCH("/",N1234)-1)</f>
        <v>music</v>
      </c>
      <c r="R1234" s="7" t="str">
        <f>RIGHT(N1234,LEN(N1234)-SEARCH("/",N1234))</f>
        <v>world music</v>
      </c>
      <c r="S1234" s="13">
        <f>J1234/(60*60*24)+DATE(1970,1,1)</f>
        <v>41506.848032407404</v>
      </c>
      <c r="T1234" s="13">
        <f>I1234/(60*60*24)+DATE(1970,1,1)</f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7">
        <f>IF(E1235&gt;0, E1235/L1235, 0)</f>
        <v>19.333333333333332</v>
      </c>
      <c r="Q1235" s="7" t="str">
        <f>LEFT(N1235, SEARCH("/",N1235)-1)</f>
        <v>music</v>
      </c>
      <c r="R1235" s="7" t="str">
        <f>RIGHT(N1235,LEN(N1235)-SEARCH("/",N1235))</f>
        <v>world music</v>
      </c>
      <c r="S1235" s="13">
        <f>J1235/(60*60*24)+DATE(1970,1,1)</f>
        <v>40939.948773148149</v>
      </c>
      <c r="T1235" s="13">
        <f>I1235/(60*60*24)+DATE(1970,1,1)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7">
        <f>IF(E1236&gt;0, E1236/L1236, 0)</f>
        <v>0</v>
      </c>
      <c r="Q1236" s="7" t="str">
        <f>LEFT(N1236, SEARCH("/",N1236)-1)</f>
        <v>music</v>
      </c>
      <c r="R1236" s="7" t="str">
        <f>RIGHT(N1236,LEN(N1236)-SEARCH("/",N1236))</f>
        <v>world music</v>
      </c>
      <c r="S1236" s="13">
        <f>J1236/(60*60*24)+DATE(1970,1,1)</f>
        <v>42007.788680555561</v>
      </c>
      <c r="T1236" s="13">
        <f>I1236/(60*60*24)+DATE(1970,1,1)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7">
        <f>IF(E1237&gt;0, E1237/L1237, 0)</f>
        <v>35</v>
      </c>
      <c r="Q1237" s="7" t="str">
        <f>LEFT(N1237, SEARCH("/",N1237)-1)</f>
        <v>music</v>
      </c>
      <c r="R1237" s="7" t="str">
        <f>RIGHT(N1237,LEN(N1237)-SEARCH("/",N1237))</f>
        <v>world music</v>
      </c>
      <c r="S1237" s="13">
        <f>J1237/(60*60*24)+DATE(1970,1,1)</f>
        <v>41583.135405092595</v>
      </c>
      <c r="T1237" s="13">
        <f>I1237/(60*60*24)+DATE(1970,1,1)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7">
        <f>IF(E1238&gt;0, E1238/L1238, 0)</f>
        <v>0</v>
      </c>
      <c r="Q1238" s="7" t="str">
        <f>LEFT(N1238, SEARCH("/",N1238)-1)</f>
        <v>music</v>
      </c>
      <c r="R1238" s="7" t="str">
        <f>RIGHT(N1238,LEN(N1238)-SEARCH("/",N1238))</f>
        <v>world music</v>
      </c>
      <c r="S1238" s="13">
        <f>J1238/(60*60*24)+DATE(1970,1,1)</f>
        <v>41110.680138888885</v>
      </c>
      <c r="T1238" s="13">
        <f>I1238/(60*60*24)+DATE(1970,1,1)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7">
        <f>IF(E1239&gt;0, E1239/L1239, 0)</f>
        <v>0</v>
      </c>
      <c r="Q1239" s="7" t="str">
        <f>LEFT(N1239, SEARCH("/",N1239)-1)</f>
        <v>music</v>
      </c>
      <c r="R1239" s="7" t="str">
        <f>RIGHT(N1239,LEN(N1239)-SEARCH("/",N1239))</f>
        <v>world music</v>
      </c>
      <c r="S1239" s="13">
        <f>J1239/(60*60*24)+DATE(1970,1,1)</f>
        <v>41125.283159722225</v>
      </c>
      <c r="T1239" s="13">
        <f>I1239/(60*60*24)+DATE(1970,1,1)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7">
        <f>IF(E1240&gt;0, E1240/L1240, 0)</f>
        <v>59.333333333333336</v>
      </c>
      <c r="Q1240" s="7" t="str">
        <f>LEFT(N1240, SEARCH("/",N1240)-1)</f>
        <v>music</v>
      </c>
      <c r="R1240" s="7" t="str">
        <f>RIGHT(N1240,LEN(N1240)-SEARCH("/",N1240))</f>
        <v>world music</v>
      </c>
      <c r="S1240" s="13">
        <f>J1240/(60*60*24)+DATE(1970,1,1)</f>
        <v>40731.61037037037</v>
      </c>
      <c r="T1240" s="13">
        <f>I1240/(60*60*24)+DATE(1970,1,1)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7">
        <f>IF(E1241&gt;0, E1241/L1241, 0)</f>
        <v>0</v>
      </c>
      <c r="Q1241" s="7" t="str">
        <f>LEFT(N1241, SEARCH("/",N1241)-1)</f>
        <v>music</v>
      </c>
      <c r="R1241" s="7" t="str">
        <f>RIGHT(N1241,LEN(N1241)-SEARCH("/",N1241))</f>
        <v>world music</v>
      </c>
      <c r="S1241" s="13">
        <f>J1241/(60*60*24)+DATE(1970,1,1)</f>
        <v>40883.962581018517</v>
      </c>
      <c r="T1241" s="13">
        <f>I1241/(60*60*24)+DATE(1970,1,1)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7">
        <f>IF(E1242&gt;0, E1242/L1242, 0)</f>
        <v>30.125</v>
      </c>
      <c r="Q1242" s="7" t="str">
        <f>LEFT(N1242, SEARCH("/",N1242)-1)</f>
        <v>music</v>
      </c>
      <c r="R1242" s="7" t="str">
        <f>RIGHT(N1242,LEN(N1242)-SEARCH("/",N1242))</f>
        <v>world music</v>
      </c>
      <c r="S1242" s="13">
        <f>J1242/(60*60*24)+DATE(1970,1,1)</f>
        <v>41409.040011574078</v>
      </c>
      <c r="T1242" s="13">
        <f>I1242/(60*60*24)+DATE(1970,1,1)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7">
        <f>IF(E1243&gt;0, E1243/L1243, 0)</f>
        <v>74.617647058823536</v>
      </c>
      <c r="Q1243" s="7" t="str">
        <f>LEFT(N1243, SEARCH("/",N1243)-1)</f>
        <v>music</v>
      </c>
      <c r="R1243" s="7" t="str">
        <f>RIGHT(N1243,LEN(N1243)-SEARCH("/",N1243))</f>
        <v>world music</v>
      </c>
      <c r="S1243" s="13">
        <f>J1243/(60*60*24)+DATE(1970,1,1)</f>
        <v>41923.837731481479</v>
      </c>
      <c r="T1243" s="13">
        <f>I1243/(60*60*24)+DATE(1970,1,1)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7">
        <f>IF(E1244&gt;0, E1244/L1244, 0)</f>
        <v>5</v>
      </c>
      <c r="Q1244" s="7" t="str">
        <f>LEFT(N1244, SEARCH("/",N1244)-1)</f>
        <v>music</v>
      </c>
      <c r="R1244" s="7" t="str">
        <f>RIGHT(N1244,LEN(N1244)-SEARCH("/",N1244))</f>
        <v>world music</v>
      </c>
      <c r="S1244" s="13">
        <f>J1244/(60*60*24)+DATE(1970,1,1)</f>
        <v>40782.165532407409</v>
      </c>
      <c r="T1244" s="13">
        <f>I1244/(60*60*24)+DATE(1970,1,1)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7">
        <f>IF(E1245&gt;0, E1245/L1245, 0)</f>
        <v>44.5</v>
      </c>
      <c r="Q1245" s="7" t="str">
        <f>LEFT(N1245, SEARCH("/",N1245)-1)</f>
        <v>music</v>
      </c>
      <c r="R1245" s="7" t="str">
        <f>RIGHT(N1245,LEN(N1245)-SEARCH("/",N1245))</f>
        <v>world music</v>
      </c>
      <c r="S1245" s="13">
        <f>J1245/(60*60*24)+DATE(1970,1,1)</f>
        <v>40671.879293981481</v>
      </c>
      <c r="T1245" s="13">
        <f>I1245/(60*60*24)+DATE(1970,1,1)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7">
        <f>IF(E1246&gt;0, E1246/L1246, 0)</f>
        <v>46.133333333333333</v>
      </c>
      <c r="Q1246" s="7" t="str">
        <f>LEFT(N1246, SEARCH("/",N1246)-1)</f>
        <v>music</v>
      </c>
      <c r="R1246" s="7" t="str">
        <f>RIGHT(N1246,LEN(N1246)-SEARCH("/",N1246))</f>
        <v>rock</v>
      </c>
      <c r="S1246" s="13">
        <f>J1246/(60*60*24)+DATE(1970,1,1)</f>
        <v>41355.825497685189</v>
      </c>
      <c r="T1246" s="13">
        <f>I1246/(60*60*24)+DATE(1970,1,1)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7">
        <f>IF(E1247&gt;0, E1247/L1247, 0)</f>
        <v>141.47058823529412</v>
      </c>
      <c r="Q1247" s="7" t="str">
        <f>LEFT(N1247, SEARCH("/",N1247)-1)</f>
        <v>music</v>
      </c>
      <c r="R1247" s="7" t="str">
        <f>RIGHT(N1247,LEN(N1247)-SEARCH("/",N1247))</f>
        <v>rock</v>
      </c>
      <c r="S1247" s="13">
        <f>J1247/(60*60*24)+DATE(1970,1,1)</f>
        <v>41774.59993055556</v>
      </c>
      <c r="T1247" s="13">
        <f>I1247/(60*60*24)+DATE(1970,1,1)</f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7">
        <f>IF(E1248&gt;0, E1248/L1248, 0)</f>
        <v>75.483870967741936</v>
      </c>
      <c r="Q1248" s="7" t="str">
        <f>LEFT(N1248, SEARCH("/",N1248)-1)</f>
        <v>music</v>
      </c>
      <c r="R1248" s="7" t="str">
        <f>RIGHT(N1248,LEN(N1248)-SEARCH("/",N1248))</f>
        <v>rock</v>
      </c>
      <c r="S1248" s="13">
        <f>J1248/(60*60*24)+DATE(1970,1,1)</f>
        <v>40838.043391203704</v>
      </c>
      <c r="T1248" s="13">
        <f>I1248/(60*60*24)+DATE(1970,1,1)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7">
        <f>IF(E1249&gt;0, E1249/L1249, 0)</f>
        <v>85.5</v>
      </c>
      <c r="Q1249" s="7" t="str">
        <f>LEFT(N1249, SEARCH("/",N1249)-1)</f>
        <v>music</v>
      </c>
      <c r="R1249" s="7" t="str">
        <f>RIGHT(N1249,LEN(N1249)-SEARCH("/",N1249))</f>
        <v>rock</v>
      </c>
      <c r="S1249" s="13">
        <f>J1249/(60*60*24)+DATE(1970,1,1)</f>
        <v>41370.292303240742</v>
      </c>
      <c r="T1249" s="13">
        <f>I1249/(60*60*24)+DATE(1970,1,1)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7">
        <f>IF(E1250&gt;0, E1250/L1250, 0)</f>
        <v>64.254237288135599</v>
      </c>
      <c r="Q1250" s="7" t="str">
        <f>LEFT(N1250, SEARCH("/",N1250)-1)</f>
        <v>music</v>
      </c>
      <c r="R1250" s="7" t="str">
        <f>RIGHT(N1250,LEN(N1250)-SEARCH("/",N1250))</f>
        <v>rock</v>
      </c>
      <c r="S1250" s="13">
        <f>J1250/(60*60*24)+DATE(1970,1,1)</f>
        <v>41767.656863425924</v>
      </c>
      <c r="T1250" s="13">
        <f>I1250/(60*60*24)+DATE(1970,1,1)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7">
        <f>IF(E1251&gt;0, E1251/L1251, 0)</f>
        <v>64.46913580246914</v>
      </c>
      <c r="Q1251" s="7" t="str">
        <f>LEFT(N1251, SEARCH("/",N1251)-1)</f>
        <v>music</v>
      </c>
      <c r="R1251" s="7" t="str">
        <f>RIGHT(N1251,LEN(N1251)-SEARCH("/",N1251))</f>
        <v>rock</v>
      </c>
      <c r="S1251" s="13">
        <f>J1251/(60*60*24)+DATE(1970,1,1)</f>
        <v>41067.740868055553</v>
      </c>
      <c r="T1251" s="13">
        <f>I1251/(60*60*24)+DATE(1970,1,1)</f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7">
        <f>IF(E1252&gt;0, E1252/L1252, 0)</f>
        <v>118.2007874015748</v>
      </c>
      <c r="Q1252" s="7" t="str">
        <f>LEFT(N1252, SEARCH("/",N1252)-1)</f>
        <v>music</v>
      </c>
      <c r="R1252" s="7" t="str">
        <f>RIGHT(N1252,LEN(N1252)-SEARCH("/",N1252))</f>
        <v>rock</v>
      </c>
      <c r="S1252" s="13">
        <f>J1252/(60*60*24)+DATE(1970,1,1)</f>
        <v>41843.64271990741</v>
      </c>
      <c r="T1252" s="13">
        <f>I1252/(60*60*24)+DATE(1970,1,1)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7">
        <f>IF(E1253&gt;0, E1253/L1253, 0)</f>
        <v>82.540540540540547</v>
      </c>
      <c r="Q1253" s="7" t="str">
        <f>LEFT(N1253, SEARCH("/",N1253)-1)</f>
        <v>music</v>
      </c>
      <c r="R1253" s="7" t="str">
        <f>RIGHT(N1253,LEN(N1253)-SEARCH("/",N1253))</f>
        <v>rock</v>
      </c>
      <c r="S1253" s="13">
        <f>J1253/(60*60*24)+DATE(1970,1,1)</f>
        <v>40751.814432870371</v>
      </c>
      <c r="T1253" s="13">
        <f>I1253/(60*60*24)+DATE(1970,1,1)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7">
        <f>IF(E1254&gt;0, E1254/L1254, 0)</f>
        <v>34.170212765957444</v>
      </c>
      <c r="Q1254" s="7" t="str">
        <f>LEFT(N1254, SEARCH("/",N1254)-1)</f>
        <v>music</v>
      </c>
      <c r="R1254" s="7" t="str">
        <f>RIGHT(N1254,LEN(N1254)-SEARCH("/",N1254))</f>
        <v>rock</v>
      </c>
      <c r="S1254" s="13">
        <f>J1254/(60*60*24)+DATE(1970,1,1)</f>
        <v>41543.988067129627</v>
      </c>
      <c r="T1254" s="13">
        <f>I1254/(60*60*24)+DATE(1970,1,1)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7">
        <f>IF(E1255&gt;0, E1255/L1255, 0)</f>
        <v>42.73322081575246</v>
      </c>
      <c r="Q1255" s="7" t="str">
        <f>LEFT(N1255, SEARCH("/",N1255)-1)</f>
        <v>music</v>
      </c>
      <c r="R1255" s="7" t="str">
        <f>RIGHT(N1255,LEN(N1255)-SEARCH("/",N1255))</f>
        <v>rock</v>
      </c>
      <c r="S1255" s="13">
        <f>J1255/(60*60*24)+DATE(1970,1,1)</f>
        <v>41855.783645833333</v>
      </c>
      <c r="T1255" s="13">
        <f>I1255/(60*60*24)+DATE(1970,1,1)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7">
        <f>IF(E1256&gt;0, E1256/L1256, 0)</f>
        <v>94.489361702127653</v>
      </c>
      <c r="Q1256" s="7" t="str">
        <f>LEFT(N1256, SEARCH("/",N1256)-1)</f>
        <v>music</v>
      </c>
      <c r="R1256" s="7" t="str">
        <f>RIGHT(N1256,LEN(N1256)-SEARCH("/",N1256))</f>
        <v>rock</v>
      </c>
      <c r="S1256" s="13">
        <f>J1256/(60*60*24)+DATE(1970,1,1)</f>
        <v>40487.621365740742</v>
      </c>
      <c r="T1256" s="13">
        <f>I1256/(60*60*24)+DATE(1970,1,1)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7">
        <f>IF(E1257&gt;0, E1257/L1257, 0)</f>
        <v>55.697247706422019</v>
      </c>
      <c r="Q1257" s="7" t="str">
        <f>LEFT(N1257, SEARCH("/",N1257)-1)</f>
        <v>music</v>
      </c>
      <c r="R1257" s="7" t="str">
        <f>RIGHT(N1257,LEN(N1257)-SEARCH("/",N1257))</f>
        <v>rock</v>
      </c>
      <c r="S1257" s="13">
        <f>J1257/(60*60*24)+DATE(1970,1,1)</f>
        <v>41579.845509259263</v>
      </c>
      <c r="T1257" s="13">
        <f>I1257/(60*60*24)+DATE(1970,1,1)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7">
        <f>IF(E1258&gt;0, E1258/L1258, 0)</f>
        <v>98.030831024930734</v>
      </c>
      <c r="Q1258" s="7" t="str">
        <f>LEFT(N1258, SEARCH("/",N1258)-1)</f>
        <v>music</v>
      </c>
      <c r="R1258" s="7" t="str">
        <f>RIGHT(N1258,LEN(N1258)-SEARCH("/",N1258))</f>
        <v>rock</v>
      </c>
      <c r="S1258" s="13">
        <f>J1258/(60*60*24)+DATE(1970,1,1)</f>
        <v>40921.919340277775</v>
      </c>
      <c r="T1258" s="13">
        <f>I1258/(60*60*24)+DATE(1970,1,1)</f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7">
        <f>IF(E1259&gt;0, E1259/L1259, 0)</f>
        <v>92.102272727272734</v>
      </c>
      <c r="Q1259" s="7" t="str">
        <f>LEFT(N1259, SEARCH("/",N1259)-1)</f>
        <v>music</v>
      </c>
      <c r="R1259" s="7" t="str">
        <f>RIGHT(N1259,LEN(N1259)-SEARCH("/",N1259))</f>
        <v>rock</v>
      </c>
      <c r="S1259" s="13">
        <f>J1259/(60*60*24)+DATE(1970,1,1)</f>
        <v>40587.085532407407</v>
      </c>
      <c r="T1259" s="13">
        <f>I1259/(60*60*24)+DATE(1970,1,1)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7">
        <f>IF(E1260&gt;0, E1260/L1260, 0)</f>
        <v>38.175462686567165</v>
      </c>
      <c r="Q1260" s="7" t="str">
        <f>LEFT(N1260, SEARCH("/",N1260)-1)</f>
        <v>music</v>
      </c>
      <c r="R1260" s="7" t="str">
        <f>RIGHT(N1260,LEN(N1260)-SEARCH("/",N1260))</f>
        <v>rock</v>
      </c>
      <c r="S1260" s="13">
        <f>J1260/(60*60*24)+DATE(1970,1,1)</f>
        <v>41487.611250000002</v>
      </c>
      <c r="T1260" s="13">
        <f>I1260/(60*60*24)+DATE(1970,1,1)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7">
        <f>IF(E1261&gt;0, E1261/L1261, 0)</f>
        <v>27.145833333333332</v>
      </c>
      <c r="Q1261" s="7" t="str">
        <f>LEFT(N1261, SEARCH("/",N1261)-1)</f>
        <v>music</v>
      </c>
      <c r="R1261" s="7" t="str">
        <f>RIGHT(N1261,LEN(N1261)-SEARCH("/",N1261))</f>
        <v>rock</v>
      </c>
      <c r="S1261" s="13">
        <f>J1261/(60*60*24)+DATE(1970,1,1)</f>
        <v>41766.970648148148</v>
      </c>
      <c r="T1261" s="13">
        <f>I1261/(60*60*24)+DATE(1970,1,1)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7">
        <f>IF(E1262&gt;0, E1262/L1262, 0)</f>
        <v>50.689189189189186</v>
      </c>
      <c r="Q1262" s="7" t="str">
        <f>LEFT(N1262, SEARCH("/",N1262)-1)</f>
        <v>music</v>
      </c>
      <c r="R1262" s="7" t="str">
        <f>RIGHT(N1262,LEN(N1262)-SEARCH("/",N1262))</f>
        <v>rock</v>
      </c>
      <c r="S1262" s="13">
        <f>J1262/(60*60*24)+DATE(1970,1,1)</f>
        <v>41666.842824074076</v>
      </c>
      <c r="T1262" s="13">
        <f>I1262/(60*60*24)+DATE(1970,1,1)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7">
        <f>IF(E1263&gt;0, E1263/L1263, 0)</f>
        <v>38.942307692307693</v>
      </c>
      <c r="Q1263" s="7" t="str">
        <f>LEFT(N1263, SEARCH("/",N1263)-1)</f>
        <v>music</v>
      </c>
      <c r="R1263" s="7" t="str">
        <f>RIGHT(N1263,LEN(N1263)-SEARCH("/",N1263))</f>
        <v>rock</v>
      </c>
      <c r="S1263" s="13">
        <f>J1263/(60*60*24)+DATE(1970,1,1)</f>
        <v>41638.342905092592</v>
      </c>
      <c r="T1263" s="13">
        <f>I1263/(60*60*24)+DATE(1970,1,1)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7">
        <f>IF(E1264&gt;0, E1264/L1264, 0)</f>
        <v>77.638095238095232</v>
      </c>
      <c r="Q1264" s="7" t="str">
        <f>LEFT(N1264, SEARCH("/",N1264)-1)</f>
        <v>music</v>
      </c>
      <c r="R1264" s="7" t="str">
        <f>RIGHT(N1264,LEN(N1264)-SEARCH("/",N1264))</f>
        <v>rock</v>
      </c>
      <c r="S1264" s="13">
        <f>J1264/(60*60*24)+DATE(1970,1,1)</f>
        <v>41656.762638888889</v>
      </c>
      <c r="T1264" s="13">
        <f>I1264/(60*60*24)+DATE(1970,1,1)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7">
        <f>IF(E1265&gt;0, E1265/L1265, 0)</f>
        <v>43.536585365853661</v>
      </c>
      <c r="Q1265" s="7" t="str">
        <f>LEFT(N1265, SEARCH("/",N1265)-1)</f>
        <v>music</v>
      </c>
      <c r="R1265" s="7" t="str">
        <f>RIGHT(N1265,LEN(N1265)-SEARCH("/",N1265))</f>
        <v>rock</v>
      </c>
      <c r="S1265" s="13">
        <f>J1265/(60*60*24)+DATE(1970,1,1)</f>
        <v>41692.084143518521</v>
      </c>
      <c r="T1265" s="13">
        <f>I1265/(60*60*24)+DATE(1970,1,1)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7">
        <f>IF(E1266&gt;0, E1266/L1266, 0)</f>
        <v>31.823529411764707</v>
      </c>
      <c r="Q1266" s="7" t="str">
        <f>LEFT(N1266, SEARCH("/",N1266)-1)</f>
        <v>music</v>
      </c>
      <c r="R1266" s="7" t="str">
        <f>RIGHT(N1266,LEN(N1266)-SEARCH("/",N1266))</f>
        <v>rock</v>
      </c>
      <c r="S1266" s="13">
        <f>J1266/(60*60*24)+DATE(1970,1,1)</f>
        <v>41547.662997685184</v>
      </c>
      <c r="T1266" s="13">
        <f>I1266/(60*60*24)+DATE(1970,1,1)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7">
        <f>IF(E1267&gt;0, E1267/L1267, 0)</f>
        <v>63.184393939393942</v>
      </c>
      <c r="Q1267" s="7" t="str">
        <f>LEFT(N1267, SEARCH("/",N1267)-1)</f>
        <v>music</v>
      </c>
      <c r="R1267" s="7" t="str">
        <f>RIGHT(N1267,LEN(N1267)-SEARCH("/",N1267))</f>
        <v>rock</v>
      </c>
      <c r="S1267" s="13">
        <f>J1267/(60*60*24)+DATE(1970,1,1)</f>
        <v>40465.655266203699</v>
      </c>
      <c r="T1267" s="13">
        <f>I1267/(60*60*24)+DATE(1970,1,1)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7">
        <f>IF(E1268&gt;0, E1268/L1268, 0)</f>
        <v>190.9</v>
      </c>
      <c r="Q1268" s="7" t="str">
        <f>LEFT(N1268, SEARCH("/",N1268)-1)</f>
        <v>music</v>
      </c>
      <c r="R1268" s="7" t="str">
        <f>RIGHT(N1268,LEN(N1268)-SEARCH("/",N1268))</f>
        <v>rock</v>
      </c>
      <c r="S1268" s="13">
        <f>J1268/(60*60*24)+DATE(1970,1,1)</f>
        <v>41620.87667824074</v>
      </c>
      <c r="T1268" s="13">
        <f>I1268/(60*60*24)+DATE(1970,1,1)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7">
        <f>IF(E1269&gt;0, E1269/L1269, 0)</f>
        <v>140.85534591194968</v>
      </c>
      <c r="Q1269" s="7" t="str">
        <f>LEFT(N1269, SEARCH("/",N1269)-1)</f>
        <v>music</v>
      </c>
      <c r="R1269" s="7" t="str">
        <f>RIGHT(N1269,LEN(N1269)-SEARCH("/",N1269))</f>
        <v>rock</v>
      </c>
      <c r="S1269" s="13">
        <f>J1269/(60*60*24)+DATE(1970,1,1)</f>
        <v>41449.585162037038</v>
      </c>
      <c r="T1269" s="13">
        <f>I1269/(60*60*24)+DATE(1970,1,1)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7">
        <f>IF(E1270&gt;0, E1270/L1270, 0)</f>
        <v>76.92307692307692</v>
      </c>
      <c r="Q1270" s="7" t="str">
        <f>LEFT(N1270, SEARCH("/",N1270)-1)</f>
        <v>music</v>
      </c>
      <c r="R1270" s="7" t="str">
        <f>RIGHT(N1270,LEN(N1270)-SEARCH("/",N1270))</f>
        <v>rock</v>
      </c>
      <c r="S1270" s="13">
        <f>J1270/(60*60*24)+DATE(1970,1,1)</f>
        <v>41507.845451388886</v>
      </c>
      <c r="T1270" s="13">
        <f>I1270/(60*60*24)+DATE(1970,1,1)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7">
        <f>IF(E1271&gt;0, E1271/L1271, 0)</f>
        <v>99.15533980582525</v>
      </c>
      <c r="Q1271" s="7" t="str">
        <f>LEFT(N1271, SEARCH("/",N1271)-1)</f>
        <v>music</v>
      </c>
      <c r="R1271" s="7" t="str">
        <f>RIGHT(N1271,LEN(N1271)-SEARCH("/",N1271))</f>
        <v>rock</v>
      </c>
      <c r="S1271" s="13">
        <f>J1271/(60*60*24)+DATE(1970,1,1)</f>
        <v>42445.823055555556</v>
      </c>
      <c r="T1271" s="13">
        <f>I1271/(60*60*24)+DATE(1970,1,1)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7">
        <f>IF(E1272&gt;0, E1272/L1272, 0)</f>
        <v>67.881656804733723</v>
      </c>
      <c r="Q1272" s="7" t="str">
        <f>LEFT(N1272, SEARCH("/",N1272)-1)</f>
        <v>music</v>
      </c>
      <c r="R1272" s="7" t="str">
        <f>RIGHT(N1272,LEN(N1272)-SEARCH("/",N1272))</f>
        <v>rock</v>
      </c>
      <c r="S1272" s="13">
        <f>J1272/(60*60*24)+DATE(1970,1,1)</f>
        <v>40933.85696759259</v>
      </c>
      <c r="T1272" s="13">
        <f>I1272/(60*60*24)+DATE(1970,1,1)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7">
        <f>IF(E1273&gt;0, E1273/L1273, 0)</f>
        <v>246.29032258064515</v>
      </c>
      <c r="Q1273" s="7" t="str">
        <f>LEFT(N1273, SEARCH("/",N1273)-1)</f>
        <v>music</v>
      </c>
      <c r="R1273" s="7" t="str">
        <f>RIGHT(N1273,LEN(N1273)-SEARCH("/",N1273))</f>
        <v>rock</v>
      </c>
      <c r="S1273" s="13">
        <f>J1273/(60*60*24)+DATE(1970,1,1)</f>
        <v>41561.683553240742</v>
      </c>
      <c r="T1273" s="13">
        <f>I1273/(60*60*24)+DATE(1970,1,1)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7">
        <f>IF(E1274&gt;0, E1274/L1274, 0)</f>
        <v>189.28571428571428</v>
      </c>
      <c r="Q1274" s="7" t="str">
        <f>LEFT(N1274, SEARCH("/",N1274)-1)</f>
        <v>music</v>
      </c>
      <c r="R1274" s="7" t="str">
        <f>RIGHT(N1274,LEN(N1274)-SEARCH("/",N1274))</f>
        <v>rock</v>
      </c>
      <c r="S1274" s="13">
        <f>J1274/(60*60*24)+DATE(1970,1,1)</f>
        <v>40274.745127314818</v>
      </c>
      <c r="T1274" s="13">
        <f>I1274/(60*60*24)+DATE(1970,1,1)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7">
        <f>IF(E1275&gt;0, E1275/L1275, 0)</f>
        <v>76.666666666666671</v>
      </c>
      <c r="Q1275" s="7" t="str">
        <f>LEFT(N1275, SEARCH("/",N1275)-1)</f>
        <v>music</v>
      </c>
      <c r="R1275" s="7" t="str">
        <f>RIGHT(N1275,LEN(N1275)-SEARCH("/",N1275))</f>
        <v>rock</v>
      </c>
      <c r="S1275" s="13">
        <f>J1275/(60*60*24)+DATE(1970,1,1)</f>
        <v>41852.730219907404</v>
      </c>
      <c r="T1275" s="13">
        <f>I1275/(60*60*24)+DATE(1970,1,1)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7">
        <f>IF(E1276&gt;0, E1276/L1276, 0)</f>
        <v>82.963254817987149</v>
      </c>
      <c r="Q1276" s="7" t="str">
        <f>LEFT(N1276, SEARCH("/",N1276)-1)</f>
        <v>music</v>
      </c>
      <c r="R1276" s="7" t="str">
        <f>RIGHT(N1276,LEN(N1276)-SEARCH("/",N1276))</f>
        <v>rock</v>
      </c>
      <c r="S1276" s="13">
        <f>J1276/(60*60*24)+DATE(1970,1,1)</f>
        <v>41116.690104166664</v>
      </c>
      <c r="T1276" s="13">
        <f>I1276/(60*60*24)+DATE(1970,1,1)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7">
        <f>IF(E1277&gt;0, E1277/L1277, 0)</f>
        <v>62.522107969151669</v>
      </c>
      <c r="Q1277" s="7" t="str">
        <f>LEFT(N1277, SEARCH("/",N1277)-1)</f>
        <v>music</v>
      </c>
      <c r="R1277" s="7" t="str">
        <f>RIGHT(N1277,LEN(N1277)-SEARCH("/",N1277))</f>
        <v>rock</v>
      </c>
      <c r="S1277" s="13">
        <f>J1277/(60*60*24)+DATE(1970,1,1)</f>
        <v>41458.867905092593</v>
      </c>
      <c r="T1277" s="13">
        <f>I1277/(60*60*24)+DATE(1970,1,1)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7">
        <f>IF(E1278&gt;0, E1278/L1278, 0)</f>
        <v>46.06808823529412</v>
      </c>
      <c r="Q1278" s="7" t="str">
        <f>LEFT(N1278, SEARCH("/",N1278)-1)</f>
        <v>music</v>
      </c>
      <c r="R1278" s="7" t="str">
        <f>RIGHT(N1278,LEN(N1278)-SEARCH("/",N1278))</f>
        <v>rock</v>
      </c>
      <c r="S1278" s="13">
        <f>J1278/(60*60*24)+DATE(1970,1,1)</f>
        <v>40007.704247685186</v>
      </c>
      <c r="T1278" s="13">
        <f>I1278/(60*60*24)+DATE(1970,1,1)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7">
        <f>IF(E1279&gt;0, E1279/L1279, 0)</f>
        <v>38.543946731234868</v>
      </c>
      <c r="Q1279" s="7" t="str">
        <f>LEFT(N1279, SEARCH("/",N1279)-1)</f>
        <v>music</v>
      </c>
      <c r="R1279" s="7" t="str">
        <f>RIGHT(N1279,LEN(N1279)-SEARCH("/",N1279))</f>
        <v>rock</v>
      </c>
      <c r="S1279" s="13">
        <f>J1279/(60*60*24)+DATE(1970,1,1)</f>
        <v>41121.561886574076</v>
      </c>
      <c r="T1279" s="13">
        <f>I1279/(60*60*24)+DATE(1970,1,1)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7">
        <f>IF(E1280&gt;0, E1280/L1280, 0)</f>
        <v>53.005263157894738</v>
      </c>
      <c r="Q1280" s="7" t="str">
        <f>LEFT(N1280, SEARCH("/",N1280)-1)</f>
        <v>music</v>
      </c>
      <c r="R1280" s="7" t="str">
        <f>RIGHT(N1280,LEN(N1280)-SEARCH("/",N1280))</f>
        <v>rock</v>
      </c>
      <c r="S1280" s="13">
        <f>J1280/(60*60*24)+DATE(1970,1,1)</f>
        <v>41786.555162037039</v>
      </c>
      <c r="T1280" s="13">
        <f>I1280/(60*60*24)+DATE(1970,1,1)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7">
        <f>IF(E1281&gt;0, E1281/L1281, 0)</f>
        <v>73.355396825396824</v>
      </c>
      <c r="Q1281" s="7" t="str">
        <f>LEFT(N1281, SEARCH("/",N1281)-1)</f>
        <v>music</v>
      </c>
      <c r="R1281" s="7" t="str">
        <f>RIGHT(N1281,LEN(N1281)-SEARCH("/",N1281))</f>
        <v>rock</v>
      </c>
      <c r="S1281" s="13">
        <f>J1281/(60*60*24)+DATE(1970,1,1)</f>
        <v>41682.099189814813</v>
      </c>
      <c r="T1281" s="13">
        <f>I1281/(60*60*24)+DATE(1970,1,1)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7">
        <f>IF(E1282&gt;0, E1282/L1282, 0)</f>
        <v>127.97523076923076</v>
      </c>
      <c r="Q1282" s="7" t="str">
        <f>LEFT(N1282, SEARCH("/",N1282)-1)</f>
        <v>music</v>
      </c>
      <c r="R1282" s="7" t="str">
        <f>RIGHT(N1282,LEN(N1282)-SEARCH("/",N1282))</f>
        <v>rock</v>
      </c>
      <c r="S1282" s="13">
        <f>J1282/(60*60*24)+DATE(1970,1,1)</f>
        <v>40513.757569444446</v>
      </c>
      <c r="T1282" s="13">
        <f>I1282/(60*60*24)+DATE(1970,1,1)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7">
        <f>IF(E1283&gt;0, E1283/L1283, 0)</f>
        <v>104.72972972972973</v>
      </c>
      <c r="Q1283" s="7" t="str">
        <f>LEFT(N1283, SEARCH("/",N1283)-1)</f>
        <v>music</v>
      </c>
      <c r="R1283" s="7" t="str">
        <f>RIGHT(N1283,LEN(N1283)-SEARCH("/",N1283))</f>
        <v>rock</v>
      </c>
      <c r="S1283" s="13">
        <f>J1283/(60*60*24)+DATE(1970,1,1)</f>
        <v>41463.743472222224</v>
      </c>
      <c r="T1283" s="13">
        <f>I1283/(60*60*24)+DATE(1970,1,1)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7">
        <f>IF(E1284&gt;0, E1284/L1284, 0)</f>
        <v>67.671532846715323</v>
      </c>
      <c r="Q1284" s="7" t="str">
        <f>LEFT(N1284, SEARCH("/",N1284)-1)</f>
        <v>music</v>
      </c>
      <c r="R1284" s="7" t="str">
        <f>RIGHT(N1284,LEN(N1284)-SEARCH("/",N1284))</f>
        <v>rock</v>
      </c>
      <c r="S1284" s="13">
        <f>J1284/(60*60*24)+DATE(1970,1,1)</f>
        <v>41586.475173611107</v>
      </c>
      <c r="T1284" s="13">
        <f>I1284/(60*60*24)+DATE(1970,1,1)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7">
        <f>IF(E1285&gt;0, E1285/L1285, 0)</f>
        <v>95.931818181818187</v>
      </c>
      <c r="Q1285" s="7" t="str">
        <f>LEFT(N1285, SEARCH("/",N1285)-1)</f>
        <v>music</v>
      </c>
      <c r="R1285" s="7" t="str">
        <f>RIGHT(N1285,LEN(N1285)-SEARCH("/",N1285))</f>
        <v>rock</v>
      </c>
      <c r="S1285" s="13">
        <f>J1285/(60*60*24)+DATE(1970,1,1)</f>
        <v>41320.717465277776</v>
      </c>
      <c r="T1285" s="13">
        <f>I1285/(60*60*24)+DATE(1970,1,1)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7">
        <f>IF(E1286&gt;0, E1286/L1286, 0)</f>
        <v>65.161290322580641</v>
      </c>
      <c r="Q1286" s="7" t="str">
        <f>LEFT(N1286, SEARCH("/",N1286)-1)</f>
        <v>theater</v>
      </c>
      <c r="R1286" s="7" t="str">
        <f>RIGHT(N1286,LEN(N1286)-SEARCH("/",N1286))</f>
        <v>plays</v>
      </c>
      <c r="S1286" s="13">
        <f>J1286/(60*60*24)+DATE(1970,1,1)</f>
        <v>42712.23474537037</v>
      </c>
      <c r="T1286" s="13">
        <f>I1286/(60*60*24)+DATE(1970,1,1)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7">
        <f>IF(E1287&gt;0, E1287/L1287, 0)</f>
        <v>32.269841269841272</v>
      </c>
      <c r="Q1287" s="7" t="str">
        <f>LEFT(N1287, SEARCH("/",N1287)-1)</f>
        <v>theater</v>
      </c>
      <c r="R1287" s="7" t="str">
        <f>RIGHT(N1287,LEN(N1287)-SEARCH("/",N1287))</f>
        <v>plays</v>
      </c>
      <c r="S1287" s="13">
        <f>J1287/(60*60*24)+DATE(1970,1,1)</f>
        <v>42160.583043981482</v>
      </c>
      <c r="T1287" s="13">
        <f>I1287/(60*60*24)+DATE(1970,1,1)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7">
        <f>IF(E1288&gt;0, E1288/L1288, 0)</f>
        <v>81.25</v>
      </c>
      <c r="Q1288" s="7" t="str">
        <f>LEFT(N1288, SEARCH("/",N1288)-1)</f>
        <v>theater</v>
      </c>
      <c r="R1288" s="7" t="str">
        <f>RIGHT(N1288,LEN(N1288)-SEARCH("/",N1288))</f>
        <v>plays</v>
      </c>
      <c r="S1288" s="13">
        <f>J1288/(60*60*24)+DATE(1970,1,1)</f>
        <v>42039.384571759263</v>
      </c>
      <c r="T1288" s="13">
        <f>I1288/(60*60*24)+DATE(1970,1,1)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7">
        <f>IF(E1289&gt;0, E1289/L1289, 0)</f>
        <v>24.2</v>
      </c>
      <c r="Q1289" s="7" t="str">
        <f>LEFT(N1289, SEARCH("/",N1289)-1)</f>
        <v>theater</v>
      </c>
      <c r="R1289" s="7" t="str">
        <f>RIGHT(N1289,LEN(N1289)-SEARCH("/",N1289))</f>
        <v>plays</v>
      </c>
      <c r="S1289" s="13">
        <f>J1289/(60*60*24)+DATE(1970,1,1)</f>
        <v>42107.621018518519</v>
      </c>
      <c r="T1289" s="13">
        <f>I1289/(60*60*24)+DATE(1970,1,1)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7">
        <f>IF(E1290&gt;0, E1290/L1290, 0)</f>
        <v>65.868852459016395</v>
      </c>
      <c r="Q1290" s="7" t="str">
        <f>LEFT(N1290, SEARCH("/",N1290)-1)</f>
        <v>theater</v>
      </c>
      <c r="R1290" s="7" t="str">
        <f>RIGHT(N1290,LEN(N1290)-SEARCH("/",N1290))</f>
        <v>plays</v>
      </c>
      <c r="S1290" s="13">
        <f>J1290/(60*60*24)+DATE(1970,1,1)</f>
        <v>42561.154664351852</v>
      </c>
      <c r="T1290" s="13">
        <f>I1290/(60*60*24)+DATE(1970,1,1)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7">
        <f>IF(E1291&gt;0, E1291/L1291, 0)</f>
        <v>36.07692307692308</v>
      </c>
      <c r="Q1291" s="7" t="str">
        <f>LEFT(N1291, SEARCH("/",N1291)-1)</f>
        <v>theater</v>
      </c>
      <c r="R1291" s="7" t="str">
        <f>RIGHT(N1291,LEN(N1291)-SEARCH("/",N1291))</f>
        <v>plays</v>
      </c>
      <c r="S1291" s="13">
        <f>J1291/(60*60*24)+DATE(1970,1,1)</f>
        <v>42709.134780092594</v>
      </c>
      <c r="T1291" s="13">
        <f>I1291/(60*60*24)+DATE(1970,1,1)</f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7">
        <f>IF(E1292&gt;0, E1292/L1292, 0)</f>
        <v>44.186046511627907</v>
      </c>
      <c r="Q1292" s="7" t="str">
        <f>LEFT(N1292, SEARCH("/",N1292)-1)</f>
        <v>theater</v>
      </c>
      <c r="R1292" s="7" t="str">
        <f>RIGHT(N1292,LEN(N1292)-SEARCH("/",N1292))</f>
        <v>plays</v>
      </c>
      <c r="S1292" s="13">
        <f>J1292/(60*60*24)+DATE(1970,1,1)</f>
        <v>42086.614942129629</v>
      </c>
      <c r="T1292" s="13">
        <f>I1292/(60*60*24)+DATE(1970,1,1)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7">
        <f>IF(E1293&gt;0, E1293/L1293, 0)</f>
        <v>104.07142857142857</v>
      </c>
      <c r="Q1293" s="7" t="str">
        <f>LEFT(N1293, SEARCH("/",N1293)-1)</f>
        <v>theater</v>
      </c>
      <c r="R1293" s="7" t="str">
        <f>RIGHT(N1293,LEN(N1293)-SEARCH("/",N1293))</f>
        <v>plays</v>
      </c>
      <c r="S1293" s="13">
        <f>J1293/(60*60*24)+DATE(1970,1,1)</f>
        <v>42064.652673611112</v>
      </c>
      <c r="T1293" s="13">
        <f>I1293/(60*60*24)+DATE(1970,1,1)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7">
        <f>IF(E1294&gt;0, E1294/L1294, 0)</f>
        <v>35.96153846153846</v>
      </c>
      <c r="Q1294" s="7" t="str">
        <f>LEFT(N1294, SEARCH("/",N1294)-1)</f>
        <v>theater</v>
      </c>
      <c r="R1294" s="7" t="str">
        <f>RIGHT(N1294,LEN(N1294)-SEARCH("/",N1294))</f>
        <v>plays</v>
      </c>
      <c r="S1294" s="13">
        <f>J1294/(60*60*24)+DATE(1970,1,1)</f>
        <v>42256.764212962968</v>
      </c>
      <c r="T1294" s="13">
        <f>I1294/(60*60*24)+DATE(1970,1,1)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7">
        <f>IF(E1295&gt;0, E1295/L1295, 0)</f>
        <v>127.79166666666667</v>
      </c>
      <c r="Q1295" s="7" t="str">
        <f>LEFT(N1295, SEARCH("/",N1295)-1)</f>
        <v>theater</v>
      </c>
      <c r="R1295" s="7" t="str">
        <f>RIGHT(N1295,LEN(N1295)-SEARCH("/",N1295))</f>
        <v>plays</v>
      </c>
      <c r="S1295" s="13">
        <f>J1295/(60*60*24)+DATE(1970,1,1)</f>
        <v>42292.701053240744</v>
      </c>
      <c r="T1295" s="13">
        <f>I1295/(60*60*24)+DATE(1970,1,1)</f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7">
        <f>IF(E1296&gt;0, E1296/L1296, 0)</f>
        <v>27.727272727272727</v>
      </c>
      <c r="Q1296" s="7" t="str">
        <f>LEFT(N1296, SEARCH("/",N1296)-1)</f>
        <v>theater</v>
      </c>
      <c r="R1296" s="7" t="str">
        <f>RIGHT(N1296,LEN(N1296)-SEARCH("/",N1296))</f>
        <v>plays</v>
      </c>
      <c r="S1296" s="13">
        <f>J1296/(60*60*24)+DATE(1970,1,1)</f>
        <v>42278.453668981485</v>
      </c>
      <c r="T1296" s="13">
        <f>I1296/(60*60*24)+DATE(1970,1,1)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7">
        <f>IF(E1297&gt;0, E1297/L1297, 0)</f>
        <v>39.828125</v>
      </c>
      <c r="Q1297" s="7" t="str">
        <f>LEFT(N1297, SEARCH("/",N1297)-1)</f>
        <v>theater</v>
      </c>
      <c r="R1297" s="7" t="str">
        <f>RIGHT(N1297,LEN(N1297)-SEARCH("/",N1297))</f>
        <v>plays</v>
      </c>
      <c r="S1297" s="13">
        <f>J1297/(60*60*24)+DATE(1970,1,1)</f>
        <v>42184.572881944448</v>
      </c>
      <c r="T1297" s="13">
        <f>I1297/(60*60*24)+DATE(1970,1,1)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7">
        <f>IF(E1298&gt;0, E1298/L1298, 0)</f>
        <v>52.173913043478258</v>
      </c>
      <c r="Q1298" s="7" t="str">
        <f>LEFT(N1298, SEARCH("/",N1298)-1)</f>
        <v>theater</v>
      </c>
      <c r="R1298" s="7" t="str">
        <f>RIGHT(N1298,LEN(N1298)-SEARCH("/",N1298))</f>
        <v>plays</v>
      </c>
      <c r="S1298" s="13">
        <f>J1298/(60*60*24)+DATE(1970,1,1)</f>
        <v>42423.050613425927</v>
      </c>
      <c r="T1298" s="13">
        <f>I1298/(60*60*24)+DATE(1970,1,1)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7">
        <f>IF(E1299&gt;0, E1299/L1299, 0)</f>
        <v>92.037815126050418</v>
      </c>
      <c r="Q1299" s="7" t="str">
        <f>LEFT(N1299, SEARCH("/",N1299)-1)</f>
        <v>theater</v>
      </c>
      <c r="R1299" s="7" t="str">
        <f>RIGHT(N1299,LEN(N1299)-SEARCH("/",N1299))</f>
        <v>plays</v>
      </c>
      <c r="S1299" s="13">
        <f>J1299/(60*60*24)+DATE(1970,1,1)</f>
        <v>42461.747199074074</v>
      </c>
      <c r="T1299" s="13">
        <f>I1299/(60*60*24)+DATE(1970,1,1)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7">
        <f>IF(E1300&gt;0, E1300/L1300, 0)</f>
        <v>63.424242424242422</v>
      </c>
      <c r="Q1300" s="7" t="str">
        <f>LEFT(N1300, SEARCH("/",N1300)-1)</f>
        <v>theater</v>
      </c>
      <c r="R1300" s="7" t="str">
        <f>RIGHT(N1300,LEN(N1300)-SEARCH("/",N1300))</f>
        <v>plays</v>
      </c>
      <c r="S1300" s="13">
        <f>J1300/(60*60*24)+DATE(1970,1,1)</f>
        <v>42458.680925925924</v>
      </c>
      <c r="T1300" s="13">
        <f>I1300/(60*60*24)+DATE(1970,1,1)</f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7">
        <f>IF(E1301&gt;0, E1301/L1301, 0)</f>
        <v>135.625</v>
      </c>
      <c r="Q1301" s="7" t="str">
        <f>LEFT(N1301, SEARCH("/",N1301)-1)</f>
        <v>theater</v>
      </c>
      <c r="R1301" s="7" t="str">
        <f>RIGHT(N1301,LEN(N1301)-SEARCH("/",N1301))</f>
        <v>plays</v>
      </c>
      <c r="S1301" s="13">
        <f>J1301/(60*60*24)+DATE(1970,1,1)</f>
        <v>42169.814340277779</v>
      </c>
      <c r="T1301" s="13">
        <f>I1301/(60*60*24)+DATE(1970,1,1)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7">
        <f>IF(E1302&gt;0, E1302/L1302, 0)</f>
        <v>168.75</v>
      </c>
      <c r="Q1302" s="7" t="str">
        <f>LEFT(N1302, SEARCH("/",N1302)-1)</f>
        <v>theater</v>
      </c>
      <c r="R1302" s="7" t="str">
        <f>RIGHT(N1302,LEN(N1302)-SEARCH("/",N1302))</f>
        <v>plays</v>
      </c>
      <c r="S1302" s="13">
        <f>J1302/(60*60*24)+DATE(1970,1,1)</f>
        <v>42483.675208333334</v>
      </c>
      <c r="T1302" s="13">
        <f>I1302/(60*60*24)+DATE(1970,1,1)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7">
        <f>IF(E1303&gt;0, E1303/L1303, 0)</f>
        <v>70.862068965517238</v>
      </c>
      <c r="Q1303" s="7" t="str">
        <f>LEFT(N1303, SEARCH("/",N1303)-1)</f>
        <v>theater</v>
      </c>
      <c r="R1303" s="7" t="str">
        <f>RIGHT(N1303,LEN(N1303)-SEARCH("/",N1303))</f>
        <v>plays</v>
      </c>
      <c r="S1303" s="13">
        <f>J1303/(60*60*24)+DATE(1970,1,1)</f>
        <v>42195.749745370369</v>
      </c>
      <c r="T1303" s="13">
        <f>I1303/(60*60*24)+DATE(1970,1,1)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7">
        <f>IF(E1304&gt;0, E1304/L1304, 0)</f>
        <v>50</v>
      </c>
      <c r="Q1304" s="7" t="str">
        <f>LEFT(N1304, SEARCH("/",N1304)-1)</f>
        <v>theater</v>
      </c>
      <c r="R1304" s="7" t="str">
        <f>RIGHT(N1304,LEN(N1304)-SEARCH("/",N1304))</f>
        <v>plays</v>
      </c>
      <c r="S1304" s="13">
        <f>J1304/(60*60*24)+DATE(1970,1,1)</f>
        <v>42675.057997685188</v>
      </c>
      <c r="T1304" s="13">
        <f>I1304/(60*60*24)+DATE(1970,1,1)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7">
        <f>IF(E1305&gt;0, E1305/L1305, 0)</f>
        <v>42.214166666666671</v>
      </c>
      <c r="Q1305" s="7" t="str">
        <f>LEFT(N1305, SEARCH("/",N1305)-1)</f>
        <v>theater</v>
      </c>
      <c r="R1305" s="7" t="str">
        <f>RIGHT(N1305,LEN(N1305)-SEARCH("/",N1305))</f>
        <v>plays</v>
      </c>
      <c r="S1305" s="13">
        <f>J1305/(60*60*24)+DATE(1970,1,1)</f>
        <v>42566.441203703704</v>
      </c>
      <c r="T1305" s="13">
        <f>I1305/(60*60*24)+DATE(1970,1,1)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7">
        <f>IF(E1306&gt;0, E1306/L1306, 0)</f>
        <v>152.41346153846155</v>
      </c>
      <c r="Q1306" s="7" t="str">
        <f>LEFT(N1306, SEARCH("/",N1306)-1)</f>
        <v>technology</v>
      </c>
      <c r="R1306" s="7" t="str">
        <f>RIGHT(N1306,LEN(N1306)-SEARCH("/",N1306))</f>
        <v>wearables</v>
      </c>
      <c r="S1306" s="13">
        <f>J1306/(60*60*24)+DATE(1970,1,1)</f>
        <v>42747.194502314815</v>
      </c>
      <c r="T1306" s="13">
        <f>I1306/(60*60*24)+DATE(1970,1,1)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7">
        <f>IF(E1307&gt;0, E1307/L1307, 0)</f>
        <v>90.616279069767444</v>
      </c>
      <c r="Q1307" s="7" t="str">
        <f>LEFT(N1307, SEARCH("/",N1307)-1)</f>
        <v>technology</v>
      </c>
      <c r="R1307" s="7" t="str">
        <f>RIGHT(N1307,LEN(N1307)-SEARCH("/",N1307))</f>
        <v>wearables</v>
      </c>
      <c r="S1307" s="13">
        <f>J1307/(60*60*24)+DATE(1970,1,1)</f>
        <v>42543.665601851855</v>
      </c>
      <c r="T1307" s="13">
        <f>I1307/(60*60*24)+DATE(1970,1,1)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7">
        <f>IF(E1308&gt;0, E1308/L1308, 0)</f>
        <v>201.60393258426967</v>
      </c>
      <c r="Q1308" s="7" t="str">
        <f>LEFT(N1308, SEARCH("/",N1308)-1)</f>
        <v>technology</v>
      </c>
      <c r="R1308" s="7" t="str">
        <f>RIGHT(N1308,LEN(N1308)-SEARCH("/",N1308))</f>
        <v>wearables</v>
      </c>
      <c r="S1308" s="13">
        <f>J1308/(60*60*24)+DATE(1970,1,1)</f>
        <v>41947.457569444443</v>
      </c>
      <c r="T1308" s="13">
        <f>I1308/(60*60*24)+DATE(1970,1,1)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7">
        <f>IF(E1309&gt;0, E1309/L1309, 0)</f>
        <v>127.93333333333334</v>
      </c>
      <c r="Q1309" s="7" t="str">
        <f>LEFT(N1309, SEARCH("/",N1309)-1)</f>
        <v>technology</v>
      </c>
      <c r="R1309" s="7" t="str">
        <f>RIGHT(N1309,LEN(N1309)-SEARCH("/",N1309))</f>
        <v>wearables</v>
      </c>
      <c r="S1309" s="13">
        <f>J1309/(60*60*24)+DATE(1970,1,1)</f>
        <v>42387.503229166672</v>
      </c>
      <c r="T1309" s="13">
        <f>I1309/(60*60*24)+DATE(1970,1,1)</f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7">
        <f>IF(E1310&gt;0, E1310/L1310, 0)</f>
        <v>29.894736842105264</v>
      </c>
      <c r="Q1310" s="7" t="str">
        <f>LEFT(N1310, SEARCH("/",N1310)-1)</f>
        <v>technology</v>
      </c>
      <c r="R1310" s="7" t="str">
        <f>RIGHT(N1310,LEN(N1310)-SEARCH("/",N1310))</f>
        <v>wearables</v>
      </c>
      <c r="S1310" s="13">
        <f>J1310/(60*60*24)+DATE(1970,1,1)</f>
        <v>42611.613564814819</v>
      </c>
      <c r="T1310" s="13">
        <f>I1310/(60*60*24)+DATE(1970,1,1)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7">
        <f>IF(E1311&gt;0, E1311/L1311, 0)</f>
        <v>367.97142857142859</v>
      </c>
      <c r="Q1311" s="7" t="str">
        <f>LEFT(N1311, SEARCH("/",N1311)-1)</f>
        <v>technology</v>
      </c>
      <c r="R1311" s="7" t="str">
        <f>RIGHT(N1311,LEN(N1311)-SEARCH("/",N1311))</f>
        <v>wearables</v>
      </c>
      <c r="S1311" s="13">
        <f>J1311/(60*60*24)+DATE(1970,1,1)</f>
        <v>42257.882731481484</v>
      </c>
      <c r="T1311" s="13">
        <f>I1311/(60*60*24)+DATE(1970,1,1)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7">
        <f>IF(E1312&gt;0, E1312/L1312, 0)</f>
        <v>129.16666666666666</v>
      </c>
      <c r="Q1312" s="7" t="str">
        <f>LEFT(N1312, SEARCH("/",N1312)-1)</f>
        <v>technology</v>
      </c>
      <c r="R1312" s="7" t="str">
        <f>RIGHT(N1312,LEN(N1312)-SEARCH("/",N1312))</f>
        <v>wearables</v>
      </c>
      <c r="S1312" s="13">
        <f>J1312/(60*60*24)+DATE(1970,1,1)</f>
        <v>42556.667245370365</v>
      </c>
      <c r="T1312" s="13">
        <f>I1312/(60*60*24)+DATE(1970,1,1)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7">
        <f>IF(E1313&gt;0, E1313/L1313, 0)</f>
        <v>800.7</v>
      </c>
      <c r="Q1313" s="7" t="str">
        <f>LEFT(N1313, SEARCH("/",N1313)-1)</f>
        <v>technology</v>
      </c>
      <c r="R1313" s="7" t="str">
        <f>RIGHT(N1313,LEN(N1313)-SEARCH("/",N1313))</f>
        <v>wearables</v>
      </c>
      <c r="S1313" s="13">
        <f>J1313/(60*60*24)+DATE(1970,1,1)</f>
        <v>42669.802303240736</v>
      </c>
      <c r="T1313" s="13">
        <f>I1313/(60*60*24)+DATE(1970,1,1)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7">
        <f>IF(E1314&gt;0, E1314/L1314, 0)</f>
        <v>28</v>
      </c>
      <c r="Q1314" s="7" t="str">
        <f>LEFT(N1314, SEARCH("/",N1314)-1)</f>
        <v>technology</v>
      </c>
      <c r="R1314" s="7" t="str">
        <f>RIGHT(N1314,LEN(N1314)-SEARCH("/",N1314))</f>
        <v>wearables</v>
      </c>
      <c r="S1314" s="13">
        <f>J1314/(60*60*24)+DATE(1970,1,1)</f>
        <v>42082.702800925923</v>
      </c>
      <c r="T1314" s="13">
        <f>I1314/(60*60*24)+DATE(1970,1,1)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7">
        <f>IF(E1315&gt;0, E1315/L1315, 0)</f>
        <v>102.01639344262296</v>
      </c>
      <c r="Q1315" s="7" t="str">
        <f>LEFT(N1315, SEARCH("/",N1315)-1)</f>
        <v>technology</v>
      </c>
      <c r="R1315" s="7" t="str">
        <f>RIGHT(N1315,LEN(N1315)-SEARCH("/",N1315))</f>
        <v>wearables</v>
      </c>
      <c r="S1315" s="13">
        <f>J1315/(60*60*24)+DATE(1970,1,1)</f>
        <v>42402.709652777776</v>
      </c>
      <c r="T1315" s="13">
        <f>I1315/(60*60*24)+DATE(1970,1,1)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7">
        <f>IF(E1316&gt;0, E1316/L1316, 0)</f>
        <v>184.36363636363637</v>
      </c>
      <c r="Q1316" s="7" t="str">
        <f>LEFT(N1316, SEARCH("/",N1316)-1)</f>
        <v>technology</v>
      </c>
      <c r="R1316" s="7" t="str">
        <f>RIGHT(N1316,LEN(N1316)-SEARCH("/",N1316))</f>
        <v>wearables</v>
      </c>
      <c r="S1316" s="13">
        <f>J1316/(60*60*24)+DATE(1970,1,1)</f>
        <v>42604.669675925921</v>
      </c>
      <c r="T1316" s="13">
        <f>I1316/(60*60*24)+DATE(1970,1,1)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7">
        <f>IF(E1317&gt;0, E1317/L1317, 0)</f>
        <v>162.91935483870967</v>
      </c>
      <c r="Q1317" s="7" t="str">
        <f>LEFT(N1317, SEARCH("/",N1317)-1)</f>
        <v>technology</v>
      </c>
      <c r="R1317" s="7" t="str">
        <f>RIGHT(N1317,LEN(N1317)-SEARCH("/",N1317))</f>
        <v>wearables</v>
      </c>
      <c r="S1317" s="13">
        <f>J1317/(60*60*24)+DATE(1970,1,1)</f>
        <v>42278.498240740737</v>
      </c>
      <c r="T1317" s="13">
        <f>I1317/(60*60*24)+DATE(1970,1,1)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7">
        <f>IF(E1318&gt;0, E1318/L1318, 0)</f>
        <v>1</v>
      </c>
      <c r="Q1318" s="7" t="str">
        <f>LEFT(N1318, SEARCH("/",N1318)-1)</f>
        <v>technology</v>
      </c>
      <c r="R1318" s="7" t="str">
        <f>RIGHT(N1318,LEN(N1318)-SEARCH("/",N1318))</f>
        <v>wearables</v>
      </c>
      <c r="S1318" s="13">
        <f>J1318/(60*60*24)+DATE(1970,1,1)</f>
        <v>42393.961909722224</v>
      </c>
      <c r="T1318" s="13">
        <f>I1318/(60*60*24)+DATE(1970,1,1)</f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7">
        <f>IF(E1319&gt;0, E1319/L1319, 0)</f>
        <v>603.52631578947364</v>
      </c>
      <c r="Q1319" s="7" t="str">
        <f>LEFT(N1319, SEARCH("/",N1319)-1)</f>
        <v>technology</v>
      </c>
      <c r="R1319" s="7" t="str">
        <f>RIGHT(N1319,LEN(N1319)-SEARCH("/",N1319))</f>
        <v>wearables</v>
      </c>
      <c r="S1319" s="13">
        <f>J1319/(60*60*24)+DATE(1970,1,1)</f>
        <v>42520.235486111109</v>
      </c>
      <c r="T1319" s="13">
        <f>I1319/(60*60*24)+DATE(1970,1,1)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7">
        <f>IF(E1320&gt;0, E1320/L1320, 0)</f>
        <v>45.407407407407405</v>
      </c>
      <c r="Q1320" s="7" t="str">
        <f>LEFT(N1320, SEARCH("/",N1320)-1)</f>
        <v>technology</v>
      </c>
      <c r="R1320" s="7" t="str">
        <f>RIGHT(N1320,LEN(N1320)-SEARCH("/",N1320))</f>
        <v>wearables</v>
      </c>
      <c r="S1320" s="13">
        <f>J1320/(60*60*24)+DATE(1970,1,1)</f>
        <v>41985.043657407412</v>
      </c>
      <c r="T1320" s="13">
        <f>I1320/(60*60*24)+DATE(1970,1,1)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7">
        <f>IF(E1321&gt;0, E1321/L1321, 0)</f>
        <v>97.333333333333329</v>
      </c>
      <c r="Q1321" s="7" t="str">
        <f>LEFT(N1321, SEARCH("/",N1321)-1)</f>
        <v>technology</v>
      </c>
      <c r="R1321" s="7" t="str">
        <f>RIGHT(N1321,LEN(N1321)-SEARCH("/",N1321))</f>
        <v>wearables</v>
      </c>
      <c r="S1321" s="13">
        <f>J1321/(60*60*24)+DATE(1970,1,1)</f>
        <v>41816.812094907407</v>
      </c>
      <c r="T1321" s="13">
        <f>I1321/(60*60*24)+DATE(1970,1,1)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7">
        <f>IF(E1322&gt;0, E1322/L1322, 0)</f>
        <v>167.66666666666666</v>
      </c>
      <c r="Q1322" s="7" t="str">
        <f>LEFT(N1322, SEARCH("/",N1322)-1)</f>
        <v>technology</v>
      </c>
      <c r="R1322" s="7" t="str">
        <f>RIGHT(N1322,LEN(N1322)-SEARCH("/",N1322))</f>
        <v>wearables</v>
      </c>
      <c r="S1322" s="13">
        <f>J1322/(60*60*24)+DATE(1970,1,1)</f>
        <v>42705.690347222218</v>
      </c>
      <c r="T1322" s="13">
        <f>I1322/(60*60*24)+DATE(1970,1,1)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7">
        <f>IF(E1323&gt;0, E1323/L1323, 0)</f>
        <v>859.85714285714289</v>
      </c>
      <c r="Q1323" s="7" t="str">
        <f>LEFT(N1323, SEARCH("/",N1323)-1)</f>
        <v>technology</v>
      </c>
      <c r="R1323" s="7" t="str">
        <f>RIGHT(N1323,LEN(N1323)-SEARCH("/",N1323))</f>
        <v>wearables</v>
      </c>
      <c r="S1323" s="13">
        <f>J1323/(60*60*24)+DATE(1970,1,1)</f>
        <v>42697.74927083333</v>
      </c>
      <c r="T1323" s="13">
        <f>I1323/(60*60*24)+DATE(1970,1,1)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7">
        <f>IF(E1324&gt;0, E1324/L1324, 0)</f>
        <v>26.5</v>
      </c>
      <c r="Q1324" s="7" t="str">
        <f>LEFT(N1324, SEARCH("/",N1324)-1)</f>
        <v>technology</v>
      </c>
      <c r="R1324" s="7" t="str">
        <f>RIGHT(N1324,LEN(N1324)-SEARCH("/",N1324))</f>
        <v>wearables</v>
      </c>
      <c r="S1324" s="13">
        <f>J1324/(60*60*24)+DATE(1970,1,1)</f>
        <v>42115.656539351854</v>
      </c>
      <c r="T1324" s="13">
        <f>I1324/(60*60*24)+DATE(1970,1,1)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7">
        <f>IF(E1325&gt;0, E1325/L1325, 0)</f>
        <v>30.272727272727273</v>
      </c>
      <c r="Q1325" s="7" t="str">
        <f>LEFT(N1325, SEARCH("/",N1325)-1)</f>
        <v>technology</v>
      </c>
      <c r="R1325" s="7" t="str">
        <f>RIGHT(N1325,LEN(N1325)-SEARCH("/",N1325))</f>
        <v>wearables</v>
      </c>
      <c r="S1325" s="13">
        <f>J1325/(60*60*24)+DATE(1970,1,1)</f>
        <v>42451.698449074072</v>
      </c>
      <c r="T1325" s="13">
        <f>I1325/(60*60*24)+DATE(1970,1,1)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7">
        <f>IF(E1326&gt;0, E1326/L1326, 0)</f>
        <v>54.666666666666664</v>
      </c>
      <c r="Q1326" s="7" t="str">
        <f>LEFT(N1326, SEARCH("/",N1326)-1)</f>
        <v>technology</v>
      </c>
      <c r="R1326" s="7" t="str">
        <f>RIGHT(N1326,LEN(N1326)-SEARCH("/",N1326))</f>
        <v>wearables</v>
      </c>
      <c r="S1326" s="13">
        <f>J1326/(60*60*24)+DATE(1970,1,1)</f>
        <v>42626.633703703701</v>
      </c>
      <c r="T1326" s="13">
        <f>I1326/(60*60*24)+DATE(1970,1,1)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7">
        <f>IF(E1327&gt;0, E1327/L1327, 0)</f>
        <v>60.75</v>
      </c>
      <c r="Q1327" s="7" t="str">
        <f>LEFT(N1327, SEARCH("/",N1327)-1)</f>
        <v>technology</v>
      </c>
      <c r="R1327" s="7" t="str">
        <f>RIGHT(N1327,LEN(N1327)-SEARCH("/",N1327))</f>
        <v>wearables</v>
      </c>
      <c r="S1327" s="13">
        <f>J1327/(60*60*24)+DATE(1970,1,1)</f>
        <v>42704.086053240739</v>
      </c>
      <c r="T1327" s="13">
        <f>I1327/(60*60*24)+DATE(1970,1,1)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7">
        <f>IF(E1328&gt;0, E1328/L1328, 0)</f>
        <v>102.72727272727273</v>
      </c>
      <c r="Q1328" s="7" t="str">
        <f>LEFT(N1328, SEARCH("/",N1328)-1)</f>
        <v>technology</v>
      </c>
      <c r="R1328" s="7" t="str">
        <f>RIGHT(N1328,LEN(N1328)-SEARCH("/",N1328))</f>
        <v>wearables</v>
      </c>
      <c r="S1328" s="13">
        <f>J1328/(60*60*24)+DATE(1970,1,1)</f>
        <v>41974.791990740741</v>
      </c>
      <c r="T1328" s="13">
        <f>I1328/(60*60*24)+DATE(1970,1,1)</f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7">
        <f>IF(E1329&gt;0, E1329/L1329, 0)</f>
        <v>41.585365853658537</v>
      </c>
      <c r="Q1329" s="7" t="str">
        <f>LEFT(N1329, SEARCH("/",N1329)-1)</f>
        <v>technology</v>
      </c>
      <c r="R1329" s="7" t="str">
        <f>RIGHT(N1329,LEN(N1329)-SEARCH("/",N1329))</f>
        <v>wearables</v>
      </c>
      <c r="S1329" s="13">
        <f>J1329/(60*60*24)+DATE(1970,1,1)</f>
        <v>42123.678645833337</v>
      </c>
      <c r="T1329" s="13">
        <f>I1329/(60*60*24)+DATE(1970,1,1)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7">
        <f>IF(E1330&gt;0, E1330/L1330, 0)</f>
        <v>116.53333333333333</v>
      </c>
      <c r="Q1330" s="7" t="str">
        <f>LEFT(N1330, SEARCH("/",N1330)-1)</f>
        <v>technology</v>
      </c>
      <c r="R1330" s="7" t="str">
        <f>RIGHT(N1330,LEN(N1330)-SEARCH("/",N1330))</f>
        <v>wearables</v>
      </c>
      <c r="S1330" s="13">
        <f>J1330/(60*60*24)+DATE(1970,1,1)</f>
        <v>42612.642754629633</v>
      </c>
      <c r="T1330" s="13">
        <f>I1330/(60*60*24)+DATE(1970,1,1)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7">
        <f>IF(E1331&gt;0, E1331/L1331, 0)</f>
        <v>45.333333333333336</v>
      </c>
      <c r="Q1331" s="7" t="str">
        <f>LEFT(N1331, SEARCH("/",N1331)-1)</f>
        <v>technology</v>
      </c>
      <c r="R1331" s="7" t="str">
        <f>RIGHT(N1331,LEN(N1331)-SEARCH("/",N1331))</f>
        <v>wearables</v>
      </c>
      <c r="S1331" s="13">
        <f>J1331/(60*60*24)+DATE(1970,1,1)</f>
        <v>41935.221585648149</v>
      </c>
      <c r="T1331" s="13">
        <f>I1331/(60*60*24)+DATE(1970,1,1)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7">
        <f>IF(E1332&gt;0, E1332/L1332, 0)</f>
        <v>157.46</v>
      </c>
      <c r="Q1332" s="7" t="str">
        <f>LEFT(N1332, SEARCH("/",N1332)-1)</f>
        <v>technology</v>
      </c>
      <c r="R1332" s="7" t="str">
        <f>RIGHT(N1332,LEN(N1332)-SEARCH("/",N1332))</f>
        <v>wearables</v>
      </c>
      <c r="S1332" s="13">
        <f>J1332/(60*60*24)+DATE(1970,1,1)</f>
        <v>42522.276724537034</v>
      </c>
      <c r="T1332" s="13">
        <f>I1332/(60*60*24)+DATE(1970,1,1)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7">
        <f>IF(E1333&gt;0, E1333/L1333, 0)</f>
        <v>100.5</v>
      </c>
      <c r="Q1333" s="7" t="str">
        <f>LEFT(N1333, SEARCH("/",N1333)-1)</f>
        <v>technology</v>
      </c>
      <c r="R1333" s="7" t="str">
        <f>RIGHT(N1333,LEN(N1333)-SEARCH("/",N1333))</f>
        <v>wearables</v>
      </c>
      <c r="S1333" s="13">
        <f>J1333/(60*60*24)+DATE(1970,1,1)</f>
        <v>42569.50409722222</v>
      </c>
      <c r="T1333" s="13">
        <f>I1333/(60*60*24)+DATE(1970,1,1)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7">
        <f>IF(E1334&gt;0, E1334/L1334, 0)</f>
        <v>0</v>
      </c>
      <c r="Q1334" s="7" t="str">
        <f>LEFT(N1334, SEARCH("/",N1334)-1)</f>
        <v>technology</v>
      </c>
      <c r="R1334" s="7" t="str">
        <f>RIGHT(N1334,LEN(N1334)-SEARCH("/",N1334))</f>
        <v>wearables</v>
      </c>
      <c r="S1334" s="13">
        <f>J1334/(60*60*24)+DATE(1970,1,1)</f>
        <v>42732.060277777782</v>
      </c>
      <c r="T1334" s="13">
        <f>I1334/(60*60*24)+DATE(1970,1,1)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7">
        <f>IF(E1335&gt;0, E1335/L1335, 0)</f>
        <v>0</v>
      </c>
      <c r="Q1335" s="7" t="str">
        <f>LEFT(N1335, SEARCH("/",N1335)-1)</f>
        <v>technology</v>
      </c>
      <c r="R1335" s="7" t="str">
        <f>RIGHT(N1335,LEN(N1335)-SEARCH("/",N1335))</f>
        <v>wearables</v>
      </c>
      <c r="S1335" s="13">
        <f>J1335/(60*60*24)+DATE(1970,1,1)</f>
        <v>41806.106770833336</v>
      </c>
      <c r="T1335" s="13">
        <f>I1335/(60*60*24)+DATE(1970,1,1)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7">
        <f>IF(E1336&gt;0, E1336/L1336, 0)</f>
        <v>51.822463768115945</v>
      </c>
      <c r="Q1336" s="7" t="str">
        <f>LEFT(N1336, SEARCH("/",N1336)-1)</f>
        <v>technology</v>
      </c>
      <c r="R1336" s="7" t="str">
        <f>RIGHT(N1336,LEN(N1336)-SEARCH("/",N1336))</f>
        <v>wearables</v>
      </c>
      <c r="S1336" s="13">
        <f>J1336/(60*60*24)+DATE(1970,1,1)</f>
        <v>42410.774155092593</v>
      </c>
      <c r="T1336" s="13">
        <f>I1336/(60*60*24)+DATE(1970,1,1)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7">
        <f>IF(E1337&gt;0, E1337/L1337, 0)</f>
        <v>308.75</v>
      </c>
      <c r="Q1337" s="7" t="str">
        <f>LEFT(N1337, SEARCH("/",N1337)-1)</f>
        <v>technology</v>
      </c>
      <c r="R1337" s="7" t="str">
        <f>RIGHT(N1337,LEN(N1337)-SEARCH("/",N1337))</f>
        <v>wearables</v>
      </c>
      <c r="S1337" s="13">
        <f>J1337/(60*60*24)+DATE(1970,1,1)</f>
        <v>42313.936365740738</v>
      </c>
      <c r="T1337" s="13">
        <f>I1337/(60*60*24)+DATE(1970,1,1)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7">
        <f>IF(E1338&gt;0, E1338/L1338, 0)</f>
        <v>379.22767857142856</v>
      </c>
      <c r="Q1338" s="7" t="str">
        <f>LEFT(N1338, SEARCH("/",N1338)-1)</f>
        <v>technology</v>
      </c>
      <c r="R1338" s="7" t="str">
        <f>RIGHT(N1338,LEN(N1338)-SEARCH("/",N1338))</f>
        <v>wearables</v>
      </c>
      <c r="S1338" s="13">
        <f>J1338/(60*60*24)+DATE(1970,1,1)</f>
        <v>41955.863750000004</v>
      </c>
      <c r="T1338" s="13">
        <f>I1338/(60*60*24)+DATE(1970,1,1)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7">
        <f>IF(E1339&gt;0, E1339/L1339, 0)</f>
        <v>176.36428571428573</v>
      </c>
      <c r="Q1339" s="7" t="str">
        <f>LEFT(N1339, SEARCH("/",N1339)-1)</f>
        <v>technology</v>
      </c>
      <c r="R1339" s="7" t="str">
        <f>RIGHT(N1339,LEN(N1339)-SEARCH("/",N1339))</f>
        <v>wearables</v>
      </c>
      <c r="S1339" s="13">
        <f>J1339/(60*60*24)+DATE(1970,1,1)</f>
        <v>42767.577303240745</v>
      </c>
      <c r="T1339" s="13">
        <f>I1339/(60*60*24)+DATE(1970,1,1)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7">
        <f>IF(E1340&gt;0, E1340/L1340, 0)</f>
        <v>66.066666666666663</v>
      </c>
      <c r="Q1340" s="7" t="str">
        <f>LEFT(N1340, SEARCH("/",N1340)-1)</f>
        <v>technology</v>
      </c>
      <c r="R1340" s="7" t="str">
        <f>RIGHT(N1340,LEN(N1340)-SEARCH("/",N1340))</f>
        <v>wearables</v>
      </c>
      <c r="S1340" s="13">
        <f>J1340/(60*60*24)+DATE(1970,1,1)</f>
        <v>42188.803622685184</v>
      </c>
      <c r="T1340" s="13">
        <f>I1340/(60*60*24)+DATE(1970,1,1)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7">
        <f>IF(E1341&gt;0, E1341/L1341, 0)</f>
        <v>89.648648648648646</v>
      </c>
      <c r="Q1341" s="7" t="str">
        <f>LEFT(N1341, SEARCH("/",N1341)-1)</f>
        <v>technology</v>
      </c>
      <c r="R1341" s="7" t="str">
        <f>RIGHT(N1341,LEN(N1341)-SEARCH("/",N1341))</f>
        <v>wearables</v>
      </c>
      <c r="S1341" s="13">
        <f>J1341/(60*60*24)+DATE(1970,1,1)</f>
        <v>41936.647164351853</v>
      </c>
      <c r="T1341" s="13">
        <f>I1341/(60*60*24)+DATE(1970,1,1)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7">
        <f>IF(E1342&gt;0, E1342/L1342, 0)</f>
        <v>0</v>
      </c>
      <c r="Q1342" s="7" t="str">
        <f>LEFT(N1342, SEARCH("/",N1342)-1)</f>
        <v>technology</v>
      </c>
      <c r="R1342" s="7" t="str">
        <f>RIGHT(N1342,LEN(N1342)-SEARCH("/",N1342))</f>
        <v>wearables</v>
      </c>
      <c r="S1342" s="13">
        <f>J1342/(60*60*24)+DATE(1970,1,1)</f>
        <v>41836.595520833333</v>
      </c>
      <c r="T1342" s="13">
        <f>I1342/(60*60*24)+DATE(1970,1,1)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7">
        <f>IF(E1343&gt;0, E1343/L1343, 0)</f>
        <v>382.39130434782606</v>
      </c>
      <c r="Q1343" s="7" t="str">
        <f>LEFT(N1343, SEARCH("/",N1343)-1)</f>
        <v>technology</v>
      </c>
      <c r="R1343" s="7" t="str">
        <f>RIGHT(N1343,LEN(N1343)-SEARCH("/",N1343))</f>
        <v>wearables</v>
      </c>
      <c r="S1343" s="13">
        <f>J1343/(60*60*24)+DATE(1970,1,1)</f>
        <v>42612.624039351853</v>
      </c>
      <c r="T1343" s="13">
        <f>I1343/(60*60*24)+DATE(1970,1,1)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7">
        <f>IF(E1344&gt;0, E1344/L1344, 0)</f>
        <v>100</v>
      </c>
      <c r="Q1344" s="7" t="str">
        <f>LEFT(N1344, SEARCH("/",N1344)-1)</f>
        <v>technology</v>
      </c>
      <c r="R1344" s="7" t="str">
        <f>RIGHT(N1344,LEN(N1344)-SEARCH("/",N1344))</f>
        <v>wearables</v>
      </c>
      <c r="S1344" s="13">
        <f>J1344/(60*60*24)+DATE(1970,1,1)</f>
        <v>42172.816423611112</v>
      </c>
      <c r="T1344" s="13">
        <f>I1344/(60*60*24)+DATE(1970,1,1)</f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7">
        <f>IF(E1345&gt;0, E1345/L1345, 0)</f>
        <v>158.35603715170279</v>
      </c>
      <c r="Q1345" s="7" t="str">
        <f>LEFT(N1345, SEARCH("/",N1345)-1)</f>
        <v>technology</v>
      </c>
      <c r="R1345" s="7" t="str">
        <f>RIGHT(N1345,LEN(N1345)-SEARCH("/",N1345))</f>
        <v>wearables</v>
      </c>
      <c r="S1345" s="13">
        <f>J1345/(60*60*24)+DATE(1970,1,1)</f>
        <v>42542.526423611111</v>
      </c>
      <c r="T1345" s="13">
        <f>I1345/(60*60*24)+DATE(1970,1,1)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7">
        <f>IF(E1346&gt;0, E1346/L1346, 0)</f>
        <v>40.762589928057551</v>
      </c>
      <c r="Q1346" s="7" t="str">
        <f>LEFT(N1346, SEARCH("/",N1346)-1)</f>
        <v>publishing</v>
      </c>
      <c r="R1346" s="7" t="str">
        <f>RIGHT(N1346,LEN(N1346)-SEARCH("/",N1346))</f>
        <v>nonfiction</v>
      </c>
      <c r="S1346" s="13">
        <f>J1346/(60*60*24)+DATE(1970,1,1)</f>
        <v>42522.789803240739</v>
      </c>
      <c r="T1346" s="13">
        <f>I1346/(60*60*24)+DATE(1970,1,1)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7">
        <f>IF(E1347&gt;0, E1347/L1347, 0)</f>
        <v>53.571428571428569</v>
      </c>
      <c r="Q1347" s="7" t="str">
        <f>LEFT(N1347, SEARCH("/",N1347)-1)</f>
        <v>publishing</v>
      </c>
      <c r="R1347" s="7" t="str">
        <f>RIGHT(N1347,LEN(N1347)-SEARCH("/",N1347))</f>
        <v>nonfiction</v>
      </c>
      <c r="S1347" s="13">
        <f>J1347/(60*60*24)+DATE(1970,1,1)</f>
        <v>41799.814340277779</v>
      </c>
      <c r="T1347" s="13">
        <f>I1347/(60*60*24)+DATE(1970,1,1)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7">
        <f>IF(E1348&gt;0, E1348/L1348, 0)</f>
        <v>48.449664429530202</v>
      </c>
      <c r="Q1348" s="7" t="str">
        <f>LEFT(N1348, SEARCH("/",N1348)-1)</f>
        <v>publishing</v>
      </c>
      <c r="R1348" s="7" t="str">
        <f>RIGHT(N1348,LEN(N1348)-SEARCH("/",N1348))</f>
        <v>nonfiction</v>
      </c>
      <c r="S1348" s="13">
        <f>J1348/(60*60*24)+DATE(1970,1,1)</f>
        <v>41422.075821759259</v>
      </c>
      <c r="T1348" s="13">
        <f>I1348/(60*60*24)+DATE(1970,1,1)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7">
        <f>IF(E1349&gt;0, E1349/L1349, 0)</f>
        <v>82.41935483870968</v>
      </c>
      <c r="Q1349" s="7" t="str">
        <f>LEFT(N1349, SEARCH("/",N1349)-1)</f>
        <v>publishing</v>
      </c>
      <c r="R1349" s="7" t="str">
        <f>RIGHT(N1349,LEN(N1349)-SEARCH("/",N1349))</f>
        <v>nonfiction</v>
      </c>
      <c r="S1349" s="13">
        <f>J1349/(60*60*24)+DATE(1970,1,1)</f>
        <v>42040.638020833328</v>
      </c>
      <c r="T1349" s="13">
        <f>I1349/(60*60*24)+DATE(1970,1,1)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7">
        <f>IF(E1350&gt;0, E1350/L1350, 0)</f>
        <v>230.19230769230768</v>
      </c>
      <c r="Q1350" s="7" t="str">
        <f>LEFT(N1350, SEARCH("/",N1350)-1)</f>
        <v>publishing</v>
      </c>
      <c r="R1350" s="7" t="str">
        <f>RIGHT(N1350,LEN(N1350)-SEARCH("/",N1350))</f>
        <v>nonfiction</v>
      </c>
      <c r="S1350" s="13">
        <f>J1350/(60*60*24)+DATE(1970,1,1)</f>
        <v>41963.506168981483</v>
      </c>
      <c r="T1350" s="13">
        <f>I1350/(60*60*24)+DATE(1970,1,1)</f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7">
        <f>IF(E1351&gt;0, E1351/L1351, 0)</f>
        <v>59.360465116279073</v>
      </c>
      <c r="Q1351" s="7" t="str">
        <f>LEFT(N1351, SEARCH("/",N1351)-1)</f>
        <v>publishing</v>
      </c>
      <c r="R1351" s="7" t="str">
        <f>RIGHT(N1351,LEN(N1351)-SEARCH("/",N1351))</f>
        <v>nonfiction</v>
      </c>
      <c r="S1351" s="13">
        <f>J1351/(60*60*24)+DATE(1970,1,1)</f>
        <v>42317.33258101852</v>
      </c>
      <c r="T1351" s="13">
        <f>I1351/(60*60*24)+DATE(1970,1,1)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7">
        <f>IF(E1352&gt;0, E1352/L1352, 0)</f>
        <v>66.698717948717942</v>
      </c>
      <c r="Q1352" s="7" t="str">
        <f>LEFT(N1352, SEARCH("/",N1352)-1)</f>
        <v>publishing</v>
      </c>
      <c r="R1352" s="7" t="str">
        <f>RIGHT(N1352,LEN(N1352)-SEARCH("/",N1352))</f>
        <v>nonfiction</v>
      </c>
      <c r="S1352" s="13">
        <f>J1352/(60*60*24)+DATE(1970,1,1)</f>
        <v>42334.013124999998</v>
      </c>
      <c r="T1352" s="13">
        <f>I1352/(60*60*24)+DATE(1970,1,1)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7">
        <f>IF(E1353&gt;0, E1353/L1353, 0)</f>
        <v>168.77500000000001</v>
      </c>
      <c r="Q1353" s="7" t="str">
        <f>LEFT(N1353, SEARCH("/",N1353)-1)</f>
        <v>publishing</v>
      </c>
      <c r="R1353" s="7" t="str">
        <f>RIGHT(N1353,LEN(N1353)-SEARCH("/",N1353))</f>
        <v>nonfiction</v>
      </c>
      <c r="S1353" s="13">
        <f>J1353/(60*60*24)+DATE(1970,1,1)</f>
        <v>42382.74009259259</v>
      </c>
      <c r="T1353" s="13">
        <f>I1353/(60*60*24)+DATE(1970,1,1)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7">
        <f>IF(E1354&gt;0, E1354/L1354, 0)</f>
        <v>59.973568281938327</v>
      </c>
      <c r="Q1354" s="7" t="str">
        <f>LEFT(N1354, SEARCH("/",N1354)-1)</f>
        <v>publishing</v>
      </c>
      <c r="R1354" s="7" t="str">
        <f>RIGHT(N1354,LEN(N1354)-SEARCH("/",N1354))</f>
        <v>nonfiction</v>
      </c>
      <c r="S1354" s="13">
        <f>J1354/(60*60*24)+DATE(1970,1,1)</f>
        <v>42200.578310185185</v>
      </c>
      <c r="T1354" s="13">
        <f>I1354/(60*60*24)+DATE(1970,1,1)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7">
        <f>IF(E1355&gt;0, E1355/L1355, 0)</f>
        <v>31.80952380952381</v>
      </c>
      <c r="Q1355" s="7" t="str">
        <f>LEFT(N1355, SEARCH("/",N1355)-1)</f>
        <v>publishing</v>
      </c>
      <c r="R1355" s="7" t="str">
        <f>RIGHT(N1355,LEN(N1355)-SEARCH("/",N1355))</f>
        <v>nonfiction</v>
      </c>
      <c r="S1355" s="13">
        <f>J1355/(60*60*24)+DATE(1970,1,1)</f>
        <v>41309.11791666667</v>
      </c>
      <c r="T1355" s="13">
        <f>I1355/(60*60*24)+DATE(1970,1,1)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7">
        <f>IF(E1356&gt;0, E1356/L1356, 0)</f>
        <v>24.421875</v>
      </c>
      <c r="Q1356" s="7" t="str">
        <f>LEFT(N1356, SEARCH("/",N1356)-1)</f>
        <v>publishing</v>
      </c>
      <c r="R1356" s="7" t="str">
        <f>RIGHT(N1356,LEN(N1356)-SEARCH("/",N1356))</f>
        <v>nonfiction</v>
      </c>
      <c r="S1356" s="13">
        <f>J1356/(60*60*24)+DATE(1970,1,1)</f>
        <v>42502.807627314818</v>
      </c>
      <c r="T1356" s="13">
        <f>I1356/(60*60*24)+DATE(1970,1,1)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7">
        <f>IF(E1357&gt;0, E1357/L1357, 0)</f>
        <v>25.347107438016529</v>
      </c>
      <c r="Q1357" s="7" t="str">
        <f>LEFT(N1357, SEARCH("/",N1357)-1)</f>
        <v>publishing</v>
      </c>
      <c r="R1357" s="7" t="str">
        <f>RIGHT(N1357,LEN(N1357)-SEARCH("/",N1357))</f>
        <v>nonfiction</v>
      </c>
      <c r="S1357" s="13">
        <f>J1357/(60*60*24)+DATE(1970,1,1)</f>
        <v>41213.254687499997</v>
      </c>
      <c r="T1357" s="13">
        <f>I1357/(60*60*24)+DATE(1970,1,1)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7">
        <f>IF(E1358&gt;0, E1358/L1358, 0)</f>
        <v>71.443218390804603</v>
      </c>
      <c r="Q1358" s="7" t="str">
        <f>LEFT(N1358, SEARCH("/",N1358)-1)</f>
        <v>publishing</v>
      </c>
      <c r="R1358" s="7" t="str">
        <f>RIGHT(N1358,LEN(N1358)-SEARCH("/",N1358))</f>
        <v>nonfiction</v>
      </c>
      <c r="S1358" s="13">
        <f>J1358/(60*60*24)+DATE(1970,1,1)</f>
        <v>41430.038888888885</v>
      </c>
      <c r="T1358" s="13">
        <f>I1358/(60*60*24)+DATE(1970,1,1)</f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7">
        <f>IF(E1359&gt;0, E1359/L1359, 0)</f>
        <v>38.553846153846152</v>
      </c>
      <c r="Q1359" s="7" t="str">
        <f>LEFT(N1359, SEARCH("/",N1359)-1)</f>
        <v>publishing</v>
      </c>
      <c r="R1359" s="7" t="str">
        <f>RIGHT(N1359,LEN(N1359)-SEARCH("/",N1359))</f>
        <v>nonfiction</v>
      </c>
      <c r="S1359" s="13">
        <f>J1359/(60*60*24)+DATE(1970,1,1)</f>
        <v>41304.962233796294</v>
      </c>
      <c r="T1359" s="13">
        <f>I1359/(60*60*24)+DATE(1970,1,1)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7">
        <f>IF(E1360&gt;0, E1360/L1360, 0)</f>
        <v>68.367346938775512</v>
      </c>
      <c r="Q1360" s="7" t="str">
        <f>LEFT(N1360, SEARCH("/",N1360)-1)</f>
        <v>publishing</v>
      </c>
      <c r="R1360" s="7" t="str">
        <f>RIGHT(N1360,LEN(N1360)-SEARCH("/",N1360))</f>
        <v>nonfiction</v>
      </c>
      <c r="S1360" s="13">
        <f>J1360/(60*60*24)+DATE(1970,1,1)</f>
        <v>40689.570868055554</v>
      </c>
      <c r="T1360" s="13">
        <f>I1360/(60*60*24)+DATE(1970,1,1)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7">
        <f>IF(E1361&gt;0, E1361/L1361, 0)</f>
        <v>40.210526315789473</v>
      </c>
      <c r="Q1361" s="7" t="str">
        <f>LEFT(N1361, SEARCH("/",N1361)-1)</f>
        <v>publishing</v>
      </c>
      <c r="R1361" s="7" t="str">
        <f>RIGHT(N1361,LEN(N1361)-SEARCH("/",N1361))</f>
        <v>nonfiction</v>
      </c>
      <c r="S1361" s="13">
        <f>J1361/(60*60*24)+DATE(1970,1,1)</f>
        <v>40668.814699074072</v>
      </c>
      <c r="T1361" s="13">
        <f>I1361/(60*60*24)+DATE(1970,1,1)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7">
        <f>IF(E1362&gt;0, E1362/L1362, 0)</f>
        <v>32.074074074074076</v>
      </c>
      <c r="Q1362" s="7" t="str">
        <f>LEFT(N1362, SEARCH("/",N1362)-1)</f>
        <v>publishing</v>
      </c>
      <c r="R1362" s="7" t="str">
        <f>RIGHT(N1362,LEN(N1362)-SEARCH("/",N1362))</f>
        <v>nonfiction</v>
      </c>
      <c r="S1362" s="13">
        <f>J1362/(60*60*24)+DATE(1970,1,1)</f>
        <v>41095.900694444441</v>
      </c>
      <c r="T1362" s="13">
        <f>I1362/(60*60*24)+DATE(1970,1,1)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7">
        <f>IF(E1363&gt;0, E1363/L1363, 0)</f>
        <v>28.632575757575758</v>
      </c>
      <c r="Q1363" s="7" t="str">
        <f>LEFT(N1363, SEARCH("/",N1363)-1)</f>
        <v>publishing</v>
      </c>
      <c r="R1363" s="7" t="str">
        <f>RIGHT(N1363,LEN(N1363)-SEARCH("/",N1363))</f>
        <v>nonfiction</v>
      </c>
      <c r="S1363" s="13">
        <f>J1363/(60*60*24)+DATE(1970,1,1)</f>
        <v>41781.717268518521</v>
      </c>
      <c r="T1363" s="13">
        <f>I1363/(60*60*24)+DATE(1970,1,1)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7">
        <f>IF(E1364&gt;0, E1364/L1364, 0)</f>
        <v>43.64</v>
      </c>
      <c r="Q1364" s="7" t="str">
        <f>LEFT(N1364, SEARCH("/",N1364)-1)</f>
        <v>publishing</v>
      </c>
      <c r="R1364" s="7" t="str">
        <f>RIGHT(N1364,LEN(N1364)-SEARCH("/",N1364))</f>
        <v>nonfiction</v>
      </c>
      <c r="S1364" s="13">
        <f>J1364/(60*60*24)+DATE(1970,1,1)</f>
        <v>41464.934386574074</v>
      </c>
      <c r="T1364" s="13">
        <f>I1364/(60*60*24)+DATE(1970,1,1)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7">
        <f>IF(E1365&gt;0, E1365/L1365, 0)</f>
        <v>40</v>
      </c>
      <c r="Q1365" s="7" t="str">
        <f>LEFT(N1365, SEARCH("/",N1365)-1)</f>
        <v>publishing</v>
      </c>
      <c r="R1365" s="7" t="str">
        <f>RIGHT(N1365,LEN(N1365)-SEARCH("/",N1365))</f>
        <v>nonfiction</v>
      </c>
      <c r="S1365" s="13">
        <f>J1365/(60*60*24)+DATE(1970,1,1)</f>
        <v>42396.8440625</v>
      </c>
      <c r="T1365" s="13">
        <f>I1365/(60*60*24)+DATE(1970,1,1)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7">
        <f>IF(E1366&gt;0, E1366/L1366, 0)</f>
        <v>346.04166666666669</v>
      </c>
      <c r="Q1366" s="7" t="str">
        <f>LEFT(N1366, SEARCH("/",N1366)-1)</f>
        <v>music</v>
      </c>
      <c r="R1366" s="7" t="str">
        <f>RIGHT(N1366,LEN(N1366)-SEARCH("/",N1366))</f>
        <v>rock</v>
      </c>
      <c r="S1366" s="13">
        <f>J1366/(60*60*24)+DATE(1970,1,1)</f>
        <v>41951.6956712963</v>
      </c>
      <c r="T1366" s="13">
        <f>I1366/(60*60*24)+DATE(1970,1,1)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7">
        <f>IF(E1367&gt;0, E1367/L1367, 0)</f>
        <v>81.739130434782609</v>
      </c>
      <c r="Q1367" s="7" t="str">
        <f>LEFT(N1367, SEARCH("/",N1367)-1)</f>
        <v>music</v>
      </c>
      <c r="R1367" s="7" t="str">
        <f>RIGHT(N1367,LEN(N1367)-SEARCH("/",N1367))</f>
        <v>rock</v>
      </c>
      <c r="S1367" s="13">
        <f>J1367/(60*60*24)+DATE(1970,1,1)</f>
        <v>42049.733240740738</v>
      </c>
      <c r="T1367" s="13">
        <f>I1367/(60*60*24)+DATE(1970,1,1)</f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7">
        <f>IF(E1368&gt;0, E1368/L1368, 0)</f>
        <v>64.535306122448986</v>
      </c>
      <c r="Q1368" s="7" t="str">
        <f>LEFT(N1368, SEARCH("/",N1368)-1)</f>
        <v>music</v>
      </c>
      <c r="R1368" s="7" t="str">
        <f>RIGHT(N1368,LEN(N1368)-SEARCH("/",N1368))</f>
        <v>rock</v>
      </c>
      <c r="S1368" s="13">
        <f>J1368/(60*60*24)+DATE(1970,1,1)</f>
        <v>41924.996099537035</v>
      </c>
      <c r="T1368" s="13">
        <f>I1368/(60*60*24)+DATE(1970,1,1)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7">
        <f>IF(E1369&gt;0, E1369/L1369, 0)</f>
        <v>63.477777777777774</v>
      </c>
      <c r="Q1369" s="7" t="str">
        <f>LEFT(N1369, SEARCH("/",N1369)-1)</f>
        <v>music</v>
      </c>
      <c r="R1369" s="7" t="str">
        <f>RIGHT(N1369,LEN(N1369)-SEARCH("/",N1369))</f>
        <v>rock</v>
      </c>
      <c r="S1369" s="13">
        <f>J1369/(60*60*24)+DATE(1970,1,1)</f>
        <v>42292.002893518518</v>
      </c>
      <c r="T1369" s="13">
        <f>I1369/(60*60*24)+DATE(1970,1,1)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7">
        <f>IF(E1370&gt;0, E1370/L1370, 0)</f>
        <v>63.620689655172413</v>
      </c>
      <c r="Q1370" s="7" t="str">
        <f>LEFT(N1370, SEARCH("/",N1370)-1)</f>
        <v>music</v>
      </c>
      <c r="R1370" s="7" t="str">
        <f>RIGHT(N1370,LEN(N1370)-SEARCH("/",N1370))</f>
        <v>rock</v>
      </c>
      <c r="S1370" s="13">
        <f>J1370/(60*60*24)+DATE(1970,1,1)</f>
        <v>42146.190902777773</v>
      </c>
      <c r="T1370" s="13">
        <f>I1370/(60*60*24)+DATE(1970,1,1)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7">
        <f>IF(E1371&gt;0, E1371/L1371, 0)</f>
        <v>83.967068965517228</v>
      </c>
      <c r="Q1371" s="7" t="str">
        <f>LEFT(N1371, SEARCH("/",N1371)-1)</f>
        <v>music</v>
      </c>
      <c r="R1371" s="7" t="str">
        <f>RIGHT(N1371,LEN(N1371)-SEARCH("/",N1371))</f>
        <v>rock</v>
      </c>
      <c r="S1371" s="13">
        <f>J1371/(60*60*24)+DATE(1970,1,1)</f>
        <v>41710.594282407408</v>
      </c>
      <c r="T1371" s="13">
        <f>I1371/(60*60*24)+DATE(1970,1,1)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7">
        <f>IF(E1372&gt;0, E1372/L1372, 0)</f>
        <v>77.75</v>
      </c>
      <c r="Q1372" s="7" t="str">
        <f>LEFT(N1372, SEARCH("/",N1372)-1)</f>
        <v>music</v>
      </c>
      <c r="R1372" s="7" t="str">
        <f>RIGHT(N1372,LEN(N1372)-SEARCH("/",N1372))</f>
        <v>rock</v>
      </c>
      <c r="S1372" s="13">
        <f>J1372/(60*60*24)+DATE(1970,1,1)</f>
        <v>41548.00335648148</v>
      </c>
      <c r="T1372" s="13">
        <f>I1372/(60*60*24)+DATE(1970,1,1)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7">
        <f>IF(E1373&gt;0, E1373/L1373, 0)</f>
        <v>107.07142857142857</v>
      </c>
      <c r="Q1373" s="7" t="str">
        <f>LEFT(N1373, SEARCH("/",N1373)-1)</f>
        <v>music</v>
      </c>
      <c r="R1373" s="7" t="str">
        <f>RIGHT(N1373,LEN(N1373)-SEARCH("/",N1373))</f>
        <v>rock</v>
      </c>
      <c r="S1373" s="13">
        <f>J1373/(60*60*24)+DATE(1970,1,1)</f>
        <v>42101.758587962962</v>
      </c>
      <c r="T1373" s="13">
        <f>I1373/(60*60*24)+DATE(1970,1,1)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7">
        <f>IF(E1374&gt;0, E1374/L1374, 0)</f>
        <v>38.75</v>
      </c>
      <c r="Q1374" s="7" t="str">
        <f>LEFT(N1374, SEARCH("/",N1374)-1)</f>
        <v>music</v>
      </c>
      <c r="R1374" s="7" t="str">
        <f>RIGHT(N1374,LEN(N1374)-SEARCH("/",N1374))</f>
        <v>rock</v>
      </c>
      <c r="S1374" s="13">
        <f>J1374/(60*60*24)+DATE(1970,1,1)</f>
        <v>41072.739953703705</v>
      </c>
      <c r="T1374" s="13">
        <f>I1374/(60*60*24)+DATE(1970,1,1)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7">
        <f>IF(E1375&gt;0, E1375/L1375, 0)</f>
        <v>201.94230769230768</v>
      </c>
      <c r="Q1375" s="7" t="str">
        <f>LEFT(N1375, SEARCH("/",N1375)-1)</f>
        <v>music</v>
      </c>
      <c r="R1375" s="7" t="str">
        <f>RIGHT(N1375,LEN(N1375)-SEARCH("/",N1375))</f>
        <v>rock</v>
      </c>
      <c r="S1375" s="13">
        <f>J1375/(60*60*24)+DATE(1970,1,1)</f>
        <v>42704.95177083333</v>
      </c>
      <c r="T1375" s="13">
        <f>I1375/(60*60*24)+DATE(1970,1,1)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7">
        <f>IF(E1376&gt;0, E1376/L1376, 0)</f>
        <v>43.060606060606062</v>
      </c>
      <c r="Q1376" s="7" t="str">
        <f>LEFT(N1376, SEARCH("/",N1376)-1)</f>
        <v>music</v>
      </c>
      <c r="R1376" s="7" t="str">
        <f>RIGHT(N1376,LEN(N1376)-SEARCH("/",N1376))</f>
        <v>rock</v>
      </c>
      <c r="S1376" s="13">
        <f>J1376/(60*60*24)+DATE(1970,1,1)</f>
        <v>42424.161898148144</v>
      </c>
      <c r="T1376" s="13">
        <f>I1376/(60*60*24)+DATE(1970,1,1)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7">
        <f>IF(E1377&gt;0, E1377/L1377, 0)</f>
        <v>62.871559633027523</v>
      </c>
      <c r="Q1377" s="7" t="str">
        <f>LEFT(N1377, SEARCH("/",N1377)-1)</f>
        <v>music</v>
      </c>
      <c r="R1377" s="7" t="str">
        <f>RIGHT(N1377,LEN(N1377)-SEARCH("/",N1377))</f>
        <v>rock</v>
      </c>
      <c r="S1377" s="13">
        <f>J1377/(60*60*24)+DATE(1970,1,1)</f>
        <v>42720.066192129627</v>
      </c>
      <c r="T1377" s="13">
        <f>I1377/(60*60*24)+DATE(1970,1,1)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7">
        <f>IF(E1378&gt;0, E1378/L1378, 0)</f>
        <v>55.607142857142854</v>
      </c>
      <c r="Q1378" s="7" t="str">
        <f>LEFT(N1378, SEARCH("/",N1378)-1)</f>
        <v>music</v>
      </c>
      <c r="R1378" s="7" t="str">
        <f>RIGHT(N1378,LEN(N1378)-SEARCH("/",N1378))</f>
        <v>rock</v>
      </c>
      <c r="S1378" s="13">
        <f>J1378/(60*60*24)+DATE(1970,1,1)</f>
        <v>42677.669050925921</v>
      </c>
      <c r="T1378" s="13">
        <f>I1378/(60*60*24)+DATE(1970,1,1)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7">
        <f>IF(E1379&gt;0, E1379/L1379, 0)</f>
        <v>48.70967741935484</v>
      </c>
      <c r="Q1379" s="7" t="str">
        <f>LEFT(N1379, SEARCH("/",N1379)-1)</f>
        <v>music</v>
      </c>
      <c r="R1379" s="7" t="str">
        <f>RIGHT(N1379,LEN(N1379)-SEARCH("/",N1379))</f>
        <v>rock</v>
      </c>
      <c r="S1379" s="13">
        <f>J1379/(60*60*24)+DATE(1970,1,1)</f>
        <v>42747.219560185185</v>
      </c>
      <c r="T1379" s="13">
        <f>I1379/(60*60*24)+DATE(1970,1,1)</f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7">
        <f>IF(E1380&gt;0, E1380/L1380, 0)</f>
        <v>30.578947368421051</v>
      </c>
      <c r="Q1380" s="7" t="str">
        <f>LEFT(N1380, SEARCH("/",N1380)-1)</f>
        <v>music</v>
      </c>
      <c r="R1380" s="7" t="str">
        <f>RIGHT(N1380,LEN(N1380)-SEARCH("/",N1380))</f>
        <v>rock</v>
      </c>
      <c r="S1380" s="13">
        <f>J1380/(60*60*24)+DATE(1970,1,1)</f>
        <v>42568.759375000001</v>
      </c>
      <c r="T1380" s="13">
        <f>I1380/(60*60*24)+DATE(1970,1,1)</f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7">
        <f>IF(E1381&gt;0, E1381/L1381, 0)</f>
        <v>73.907284768211923</v>
      </c>
      <c r="Q1381" s="7" t="str">
        <f>LEFT(N1381, SEARCH("/",N1381)-1)</f>
        <v>music</v>
      </c>
      <c r="R1381" s="7" t="str">
        <f>RIGHT(N1381,LEN(N1381)-SEARCH("/",N1381))</f>
        <v>rock</v>
      </c>
      <c r="S1381" s="13">
        <f>J1381/(60*60*24)+DATE(1970,1,1)</f>
        <v>42130.491620370369</v>
      </c>
      <c r="T1381" s="13">
        <f>I1381/(60*60*24)+DATE(1970,1,1)</f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7">
        <f>IF(E1382&gt;0, E1382/L1382, 0)</f>
        <v>21.2</v>
      </c>
      <c r="Q1382" s="7" t="str">
        <f>LEFT(N1382, SEARCH("/",N1382)-1)</f>
        <v>music</v>
      </c>
      <c r="R1382" s="7" t="str">
        <f>RIGHT(N1382,LEN(N1382)-SEARCH("/",N1382))</f>
        <v>rock</v>
      </c>
      <c r="S1382" s="13">
        <f>J1382/(60*60*24)+DATE(1970,1,1)</f>
        <v>42141.762800925921</v>
      </c>
      <c r="T1382" s="13">
        <f>I1382/(60*60*24)+DATE(1970,1,1)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7">
        <f>IF(E1383&gt;0, E1383/L1383, 0)</f>
        <v>73.356164383561648</v>
      </c>
      <c r="Q1383" s="7" t="str">
        <f>LEFT(N1383, SEARCH("/",N1383)-1)</f>
        <v>music</v>
      </c>
      <c r="R1383" s="7" t="str">
        <f>RIGHT(N1383,LEN(N1383)-SEARCH("/",N1383))</f>
        <v>rock</v>
      </c>
      <c r="S1383" s="13">
        <f>J1383/(60*60*24)+DATE(1970,1,1)</f>
        <v>42703.214409722219</v>
      </c>
      <c r="T1383" s="13">
        <f>I1383/(60*60*24)+DATE(1970,1,1)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7">
        <f>IF(E1384&gt;0, E1384/L1384, 0)</f>
        <v>56.412162162162161</v>
      </c>
      <c r="Q1384" s="7" t="str">
        <f>LEFT(N1384, SEARCH("/",N1384)-1)</f>
        <v>music</v>
      </c>
      <c r="R1384" s="7" t="str">
        <f>RIGHT(N1384,LEN(N1384)-SEARCH("/",N1384))</f>
        <v>rock</v>
      </c>
      <c r="S1384" s="13">
        <f>J1384/(60*60*24)+DATE(1970,1,1)</f>
        <v>41370.800185185188</v>
      </c>
      <c r="T1384" s="13">
        <f>I1384/(60*60*24)+DATE(1970,1,1)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7">
        <f>IF(E1385&gt;0, E1385/L1385, 0)</f>
        <v>50.247311827956992</v>
      </c>
      <c r="Q1385" s="7" t="str">
        <f>LEFT(N1385, SEARCH("/",N1385)-1)</f>
        <v>music</v>
      </c>
      <c r="R1385" s="7" t="str">
        <f>RIGHT(N1385,LEN(N1385)-SEARCH("/",N1385))</f>
        <v>rock</v>
      </c>
      <c r="S1385" s="13">
        <f>J1385/(60*60*24)+DATE(1970,1,1)</f>
        <v>42707.074976851851</v>
      </c>
      <c r="T1385" s="13">
        <f>I1385/(60*60*24)+DATE(1970,1,1)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7">
        <f>IF(E1386&gt;0, E1386/L1386, 0)</f>
        <v>68.936507936507937</v>
      </c>
      <c r="Q1386" s="7" t="str">
        <f>LEFT(N1386, SEARCH("/",N1386)-1)</f>
        <v>music</v>
      </c>
      <c r="R1386" s="7" t="str">
        <f>RIGHT(N1386,LEN(N1386)-SEARCH("/",N1386))</f>
        <v>rock</v>
      </c>
      <c r="S1386" s="13">
        <f>J1386/(60*60*24)+DATE(1970,1,1)</f>
        <v>42160.735208333332</v>
      </c>
      <c r="T1386" s="13">
        <f>I1386/(60*60*24)+DATE(1970,1,1)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7">
        <f>IF(E1387&gt;0, E1387/L1387, 0)</f>
        <v>65.914104477611943</v>
      </c>
      <c r="Q1387" s="7" t="str">
        <f>LEFT(N1387, SEARCH("/",N1387)-1)</f>
        <v>music</v>
      </c>
      <c r="R1387" s="7" t="str">
        <f>RIGHT(N1387,LEN(N1387)-SEARCH("/",N1387))</f>
        <v>rock</v>
      </c>
      <c r="S1387" s="13">
        <f>J1387/(60*60*24)+DATE(1970,1,1)</f>
        <v>42433.688900462963</v>
      </c>
      <c r="T1387" s="13">
        <f>I1387/(60*60*24)+DATE(1970,1,1)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7">
        <f>IF(E1388&gt;0, E1388/L1388, 0)</f>
        <v>62.5</v>
      </c>
      <c r="Q1388" s="7" t="str">
        <f>LEFT(N1388, SEARCH("/",N1388)-1)</f>
        <v>music</v>
      </c>
      <c r="R1388" s="7" t="str">
        <f>RIGHT(N1388,LEN(N1388)-SEARCH("/",N1388))</f>
        <v>rock</v>
      </c>
      <c r="S1388" s="13">
        <f>J1388/(60*60*24)+DATE(1970,1,1)</f>
        <v>42184.646863425922</v>
      </c>
      <c r="T1388" s="13">
        <f>I1388/(60*60*24)+DATE(1970,1,1)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7">
        <f>IF(E1389&gt;0, E1389/L1389, 0)</f>
        <v>70.064102564102569</v>
      </c>
      <c r="Q1389" s="7" t="str">
        <f>LEFT(N1389, SEARCH("/",N1389)-1)</f>
        <v>music</v>
      </c>
      <c r="R1389" s="7" t="str">
        <f>RIGHT(N1389,LEN(N1389)-SEARCH("/",N1389))</f>
        <v>rock</v>
      </c>
      <c r="S1389" s="13">
        <f>J1389/(60*60*24)+DATE(1970,1,1)</f>
        <v>42126.92123842593</v>
      </c>
      <c r="T1389" s="13">
        <f>I1389/(60*60*24)+DATE(1970,1,1)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7">
        <f>IF(E1390&gt;0, E1390/L1390, 0)</f>
        <v>60.181874999999998</v>
      </c>
      <c r="Q1390" s="7" t="str">
        <f>LEFT(N1390, SEARCH("/",N1390)-1)</f>
        <v>music</v>
      </c>
      <c r="R1390" s="7" t="str">
        <f>RIGHT(N1390,LEN(N1390)-SEARCH("/",N1390))</f>
        <v>rock</v>
      </c>
      <c r="S1390" s="13">
        <f>J1390/(60*60*24)+DATE(1970,1,1)</f>
        <v>42634.614780092597</v>
      </c>
      <c r="T1390" s="13">
        <f>I1390/(60*60*24)+DATE(1970,1,1)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7">
        <f>IF(E1391&gt;0, E1391/L1391, 0)</f>
        <v>21.382352941176471</v>
      </c>
      <c r="Q1391" s="7" t="str">
        <f>LEFT(N1391, SEARCH("/",N1391)-1)</f>
        <v>music</v>
      </c>
      <c r="R1391" s="7" t="str">
        <f>RIGHT(N1391,LEN(N1391)-SEARCH("/",N1391))</f>
        <v>rock</v>
      </c>
      <c r="S1391" s="13">
        <f>J1391/(60*60*24)+DATE(1970,1,1)</f>
        <v>42565.480983796297</v>
      </c>
      <c r="T1391" s="13">
        <f>I1391/(60*60*24)+DATE(1970,1,1)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7">
        <f>IF(E1392&gt;0, E1392/L1392, 0)</f>
        <v>160.78947368421052</v>
      </c>
      <c r="Q1392" s="7" t="str">
        <f>LEFT(N1392, SEARCH("/",N1392)-1)</f>
        <v>music</v>
      </c>
      <c r="R1392" s="7" t="str">
        <f>RIGHT(N1392,LEN(N1392)-SEARCH("/",N1392))</f>
        <v>rock</v>
      </c>
      <c r="S1392" s="13">
        <f>J1392/(60*60*24)+DATE(1970,1,1)</f>
        <v>42087.803310185191</v>
      </c>
      <c r="T1392" s="13">
        <f>I1392/(60*60*24)+DATE(1970,1,1)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7">
        <f>IF(E1393&gt;0, E1393/L1393, 0)</f>
        <v>42.384615384615387</v>
      </c>
      <c r="Q1393" s="7" t="str">
        <f>LEFT(N1393, SEARCH("/",N1393)-1)</f>
        <v>music</v>
      </c>
      <c r="R1393" s="7" t="str">
        <f>RIGHT(N1393,LEN(N1393)-SEARCH("/",N1393))</f>
        <v>rock</v>
      </c>
      <c r="S1393" s="13">
        <f>J1393/(60*60*24)+DATE(1970,1,1)</f>
        <v>42193.650671296295</v>
      </c>
      <c r="T1393" s="13">
        <f>I1393/(60*60*24)+DATE(1970,1,1)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7">
        <f>IF(E1394&gt;0, E1394/L1394, 0)</f>
        <v>27.317307692307693</v>
      </c>
      <c r="Q1394" s="7" t="str">
        <f>LEFT(N1394, SEARCH("/",N1394)-1)</f>
        <v>music</v>
      </c>
      <c r="R1394" s="7" t="str">
        <f>RIGHT(N1394,LEN(N1394)-SEARCH("/",N1394))</f>
        <v>rock</v>
      </c>
      <c r="S1394" s="13">
        <f>J1394/(60*60*24)+DATE(1970,1,1)</f>
        <v>42401.154930555553</v>
      </c>
      <c r="T1394" s="13">
        <f>I1394/(60*60*24)+DATE(1970,1,1)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7">
        <f>IF(E1395&gt;0, E1395/L1395, 0)</f>
        <v>196.82692307692307</v>
      </c>
      <c r="Q1395" s="7" t="str">
        <f>LEFT(N1395, SEARCH("/",N1395)-1)</f>
        <v>music</v>
      </c>
      <c r="R1395" s="7" t="str">
        <f>RIGHT(N1395,LEN(N1395)-SEARCH("/",N1395))</f>
        <v>rock</v>
      </c>
      <c r="S1395" s="13">
        <f>J1395/(60*60*24)+DATE(1970,1,1)</f>
        <v>42553.681979166664</v>
      </c>
      <c r="T1395" s="13">
        <f>I1395/(60*60*24)+DATE(1970,1,1)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7">
        <f>IF(E1396&gt;0, E1396/L1396, 0)</f>
        <v>53.882352941176471</v>
      </c>
      <c r="Q1396" s="7" t="str">
        <f>LEFT(N1396, SEARCH("/",N1396)-1)</f>
        <v>music</v>
      </c>
      <c r="R1396" s="7" t="str">
        <f>RIGHT(N1396,LEN(N1396)-SEARCH("/",N1396))</f>
        <v>rock</v>
      </c>
      <c r="S1396" s="13">
        <f>J1396/(60*60*24)+DATE(1970,1,1)</f>
        <v>42752.144976851851</v>
      </c>
      <c r="T1396" s="13">
        <f>I1396/(60*60*24)+DATE(1970,1,1)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7">
        <f>IF(E1397&gt;0, E1397/L1397, 0)</f>
        <v>47.756097560975611</v>
      </c>
      <c r="Q1397" s="7" t="str">
        <f>LEFT(N1397, SEARCH("/",N1397)-1)</f>
        <v>music</v>
      </c>
      <c r="R1397" s="7" t="str">
        <f>RIGHT(N1397,LEN(N1397)-SEARCH("/",N1397))</f>
        <v>rock</v>
      </c>
      <c r="S1397" s="13">
        <f>J1397/(60*60*24)+DATE(1970,1,1)</f>
        <v>42719.90834490741</v>
      </c>
      <c r="T1397" s="13">
        <f>I1397/(60*60*24)+DATE(1970,1,1)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7">
        <f>IF(E1398&gt;0, E1398/L1398, 0)</f>
        <v>88.191780821917803</v>
      </c>
      <c r="Q1398" s="7" t="str">
        <f>LEFT(N1398, SEARCH("/",N1398)-1)</f>
        <v>music</v>
      </c>
      <c r="R1398" s="7" t="str">
        <f>RIGHT(N1398,LEN(N1398)-SEARCH("/",N1398))</f>
        <v>rock</v>
      </c>
      <c r="S1398" s="13">
        <f>J1398/(60*60*24)+DATE(1970,1,1)</f>
        <v>42018.99863425926</v>
      </c>
      <c r="T1398" s="13">
        <f>I1398/(60*60*24)+DATE(1970,1,1)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7">
        <f>IF(E1399&gt;0, E1399/L1399, 0)</f>
        <v>72.056962025316452</v>
      </c>
      <c r="Q1399" s="7" t="str">
        <f>LEFT(N1399, SEARCH("/",N1399)-1)</f>
        <v>music</v>
      </c>
      <c r="R1399" s="7" t="str">
        <f>RIGHT(N1399,LEN(N1399)-SEARCH("/",N1399))</f>
        <v>rock</v>
      </c>
      <c r="S1399" s="13">
        <f>J1399/(60*60*24)+DATE(1970,1,1)</f>
        <v>42640.917939814812</v>
      </c>
      <c r="T1399" s="13">
        <f>I1399/(60*60*24)+DATE(1970,1,1)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7">
        <f>IF(E1400&gt;0, E1400/L1400, 0)</f>
        <v>74.246153846153845</v>
      </c>
      <c r="Q1400" s="7" t="str">
        <f>LEFT(N1400, SEARCH("/",N1400)-1)</f>
        <v>music</v>
      </c>
      <c r="R1400" s="7" t="str">
        <f>RIGHT(N1400,LEN(N1400)-SEARCH("/",N1400))</f>
        <v>rock</v>
      </c>
      <c r="S1400" s="13">
        <f>J1400/(60*60*24)+DATE(1970,1,1)</f>
        <v>42526.874236111107</v>
      </c>
      <c r="T1400" s="13">
        <f>I1400/(60*60*24)+DATE(1970,1,1)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7">
        <f>IF(E1401&gt;0, E1401/L1401, 0)</f>
        <v>61.701086956521742</v>
      </c>
      <c r="Q1401" s="7" t="str">
        <f>LEFT(N1401, SEARCH("/",N1401)-1)</f>
        <v>music</v>
      </c>
      <c r="R1401" s="7" t="str">
        <f>RIGHT(N1401,LEN(N1401)-SEARCH("/",N1401))</f>
        <v>rock</v>
      </c>
      <c r="S1401" s="13">
        <f>J1401/(60*60*24)+DATE(1970,1,1)</f>
        <v>41889.004317129627</v>
      </c>
      <c r="T1401" s="13">
        <f>I1401/(60*60*24)+DATE(1970,1,1)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7">
        <f>IF(E1402&gt;0, E1402/L1402, 0)</f>
        <v>17.235294117647058</v>
      </c>
      <c r="Q1402" s="7" t="str">
        <f>LEFT(N1402, SEARCH("/",N1402)-1)</f>
        <v>music</v>
      </c>
      <c r="R1402" s="7" t="str">
        <f>RIGHT(N1402,LEN(N1402)-SEARCH("/",N1402))</f>
        <v>rock</v>
      </c>
      <c r="S1402" s="13">
        <f>J1402/(60*60*24)+DATE(1970,1,1)</f>
        <v>42498.341122685189</v>
      </c>
      <c r="T1402" s="13">
        <f>I1402/(60*60*24)+DATE(1970,1,1)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7">
        <f>IF(E1403&gt;0, E1403/L1403, 0)</f>
        <v>51.720833333333331</v>
      </c>
      <c r="Q1403" s="7" t="str">
        <f>LEFT(N1403, SEARCH("/",N1403)-1)</f>
        <v>music</v>
      </c>
      <c r="R1403" s="7" t="str">
        <f>RIGHT(N1403,LEN(N1403)-SEARCH("/",N1403))</f>
        <v>rock</v>
      </c>
      <c r="S1403" s="13">
        <f>J1403/(60*60*24)+DATE(1970,1,1)</f>
        <v>41399.99622685185</v>
      </c>
      <c r="T1403" s="13">
        <f>I1403/(60*60*24)+DATE(1970,1,1)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7">
        <f>IF(E1404&gt;0, E1404/L1404, 0)</f>
        <v>24.150442477876105</v>
      </c>
      <c r="Q1404" s="7" t="str">
        <f>LEFT(N1404, SEARCH("/",N1404)-1)</f>
        <v>music</v>
      </c>
      <c r="R1404" s="7" t="str">
        <f>RIGHT(N1404,LEN(N1404)-SEARCH("/",N1404))</f>
        <v>rock</v>
      </c>
      <c r="S1404" s="13">
        <f>J1404/(60*60*24)+DATE(1970,1,1)</f>
        <v>42065.053368055553</v>
      </c>
      <c r="T1404" s="13">
        <f>I1404/(60*60*24)+DATE(1970,1,1)</f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7">
        <f>IF(E1405&gt;0, E1405/L1405, 0)</f>
        <v>62.166666666666664</v>
      </c>
      <c r="Q1405" s="7" t="str">
        <f>LEFT(N1405, SEARCH("/",N1405)-1)</f>
        <v>music</v>
      </c>
      <c r="R1405" s="7" t="str">
        <f>RIGHT(N1405,LEN(N1405)-SEARCH("/",N1405))</f>
        <v>rock</v>
      </c>
      <c r="S1405" s="13">
        <f>J1405/(60*60*24)+DATE(1970,1,1)</f>
        <v>41451.062905092593</v>
      </c>
      <c r="T1405" s="13">
        <f>I1405/(60*60*24)+DATE(1970,1,1)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7">
        <f>IF(E1406&gt;0, E1406/L1406, 0)</f>
        <v>48.2</v>
      </c>
      <c r="Q1406" s="7" t="str">
        <f>LEFT(N1406, SEARCH("/",N1406)-1)</f>
        <v>publishing</v>
      </c>
      <c r="R1406" s="7" t="str">
        <f>RIGHT(N1406,LEN(N1406)-SEARCH("/",N1406))</f>
        <v>translations</v>
      </c>
      <c r="S1406" s="13">
        <f>J1406/(60*60*24)+DATE(1970,1,1)</f>
        <v>42032.510243055556</v>
      </c>
      <c r="T1406" s="13">
        <f>I1406/(60*60*24)+DATE(1970,1,1)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7">
        <f>IF(E1407&gt;0, E1407/L1407, 0)</f>
        <v>6.1764705882352944</v>
      </c>
      <c r="Q1407" s="7" t="str">
        <f>LEFT(N1407, SEARCH("/",N1407)-1)</f>
        <v>publishing</v>
      </c>
      <c r="R1407" s="7" t="str">
        <f>RIGHT(N1407,LEN(N1407)-SEARCH("/",N1407))</f>
        <v>translations</v>
      </c>
      <c r="S1407" s="13">
        <f>J1407/(60*60*24)+DATE(1970,1,1)</f>
        <v>41941.680567129632</v>
      </c>
      <c r="T1407" s="13">
        <f>I1407/(60*60*24)+DATE(1970,1,1)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7">
        <f>IF(E1408&gt;0, E1408/L1408, 0)</f>
        <v>5</v>
      </c>
      <c r="Q1408" s="7" t="str">
        <f>LEFT(N1408, SEARCH("/",N1408)-1)</f>
        <v>publishing</v>
      </c>
      <c r="R1408" s="7" t="str">
        <f>RIGHT(N1408,LEN(N1408)-SEARCH("/",N1408))</f>
        <v>translations</v>
      </c>
      <c r="S1408" s="13">
        <f>J1408/(60*60*24)+DATE(1970,1,1)</f>
        <v>42297.432951388888</v>
      </c>
      <c r="T1408" s="13">
        <f>I1408/(60*60*24)+DATE(1970,1,1)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7">
        <f>IF(E1409&gt;0, E1409/L1409, 0)</f>
        <v>7.5</v>
      </c>
      <c r="Q1409" s="7" t="str">
        <f>LEFT(N1409, SEARCH("/",N1409)-1)</f>
        <v>publishing</v>
      </c>
      <c r="R1409" s="7" t="str">
        <f>RIGHT(N1409,LEN(N1409)-SEARCH("/",N1409))</f>
        <v>translations</v>
      </c>
      <c r="S1409" s="13">
        <f>J1409/(60*60*24)+DATE(1970,1,1)</f>
        <v>41838.536782407406</v>
      </c>
      <c r="T1409" s="13">
        <f>I1409/(60*60*24)+DATE(1970,1,1)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7">
        <f>IF(E1410&gt;0, E1410/L1410, 0)</f>
        <v>12</v>
      </c>
      <c r="Q1410" s="7" t="str">
        <f>LEFT(N1410, SEARCH("/",N1410)-1)</f>
        <v>publishing</v>
      </c>
      <c r="R1410" s="7" t="str">
        <f>RIGHT(N1410,LEN(N1410)-SEARCH("/",N1410))</f>
        <v>translations</v>
      </c>
      <c r="S1410" s="13">
        <f>J1410/(60*60*24)+DATE(1970,1,1)</f>
        <v>42291.872175925921</v>
      </c>
      <c r="T1410" s="13">
        <f>I1410/(60*60*24)+DATE(1970,1,1)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7">
        <f>IF(E1411&gt;0, E1411/L1411, 0)</f>
        <v>0</v>
      </c>
      <c r="Q1411" s="7" t="str">
        <f>LEFT(N1411, SEARCH("/",N1411)-1)</f>
        <v>publishing</v>
      </c>
      <c r="R1411" s="7" t="str">
        <f>RIGHT(N1411,LEN(N1411)-SEARCH("/",N1411))</f>
        <v>translations</v>
      </c>
      <c r="S1411" s="13">
        <f>J1411/(60*60*24)+DATE(1970,1,1)</f>
        <v>41945.133506944447</v>
      </c>
      <c r="T1411" s="13">
        <f>I1411/(60*60*24)+DATE(1970,1,1)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7">
        <f>IF(E1412&gt;0, E1412/L1412, 0)</f>
        <v>1</v>
      </c>
      <c r="Q1412" s="7" t="str">
        <f>LEFT(N1412, SEARCH("/",N1412)-1)</f>
        <v>publishing</v>
      </c>
      <c r="R1412" s="7" t="str">
        <f>RIGHT(N1412,LEN(N1412)-SEARCH("/",N1412))</f>
        <v>translations</v>
      </c>
      <c r="S1412" s="13">
        <f>J1412/(60*60*24)+DATE(1970,1,1)</f>
        <v>42479.318518518514</v>
      </c>
      <c r="T1412" s="13">
        <f>I1412/(60*60*24)+DATE(1970,1,1)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7">
        <f>IF(E1413&gt;0, E1413/L1413, 0)</f>
        <v>2.3333333333333335</v>
      </c>
      <c r="Q1413" s="7" t="str">
        <f>LEFT(N1413, SEARCH("/",N1413)-1)</f>
        <v>publishing</v>
      </c>
      <c r="R1413" s="7" t="str">
        <f>RIGHT(N1413,LEN(N1413)-SEARCH("/",N1413))</f>
        <v>translations</v>
      </c>
      <c r="S1413" s="13">
        <f>J1413/(60*60*24)+DATE(1970,1,1)</f>
        <v>42013.059027777781</v>
      </c>
      <c r="T1413" s="13">
        <f>I1413/(60*60*24)+DATE(1970,1,1)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7">
        <f>IF(E1414&gt;0, E1414/L1414, 0)</f>
        <v>24.615384615384617</v>
      </c>
      <c r="Q1414" s="7" t="str">
        <f>LEFT(N1414, SEARCH("/",N1414)-1)</f>
        <v>publishing</v>
      </c>
      <c r="R1414" s="7" t="str">
        <f>RIGHT(N1414,LEN(N1414)-SEARCH("/",N1414))</f>
        <v>translations</v>
      </c>
      <c r="S1414" s="13">
        <f>J1414/(60*60*24)+DATE(1970,1,1)</f>
        <v>41947.063645833332</v>
      </c>
      <c r="T1414" s="13">
        <f>I1414/(60*60*24)+DATE(1970,1,1)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7">
        <f>IF(E1415&gt;0, E1415/L1415, 0)</f>
        <v>100</v>
      </c>
      <c r="Q1415" s="7" t="str">
        <f>LEFT(N1415, SEARCH("/",N1415)-1)</f>
        <v>publishing</v>
      </c>
      <c r="R1415" s="7" t="str">
        <f>RIGHT(N1415,LEN(N1415)-SEARCH("/",N1415))</f>
        <v>translations</v>
      </c>
      <c r="S1415" s="13">
        <f>J1415/(60*60*24)+DATE(1970,1,1)</f>
        <v>42360.437152777777</v>
      </c>
      <c r="T1415" s="13">
        <f>I1415/(60*60*24)+DATE(1970,1,1)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7">
        <f>IF(E1416&gt;0, E1416/L1416, 0)</f>
        <v>1</v>
      </c>
      <c r="Q1416" s="7" t="str">
        <f>LEFT(N1416, SEARCH("/",N1416)-1)</f>
        <v>publishing</v>
      </c>
      <c r="R1416" s="7" t="str">
        <f>RIGHT(N1416,LEN(N1416)-SEARCH("/",N1416))</f>
        <v>translations</v>
      </c>
      <c r="S1416" s="13">
        <f>J1416/(60*60*24)+DATE(1970,1,1)</f>
        <v>42708.25309027778</v>
      </c>
      <c r="T1416" s="13">
        <f>I1416/(60*60*24)+DATE(1970,1,1)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7">
        <f>IF(E1417&gt;0, E1417/L1417, 0)</f>
        <v>88.888888888888886</v>
      </c>
      <c r="Q1417" s="7" t="str">
        <f>LEFT(N1417, SEARCH("/",N1417)-1)</f>
        <v>publishing</v>
      </c>
      <c r="R1417" s="7" t="str">
        <f>RIGHT(N1417,LEN(N1417)-SEARCH("/",N1417))</f>
        <v>translations</v>
      </c>
      <c r="S1417" s="13">
        <f>J1417/(60*60*24)+DATE(1970,1,1)</f>
        <v>42192.675821759258</v>
      </c>
      <c r="T1417" s="13">
        <f>I1417/(60*60*24)+DATE(1970,1,1)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7">
        <f>IF(E1418&gt;0, E1418/L1418, 0)</f>
        <v>0</v>
      </c>
      <c r="Q1418" s="7" t="str">
        <f>LEFT(N1418, SEARCH("/",N1418)-1)</f>
        <v>publishing</v>
      </c>
      <c r="R1418" s="7" t="str">
        <f>RIGHT(N1418,LEN(N1418)-SEARCH("/",N1418))</f>
        <v>translations</v>
      </c>
      <c r="S1418" s="13">
        <f>J1418/(60*60*24)+DATE(1970,1,1)</f>
        <v>42299.926145833335</v>
      </c>
      <c r="T1418" s="13">
        <f>I1418/(60*60*24)+DATE(1970,1,1)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7">
        <f>IF(E1419&gt;0, E1419/L1419, 0)</f>
        <v>27.5</v>
      </c>
      <c r="Q1419" s="7" t="str">
        <f>LEFT(N1419, SEARCH("/",N1419)-1)</f>
        <v>publishing</v>
      </c>
      <c r="R1419" s="7" t="str">
        <f>RIGHT(N1419,LEN(N1419)-SEARCH("/",N1419))</f>
        <v>translations</v>
      </c>
      <c r="S1419" s="13">
        <f>J1419/(60*60*24)+DATE(1970,1,1)</f>
        <v>42232.15016203704</v>
      </c>
      <c r="T1419" s="13">
        <f>I1419/(60*60*24)+DATE(1970,1,1)</f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7">
        <f>IF(E1420&gt;0, E1420/L1420, 0)</f>
        <v>6</v>
      </c>
      <c r="Q1420" s="7" t="str">
        <f>LEFT(N1420, SEARCH("/",N1420)-1)</f>
        <v>publishing</v>
      </c>
      <c r="R1420" s="7" t="str">
        <f>RIGHT(N1420,LEN(N1420)-SEARCH("/",N1420))</f>
        <v>translations</v>
      </c>
      <c r="S1420" s="13">
        <f>J1420/(60*60*24)+DATE(1970,1,1)</f>
        <v>42395.456412037034</v>
      </c>
      <c r="T1420" s="13">
        <f>I1420/(60*60*24)+DATE(1970,1,1)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7">
        <f>IF(E1421&gt;0, E1421/L1421, 0)</f>
        <v>44.5</v>
      </c>
      <c r="Q1421" s="7" t="str">
        <f>LEFT(N1421, SEARCH("/",N1421)-1)</f>
        <v>publishing</v>
      </c>
      <c r="R1421" s="7" t="str">
        <f>RIGHT(N1421,LEN(N1421)-SEARCH("/",N1421))</f>
        <v>translations</v>
      </c>
      <c r="S1421" s="13">
        <f>J1421/(60*60*24)+DATE(1970,1,1)</f>
        <v>42622.456238425926</v>
      </c>
      <c r="T1421" s="13">
        <f>I1421/(60*60*24)+DATE(1970,1,1)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7">
        <f>IF(E1422&gt;0, E1422/L1422, 0)</f>
        <v>1</v>
      </c>
      <c r="Q1422" s="7" t="str">
        <f>LEFT(N1422, SEARCH("/",N1422)-1)</f>
        <v>publishing</v>
      </c>
      <c r="R1422" s="7" t="str">
        <f>RIGHT(N1422,LEN(N1422)-SEARCH("/",N1422))</f>
        <v>translations</v>
      </c>
      <c r="S1422" s="13">
        <f>J1422/(60*60*24)+DATE(1970,1,1)</f>
        <v>42524.667662037042</v>
      </c>
      <c r="T1422" s="13">
        <f>I1422/(60*60*24)+DATE(1970,1,1)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7">
        <f>IF(E1423&gt;0, E1423/L1423, 0)</f>
        <v>100</v>
      </c>
      <c r="Q1423" s="7" t="str">
        <f>LEFT(N1423, SEARCH("/",N1423)-1)</f>
        <v>publishing</v>
      </c>
      <c r="R1423" s="7" t="str">
        <f>RIGHT(N1423,LEN(N1423)-SEARCH("/",N1423))</f>
        <v>translations</v>
      </c>
      <c r="S1423" s="13">
        <f>J1423/(60*60*24)+DATE(1970,1,1)</f>
        <v>42013.915613425925</v>
      </c>
      <c r="T1423" s="13">
        <f>I1423/(60*60*24)+DATE(1970,1,1)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7">
        <f>IF(E1424&gt;0, E1424/L1424, 0)</f>
        <v>13</v>
      </c>
      <c r="Q1424" s="7" t="str">
        <f>LEFT(N1424, SEARCH("/",N1424)-1)</f>
        <v>publishing</v>
      </c>
      <c r="R1424" s="7" t="str">
        <f>RIGHT(N1424,LEN(N1424)-SEARCH("/",N1424))</f>
        <v>translations</v>
      </c>
      <c r="S1424" s="13">
        <f>J1424/(60*60*24)+DATE(1970,1,1)</f>
        <v>42604.239629629628</v>
      </c>
      <c r="T1424" s="13">
        <f>I1424/(60*60*24)+DATE(1970,1,1)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7">
        <f>IF(E1425&gt;0, E1425/L1425, 0)</f>
        <v>100</v>
      </c>
      <c r="Q1425" s="7" t="str">
        <f>LEFT(N1425, SEARCH("/",N1425)-1)</f>
        <v>publishing</v>
      </c>
      <c r="R1425" s="7" t="str">
        <f>RIGHT(N1425,LEN(N1425)-SEARCH("/",N1425))</f>
        <v>translations</v>
      </c>
      <c r="S1425" s="13">
        <f>J1425/(60*60*24)+DATE(1970,1,1)</f>
        <v>42340.360312500001</v>
      </c>
      <c r="T1425" s="13">
        <f>I1425/(60*60*24)+DATE(1970,1,1)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7">
        <f>IF(E1426&gt;0, E1426/L1426, 0)</f>
        <v>109.07142857142857</v>
      </c>
      <c r="Q1426" s="7" t="str">
        <f>LEFT(N1426, SEARCH("/",N1426)-1)</f>
        <v>publishing</v>
      </c>
      <c r="R1426" s="7" t="str">
        <f>RIGHT(N1426,LEN(N1426)-SEARCH("/",N1426))</f>
        <v>translations</v>
      </c>
      <c r="S1426" s="13">
        <f>J1426/(60*60*24)+DATE(1970,1,1)</f>
        <v>42676.717615740738</v>
      </c>
      <c r="T1426" s="13">
        <f>I1426/(60*60*24)+DATE(1970,1,1)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7">
        <f>IF(E1427&gt;0, E1427/L1427, 0)</f>
        <v>0</v>
      </c>
      <c r="Q1427" s="7" t="str">
        <f>LEFT(N1427, SEARCH("/",N1427)-1)</f>
        <v>publishing</v>
      </c>
      <c r="R1427" s="7" t="str">
        <f>RIGHT(N1427,LEN(N1427)-SEARCH("/",N1427))</f>
        <v>translations</v>
      </c>
      <c r="S1427" s="13">
        <f>J1427/(60*60*24)+DATE(1970,1,1)</f>
        <v>42093.131469907406</v>
      </c>
      <c r="T1427" s="13">
        <f>I1427/(60*60*24)+DATE(1970,1,1)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7">
        <f>IF(E1428&gt;0, E1428/L1428, 0)</f>
        <v>0</v>
      </c>
      <c r="Q1428" s="7" t="str">
        <f>LEFT(N1428, SEARCH("/",N1428)-1)</f>
        <v>publishing</v>
      </c>
      <c r="R1428" s="7" t="str">
        <f>RIGHT(N1428,LEN(N1428)-SEARCH("/",N1428))</f>
        <v>translations</v>
      </c>
      <c r="S1428" s="13">
        <f>J1428/(60*60*24)+DATE(1970,1,1)</f>
        <v>42180.390277777777</v>
      </c>
      <c r="T1428" s="13">
        <f>I1428/(60*60*24)+DATE(1970,1,1)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7">
        <f>IF(E1429&gt;0, E1429/L1429, 0)</f>
        <v>104.75</v>
      </c>
      <c r="Q1429" s="7" t="str">
        <f>LEFT(N1429, SEARCH("/",N1429)-1)</f>
        <v>publishing</v>
      </c>
      <c r="R1429" s="7" t="str">
        <f>RIGHT(N1429,LEN(N1429)-SEARCH("/",N1429))</f>
        <v>translations</v>
      </c>
      <c r="S1429" s="13">
        <f>J1429/(60*60*24)+DATE(1970,1,1)</f>
        <v>42601.851678240739</v>
      </c>
      <c r="T1429" s="13">
        <f>I1429/(60*60*24)+DATE(1970,1,1)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7">
        <f>IF(E1430&gt;0, E1430/L1430, 0)</f>
        <v>15</v>
      </c>
      <c r="Q1430" s="7" t="str">
        <f>LEFT(N1430, SEARCH("/",N1430)-1)</f>
        <v>publishing</v>
      </c>
      <c r="R1430" s="7" t="str">
        <f>RIGHT(N1430,LEN(N1430)-SEARCH("/",N1430))</f>
        <v>translations</v>
      </c>
      <c r="S1430" s="13">
        <f>J1430/(60*60*24)+DATE(1970,1,1)</f>
        <v>42432.379826388889</v>
      </c>
      <c r="T1430" s="13">
        <f>I1430/(60*60*24)+DATE(1970,1,1)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7">
        <f>IF(E1431&gt;0, E1431/L1431, 0)</f>
        <v>0</v>
      </c>
      <c r="Q1431" s="7" t="str">
        <f>LEFT(N1431, SEARCH("/",N1431)-1)</f>
        <v>publishing</v>
      </c>
      <c r="R1431" s="7" t="str">
        <f>RIGHT(N1431,LEN(N1431)-SEARCH("/",N1431))</f>
        <v>translations</v>
      </c>
      <c r="S1431" s="13">
        <f>J1431/(60*60*24)+DATE(1970,1,1)</f>
        <v>42074.060671296298</v>
      </c>
      <c r="T1431" s="13">
        <f>I1431/(60*60*24)+DATE(1970,1,1)</f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7">
        <f>IF(E1432&gt;0, E1432/L1432, 0)</f>
        <v>80.599999999999994</v>
      </c>
      <c r="Q1432" s="7" t="str">
        <f>LEFT(N1432, SEARCH("/",N1432)-1)</f>
        <v>publishing</v>
      </c>
      <c r="R1432" s="7" t="str">
        <f>RIGHT(N1432,LEN(N1432)-SEARCH("/",N1432))</f>
        <v>translations</v>
      </c>
      <c r="S1432" s="13">
        <f>J1432/(60*60*24)+DATE(1970,1,1)</f>
        <v>41961.813518518524</v>
      </c>
      <c r="T1432" s="13">
        <f>I1432/(60*60*24)+DATE(1970,1,1)</f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7">
        <f>IF(E1433&gt;0, E1433/L1433, 0)</f>
        <v>115.55319148936171</v>
      </c>
      <c r="Q1433" s="7" t="str">
        <f>LEFT(N1433, SEARCH("/",N1433)-1)</f>
        <v>publishing</v>
      </c>
      <c r="R1433" s="7" t="str">
        <f>RIGHT(N1433,LEN(N1433)-SEARCH("/",N1433))</f>
        <v>translations</v>
      </c>
      <c r="S1433" s="13">
        <f>J1433/(60*60*24)+DATE(1970,1,1)</f>
        <v>42304.210833333331</v>
      </c>
      <c r="T1433" s="13">
        <f>I1433/(60*60*24)+DATE(1970,1,1)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7">
        <f>IF(E1434&gt;0, E1434/L1434, 0)</f>
        <v>0</v>
      </c>
      <c r="Q1434" s="7" t="str">
        <f>LEFT(N1434, SEARCH("/",N1434)-1)</f>
        <v>publishing</v>
      </c>
      <c r="R1434" s="7" t="str">
        <f>RIGHT(N1434,LEN(N1434)-SEARCH("/",N1434))</f>
        <v>translations</v>
      </c>
      <c r="S1434" s="13">
        <f>J1434/(60*60*24)+DATE(1970,1,1)</f>
        <v>42175.780416666668</v>
      </c>
      <c r="T1434" s="13">
        <f>I1434/(60*60*24)+DATE(1970,1,1)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7">
        <f>IF(E1435&gt;0, E1435/L1435, 0)</f>
        <v>80.5</v>
      </c>
      <c r="Q1435" s="7" t="str">
        <f>LEFT(N1435, SEARCH("/",N1435)-1)</f>
        <v>publishing</v>
      </c>
      <c r="R1435" s="7" t="str">
        <f>RIGHT(N1435,LEN(N1435)-SEARCH("/",N1435))</f>
        <v>translations</v>
      </c>
      <c r="S1435" s="13">
        <f>J1435/(60*60*24)+DATE(1970,1,1)</f>
        <v>42673.625868055555</v>
      </c>
      <c r="T1435" s="13">
        <f>I1435/(60*60*24)+DATE(1970,1,1)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7">
        <f>IF(E1436&gt;0, E1436/L1436, 0)</f>
        <v>744.5454545454545</v>
      </c>
      <c r="Q1436" s="7" t="str">
        <f>LEFT(N1436, SEARCH("/",N1436)-1)</f>
        <v>publishing</v>
      </c>
      <c r="R1436" s="7" t="str">
        <f>RIGHT(N1436,LEN(N1436)-SEARCH("/",N1436))</f>
        <v>translations</v>
      </c>
      <c r="S1436" s="13">
        <f>J1436/(60*60*24)+DATE(1970,1,1)</f>
        <v>42142.767106481479</v>
      </c>
      <c r="T1436" s="13">
        <f>I1436/(60*60*24)+DATE(1970,1,1)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7">
        <f>IF(E1437&gt;0, E1437/L1437, 0)</f>
        <v>7.5</v>
      </c>
      <c r="Q1437" s="7" t="str">
        <f>LEFT(N1437, SEARCH("/",N1437)-1)</f>
        <v>publishing</v>
      </c>
      <c r="R1437" s="7" t="str">
        <f>RIGHT(N1437,LEN(N1437)-SEARCH("/",N1437))</f>
        <v>translations</v>
      </c>
      <c r="S1437" s="13">
        <f>J1437/(60*60*24)+DATE(1970,1,1)</f>
        <v>42258.780324074076</v>
      </c>
      <c r="T1437" s="13">
        <f>I1437/(60*60*24)+DATE(1970,1,1)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7">
        <f>IF(E1438&gt;0, E1438/L1438, 0)</f>
        <v>38.5</v>
      </c>
      <c r="Q1438" s="7" t="str">
        <f>LEFT(N1438, SEARCH("/",N1438)-1)</f>
        <v>publishing</v>
      </c>
      <c r="R1438" s="7" t="str">
        <f>RIGHT(N1438,LEN(N1438)-SEARCH("/",N1438))</f>
        <v>translations</v>
      </c>
      <c r="S1438" s="13">
        <f>J1438/(60*60*24)+DATE(1970,1,1)</f>
        <v>42391.35019675926</v>
      </c>
      <c r="T1438" s="13">
        <f>I1438/(60*60*24)+DATE(1970,1,1)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7">
        <f>IF(E1439&gt;0, E1439/L1439, 0)</f>
        <v>36.68181818181818</v>
      </c>
      <c r="Q1439" s="7" t="str">
        <f>LEFT(N1439, SEARCH("/",N1439)-1)</f>
        <v>publishing</v>
      </c>
      <c r="R1439" s="7" t="str">
        <f>RIGHT(N1439,LEN(N1439)-SEARCH("/",N1439))</f>
        <v>translations</v>
      </c>
      <c r="S1439" s="13">
        <f>J1439/(60*60*24)+DATE(1970,1,1)</f>
        <v>41796.531701388885</v>
      </c>
      <c r="T1439" s="13">
        <f>I1439/(60*60*24)+DATE(1970,1,1)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7">
        <f>IF(E1440&gt;0, E1440/L1440, 0)</f>
        <v>75</v>
      </c>
      <c r="Q1440" s="7" t="str">
        <f>LEFT(N1440, SEARCH("/",N1440)-1)</f>
        <v>publishing</v>
      </c>
      <c r="R1440" s="7" t="str">
        <f>RIGHT(N1440,LEN(N1440)-SEARCH("/",N1440))</f>
        <v>translations</v>
      </c>
      <c r="S1440" s="13">
        <f>J1440/(60*60*24)+DATE(1970,1,1)</f>
        <v>42457.871516203704</v>
      </c>
      <c r="T1440" s="13">
        <f>I1440/(60*60*24)+DATE(1970,1,1)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7">
        <f>IF(E1441&gt;0, E1441/L1441, 0)</f>
        <v>30</v>
      </c>
      <c r="Q1441" s="7" t="str">
        <f>LEFT(N1441, SEARCH("/",N1441)-1)</f>
        <v>publishing</v>
      </c>
      <c r="R1441" s="7" t="str">
        <f>RIGHT(N1441,LEN(N1441)-SEARCH("/",N1441))</f>
        <v>translations</v>
      </c>
      <c r="S1441" s="13">
        <f>J1441/(60*60*24)+DATE(1970,1,1)</f>
        <v>42040.829872685186</v>
      </c>
      <c r="T1441" s="13">
        <f>I1441/(60*60*24)+DATE(1970,1,1)</f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7">
        <f>IF(E1442&gt;0, E1442/L1442, 0)</f>
        <v>1</v>
      </c>
      <c r="Q1442" s="7" t="str">
        <f>LEFT(N1442, SEARCH("/",N1442)-1)</f>
        <v>publishing</v>
      </c>
      <c r="R1442" s="7" t="str">
        <f>RIGHT(N1442,LEN(N1442)-SEARCH("/",N1442))</f>
        <v>translations</v>
      </c>
      <c r="S1442" s="13">
        <f>J1442/(60*60*24)+DATE(1970,1,1)</f>
        <v>42486.748414351852</v>
      </c>
      <c r="T1442" s="13">
        <f>I1442/(60*60*24)+DATE(1970,1,1)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7">
        <f>IF(E1443&gt;0, E1443/L1443, 0)</f>
        <v>673.33333333333337</v>
      </c>
      <c r="Q1443" s="7" t="str">
        <f>LEFT(N1443, SEARCH("/",N1443)-1)</f>
        <v>publishing</v>
      </c>
      <c r="R1443" s="7" t="str">
        <f>RIGHT(N1443,LEN(N1443)-SEARCH("/",N1443))</f>
        <v>translations</v>
      </c>
      <c r="S1443" s="13">
        <f>J1443/(60*60*24)+DATE(1970,1,1)</f>
        <v>42198.765844907408</v>
      </c>
      <c r="T1443" s="13">
        <f>I1443/(60*60*24)+DATE(1970,1,1)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7">
        <f>IF(E1444&gt;0, E1444/L1444, 0)</f>
        <v>0</v>
      </c>
      <c r="Q1444" s="7" t="str">
        <f>LEFT(N1444, SEARCH("/",N1444)-1)</f>
        <v>publishing</v>
      </c>
      <c r="R1444" s="7" t="str">
        <f>RIGHT(N1444,LEN(N1444)-SEARCH("/",N1444))</f>
        <v>translations</v>
      </c>
      <c r="S1444" s="13">
        <f>J1444/(60*60*24)+DATE(1970,1,1)</f>
        <v>42485.64534722222</v>
      </c>
      <c r="T1444" s="13">
        <f>I1444/(60*60*24)+DATE(1970,1,1)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7">
        <f>IF(E1445&gt;0, E1445/L1445, 0)</f>
        <v>0</v>
      </c>
      <c r="Q1445" s="7" t="str">
        <f>LEFT(N1445, SEARCH("/",N1445)-1)</f>
        <v>publishing</v>
      </c>
      <c r="R1445" s="7" t="str">
        <f>RIGHT(N1445,LEN(N1445)-SEARCH("/",N1445))</f>
        <v>translations</v>
      </c>
      <c r="S1445" s="13">
        <f>J1445/(60*60*24)+DATE(1970,1,1)</f>
        <v>42707.926030092596</v>
      </c>
      <c r="T1445" s="13">
        <f>I1445/(60*60*24)+DATE(1970,1,1)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7">
        <f>IF(E1446&gt;0, E1446/L1446, 0)</f>
        <v>0</v>
      </c>
      <c r="Q1446" s="7" t="str">
        <f>LEFT(N1446, SEARCH("/",N1446)-1)</f>
        <v>publishing</v>
      </c>
      <c r="R1446" s="7" t="str">
        <f>RIGHT(N1446,LEN(N1446)-SEARCH("/",N1446))</f>
        <v>translations</v>
      </c>
      <c r="S1446" s="13">
        <f>J1446/(60*60*24)+DATE(1970,1,1)</f>
        <v>42199.873402777783</v>
      </c>
      <c r="T1446" s="13">
        <f>I1446/(60*60*24)+DATE(1970,1,1)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7">
        <f>IF(E1447&gt;0, E1447/L1447, 0)</f>
        <v>0</v>
      </c>
      <c r="Q1447" s="7" t="str">
        <f>LEFT(N1447, SEARCH("/",N1447)-1)</f>
        <v>publishing</v>
      </c>
      <c r="R1447" s="7" t="str">
        <f>RIGHT(N1447,LEN(N1447)-SEARCH("/",N1447))</f>
        <v>translations</v>
      </c>
      <c r="S1447" s="13">
        <f>J1447/(60*60*24)+DATE(1970,1,1)</f>
        <v>42139.542303240742</v>
      </c>
      <c r="T1447" s="13">
        <f>I1447/(60*60*24)+DATE(1970,1,1)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7">
        <f>IF(E1448&gt;0, E1448/L1448, 0)</f>
        <v>0</v>
      </c>
      <c r="Q1448" s="7" t="str">
        <f>LEFT(N1448, SEARCH("/",N1448)-1)</f>
        <v>publishing</v>
      </c>
      <c r="R1448" s="7" t="str">
        <f>RIGHT(N1448,LEN(N1448)-SEARCH("/",N1448))</f>
        <v>translations</v>
      </c>
      <c r="S1448" s="13">
        <f>J1448/(60*60*24)+DATE(1970,1,1)</f>
        <v>42461.447662037041</v>
      </c>
      <c r="T1448" s="13">
        <f>I1448/(60*60*24)+DATE(1970,1,1)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7">
        <f>IF(E1449&gt;0, E1449/L1449, 0)</f>
        <v>25</v>
      </c>
      <c r="Q1449" s="7" t="str">
        <f>LEFT(N1449, SEARCH("/",N1449)-1)</f>
        <v>publishing</v>
      </c>
      <c r="R1449" s="7" t="str">
        <f>RIGHT(N1449,LEN(N1449)-SEARCH("/",N1449))</f>
        <v>translations</v>
      </c>
      <c r="S1449" s="13">
        <f>J1449/(60*60*24)+DATE(1970,1,1)</f>
        <v>42529.730717592596</v>
      </c>
      <c r="T1449" s="13">
        <f>I1449/(60*60*24)+DATE(1970,1,1)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7">
        <f>IF(E1450&gt;0, E1450/L1450, 0)</f>
        <v>0</v>
      </c>
      <c r="Q1450" s="7" t="str">
        <f>LEFT(N1450, SEARCH("/",N1450)-1)</f>
        <v>publishing</v>
      </c>
      <c r="R1450" s="7" t="str">
        <f>RIGHT(N1450,LEN(N1450)-SEARCH("/",N1450))</f>
        <v>translations</v>
      </c>
      <c r="S1450" s="13">
        <f>J1450/(60*60*24)+DATE(1970,1,1)</f>
        <v>42115.936550925922</v>
      </c>
      <c r="T1450" s="13">
        <f>I1450/(60*60*24)+DATE(1970,1,1)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7">
        <f>IF(E1451&gt;0, E1451/L1451, 0)</f>
        <v>0</v>
      </c>
      <c r="Q1451" s="7" t="str">
        <f>LEFT(N1451, SEARCH("/",N1451)-1)</f>
        <v>publishing</v>
      </c>
      <c r="R1451" s="7" t="str">
        <f>RIGHT(N1451,LEN(N1451)-SEARCH("/",N1451))</f>
        <v>translations</v>
      </c>
      <c r="S1451" s="13">
        <f>J1451/(60*60*24)+DATE(1970,1,1)</f>
        <v>42086.811400462961</v>
      </c>
      <c r="T1451" s="13">
        <f>I1451/(60*60*24)+DATE(1970,1,1)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7">
        <f>IF(E1452&gt;0, E1452/L1452, 0)</f>
        <v>1</v>
      </c>
      <c r="Q1452" s="7" t="str">
        <f>LEFT(N1452, SEARCH("/",N1452)-1)</f>
        <v>publishing</v>
      </c>
      <c r="R1452" s="7" t="str">
        <f>RIGHT(N1452,LEN(N1452)-SEARCH("/",N1452))</f>
        <v>translations</v>
      </c>
      <c r="S1452" s="13">
        <f>J1452/(60*60*24)+DATE(1970,1,1)</f>
        <v>42390.171261574069</v>
      </c>
      <c r="T1452" s="13">
        <f>I1452/(60*60*24)+DATE(1970,1,1)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7">
        <f>IF(E1453&gt;0, E1453/L1453, 0)</f>
        <v>1</v>
      </c>
      <c r="Q1453" s="7" t="str">
        <f>LEFT(N1453, SEARCH("/",N1453)-1)</f>
        <v>publishing</v>
      </c>
      <c r="R1453" s="7" t="str">
        <f>RIGHT(N1453,LEN(N1453)-SEARCH("/",N1453))</f>
        <v>translations</v>
      </c>
      <c r="S1453" s="13">
        <f>J1453/(60*60*24)+DATE(1970,1,1)</f>
        <v>41931.959016203706</v>
      </c>
      <c r="T1453" s="13">
        <f>I1453/(60*60*24)+DATE(1970,1,1)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7">
        <f>IF(E1454&gt;0, E1454/L1454, 0)</f>
        <v>0</v>
      </c>
      <c r="Q1454" s="7" t="str">
        <f>LEFT(N1454, SEARCH("/",N1454)-1)</f>
        <v>publishing</v>
      </c>
      <c r="R1454" s="7" t="str">
        <f>RIGHT(N1454,LEN(N1454)-SEARCH("/",N1454))</f>
        <v>translations</v>
      </c>
      <c r="S1454" s="13">
        <f>J1454/(60*60*24)+DATE(1970,1,1)</f>
        <v>41818.703275462962</v>
      </c>
      <c r="T1454" s="13">
        <f>I1454/(60*60*24)+DATE(1970,1,1)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7">
        <f>IF(E1455&gt;0, E1455/L1455, 0)</f>
        <v>0</v>
      </c>
      <c r="Q1455" s="7" t="str">
        <f>LEFT(N1455, SEARCH("/",N1455)-1)</f>
        <v>publishing</v>
      </c>
      <c r="R1455" s="7" t="str">
        <f>RIGHT(N1455,LEN(N1455)-SEARCH("/",N1455))</f>
        <v>translations</v>
      </c>
      <c r="S1455" s="13">
        <f>J1455/(60*60*24)+DATE(1970,1,1)</f>
        <v>42795.696145833332</v>
      </c>
      <c r="T1455" s="13">
        <f>I1455/(60*60*24)+DATE(1970,1,1)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7">
        <f>IF(E1456&gt;0, E1456/L1456, 0)</f>
        <v>15</v>
      </c>
      <c r="Q1456" s="7" t="str">
        <f>LEFT(N1456, SEARCH("/",N1456)-1)</f>
        <v>publishing</v>
      </c>
      <c r="R1456" s="7" t="str">
        <f>RIGHT(N1456,LEN(N1456)-SEARCH("/",N1456))</f>
        <v>translations</v>
      </c>
      <c r="S1456" s="13">
        <f>J1456/(60*60*24)+DATE(1970,1,1)</f>
        <v>42463.866666666669</v>
      </c>
      <c r="T1456" s="13">
        <f>I1456/(60*60*24)+DATE(1970,1,1)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7">
        <f>IF(E1457&gt;0, E1457/L1457, 0)</f>
        <v>225</v>
      </c>
      <c r="Q1457" s="7" t="str">
        <f>LEFT(N1457, SEARCH("/",N1457)-1)</f>
        <v>publishing</v>
      </c>
      <c r="R1457" s="7" t="str">
        <f>RIGHT(N1457,LEN(N1457)-SEARCH("/",N1457))</f>
        <v>translations</v>
      </c>
      <c r="S1457" s="13">
        <f>J1457/(60*60*24)+DATE(1970,1,1)</f>
        <v>41832.672685185185</v>
      </c>
      <c r="T1457" s="13">
        <f>I1457/(60*60*24)+DATE(1970,1,1)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7">
        <f>IF(E1458&gt;0, E1458/L1458, 0)</f>
        <v>48.333333333333336</v>
      </c>
      <c r="Q1458" s="7" t="str">
        <f>LEFT(N1458, SEARCH("/",N1458)-1)</f>
        <v>publishing</v>
      </c>
      <c r="R1458" s="7" t="str">
        <f>RIGHT(N1458,LEN(N1458)-SEARCH("/",N1458))</f>
        <v>translations</v>
      </c>
      <c r="S1458" s="13">
        <f>J1458/(60*60*24)+DATE(1970,1,1)</f>
        <v>42708.668576388889</v>
      </c>
      <c r="T1458" s="13">
        <f>I1458/(60*60*24)+DATE(1970,1,1)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7">
        <f>IF(E1459&gt;0, E1459/L1459, 0)</f>
        <v>0</v>
      </c>
      <c r="Q1459" s="7" t="str">
        <f>LEFT(N1459, SEARCH("/",N1459)-1)</f>
        <v>publishing</v>
      </c>
      <c r="R1459" s="7" t="str">
        <f>RIGHT(N1459,LEN(N1459)-SEARCH("/",N1459))</f>
        <v>translations</v>
      </c>
      <c r="S1459" s="13">
        <f>J1459/(60*60*24)+DATE(1970,1,1)</f>
        <v>42289.89634259259</v>
      </c>
      <c r="T1459" s="13">
        <f>I1459/(60*60*24)+DATE(1970,1,1)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7">
        <f>IF(E1460&gt;0, E1460/L1460, 0)</f>
        <v>0</v>
      </c>
      <c r="Q1460" s="7" t="str">
        <f>LEFT(N1460, SEARCH("/",N1460)-1)</f>
        <v>publishing</v>
      </c>
      <c r="R1460" s="7" t="str">
        <f>RIGHT(N1460,LEN(N1460)-SEARCH("/",N1460))</f>
        <v>translations</v>
      </c>
      <c r="S1460" s="13">
        <f>J1460/(60*60*24)+DATE(1970,1,1)</f>
        <v>41831.705555555556</v>
      </c>
      <c r="T1460" s="13">
        <f>I1460/(60*60*24)+DATE(1970,1,1)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7">
        <f>IF(E1461&gt;0, E1461/L1461, 0)</f>
        <v>0</v>
      </c>
      <c r="Q1461" s="7" t="str">
        <f>LEFT(N1461, SEARCH("/",N1461)-1)</f>
        <v>publishing</v>
      </c>
      <c r="R1461" s="7" t="str">
        <f>RIGHT(N1461,LEN(N1461)-SEARCH("/",N1461))</f>
        <v>translations</v>
      </c>
      <c r="S1461" s="13">
        <f>J1461/(60*60*24)+DATE(1970,1,1)</f>
        <v>42312.204814814817</v>
      </c>
      <c r="T1461" s="13">
        <f>I1461/(60*60*24)+DATE(1970,1,1)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7">
        <f>IF(E1462&gt;0, E1462/L1462, 0)</f>
        <v>0</v>
      </c>
      <c r="Q1462" s="7" t="str">
        <f>LEFT(N1462, SEARCH("/",N1462)-1)</f>
        <v>publishing</v>
      </c>
      <c r="R1462" s="7" t="str">
        <f>RIGHT(N1462,LEN(N1462)-SEARCH("/",N1462))</f>
        <v>translations</v>
      </c>
      <c r="S1462" s="13">
        <f>J1462/(60*60*24)+DATE(1970,1,1)</f>
        <v>41915.896967592591</v>
      </c>
      <c r="T1462" s="13">
        <f>I1462/(60*60*24)+DATE(1970,1,1)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7">
        <f>IF(E1463&gt;0, E1463/L1463, 0)</f>
        <v>44.66673529411765</v>
      </c>
      <c r="Q1463" s="7" t="str">
        <f>LEFT(N1463, SEARCH("/",N1463)-1)</f>
        <v>publishing</v>
      </c>
      <c r="R1463" s="7" t="str">
        <f>RIGHT(N1463,LEN(N1463)-SEARCH("/",N1463))</f>
        <v>radio &amp; podcasts</v>
      </c>
      <c r="S1463" s="13">
        <f>J1463/(60*60*24)+DATE(1970,1,1)</f>
        <v>41899.645300925928</v>
      </c>
      <c r="T1463" s="13">
        <f>I1463/(60*60*24)+DATE(1970,1,1)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7">
        <f>IF(E1464&gt;0, E1464/L1464, 0)</f>
        <v>28.937999999999999</v>
      </c>
      <c r="Q1464" s="7" t="str">
        <f>LEFT(N1464, SEARCH("/",N1464)-1)</f>
        <v>publishing</v>
      </c>
      <c r="R1464" s="7" t="str">
        <f>RIGHT(N1464,LEN(N1464)-SEARCH("/",N1464))</f>
        <v>radio &amp; podcasts</v>
      </c>
      <c r="S1464" s="13">
        <f>J1464/(60*60*24)+DATE(1970,1,1)</f>
        <v>41344.662858796299</v>
      </c>
      <c r="T1464" s="13">
        <f>I1464/(60*60*24)+DATE(1970,1,1)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7">
        <f>IF(E1465&gt;0, E1465/L1465, 0)</f>
        <v>35.44</v>
      </c>
      <c r="Q1465" s="7" t="str">
        <f>LEFT(N1465, SEARCH("/",N1465)-1)</f>
        <v>publishing</v>
      </c>
      <c r="R1465" s="7" t="str">
        <f>RIGHT(N1465,LEN(N1465)-SEARCH("/",N1465))</f>
        <v>radio &amp; podcasts</v>
      </c>
      <c r="S1465" s="13">
        <f>J1465/(60*60*24)+DATE(1970,1,1)</f>
        <v>41326.911319444444</v>
      </c>
      <c r="T1465" s="13">
        <f>I1465/(60*60*24)+DATE(1970,1,1)</f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7">
        <f>IF(E1466&gt;0, E1466/L1466, 0)</f>
        <v>34.871794871794869</v>
      </c>
      <c r="Q1466" s="7" t="str">
        <f>LEFT(N1466, SEARCH("/",N1466)-1)</f>
        <v>publishing</v>
      </c>
      <c r="R1466" s="7" t="str">
        <f>RIGHT(N1466,LEN(N1466)-SEARCH("/",N1466))</f>
        <v>radio &amp; podcasts</v>
      </c>
      <c r="S1466" s="13">
        <f>J1466/(60*60*24)+DATE(1970,1,1)</f>
        <v>41291.661550925928</v>
      </c>
      <c r="T1466" s="13">
        <f>I1466/(60*60*24)+DATE(1970,1,1)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7">
        <f>IF(E1467&gt;0, E1467/L1467, 0)</f>
        <v>52.622732513451197</v>
      </c>
      <c r="Q1467" s="7" t="str">
        <f>LEFT(N1467, SEARCH("/",N1467)-1)</f>
        <v>publishing</v>
      </c>
      <c r="R1467" s="7" t="str">
        <f>RIGHT(N1467,LEN(N1467)-SEARCH("/",N1467))</f>
        <v>radio &amp; podcasts</v>
      </c>
      <c r="S1467" s="13">
        <f>J1467/(60*60*24)+DATE(1970,1,1)</f>
        <v>40959.734398148146</v>
      </c>
      <c r="T1467" s="13">
        <f>I1467/(60*60*24)+DATE(1970,1,1)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7">
        <f>IF(E1468&gt;0, E1468/L1468, 0)</f>
        <v>69.598266129032254</v>
      </c>
      <c r="Q1468" s="7" t="str">
        <f>LEFT(N1468, SEARCH("/",N1468)-1)</f>
        <v>publishing</v>
      </c>
      <c r="R1468" s="7" t="str">
        <f>RIGHT(N1468,LEN(N1468)-SEARCH("/",N1468))</f>
        <v>radio &amp; podcasts</v>
      </c>
      <c r="S1468" s="13">
        <f>J1468/(60*60*24)+DATE(1970,1,1)</f>
        <v>42340.172060185185</v>
      </c>
      <c r="T1468" s="13">
        <f>I1468/(60*60*24)+DATE(1970,1,1)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7">
        <f>IF(E1469&gt;0, E1469/L1469, 0)</f>
        <v>76.72</v>
      </c>
      <c r="Q1469" s="7" t="str">
        <f>LEFT(N1469, SEARCH("/",N1469)-1)</f>
        <v>publishing</v>
      </c>
      <c r="R1469" s="7" t="str">
        <f>RIGHT(N1469,LEN(N1469)-SEARCH("/",N1469))</f>
        <v>radio &amp; podcasts</v>
      </c>
      <c r="S1469" s="13">
        <f>J1469/(60*60*24)+DATE(1970,1,1)</f>
        <v>40933.80190972222</v>
      </c>
      <c r="T1469" s="13">
        <f>I1469/(60*60*24)+DATE(1970,1,1)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7">
        <f>IF(E1470&gt;0, E1470/L1470, 0)</f>
        <v>33.191126279863482</v>
      </c>
      <c r="Q1470" s="7" t="str">
        <f>LEFT(N1470, SEARCH("/",N1470)-1)</f>
        <v>publishing</v>
      </c>
      <c r="R1470" s="7" t="str">
        <f>RIGHT(N1470,LEN(N1470)-SEARCH("/",N1470))</f>
        <v>radio &amp; podcasts</v>
      </c>
      <c r="S1470" s="13">
        <f>J1470/(60*60*24)+DATE(1970,1,1)</f>
        <v>40646.014456018514</v>
      </c>
      <c r="T1470" s="13">
        <f>I1470/(60*60*24)+DATE(1970,1,1)</f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7">
        <f>IF(E1471&gt;0, E1471/L1471, 0)</f>
        <v>149.46417445482865</v>
      </c>
      <c r="Q1471" s="7" t="str">
        <f>LEFT(N1471, SEARCH("/",N1471)-1)</f>
        <v>publishing</v>
      </c>
      <c r="R1471" s="7" t="str">
        <f>RIGHT(N1471,LEN(N1471)-SEARCH("/",N1471))</f>
        <v>radio &amp; podcasts</v>
      </c>
      <c r="S1471" s="13">
        <f>J1471/(60*60*24)+DATE(1970,1,1)</f>
        <v>41290.598483796297</v>
      </c>
      <c r="T1471" s="13">
        <f>I1471/(60*60*24)+DATE(1970,1,1)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7">
        <f>IF(E1472&gt;0, E1472/L1472, 0)</f>
        <v>23.172839506172838</v>
      </c>
      <c r="Q1472" s="7" t="str">
        <f>LEFT(N1472, SEARCH("/",N1472)-1)</f>
        <v>publishing</v>
      </c>
      <c r="R1472" s="7" t="str">
        <f>RIGHT(N1472,LEN(N1472)-SEARCH("/",N1472))</f>
        <v>radio &amp; podcasts</v>
      </c>
      <c r="S1472" s="13">
        <f>J1472/(60*60*24)+DATE(1970,1,1)</f>
        <v>41250.827118055553</v>
      </c>
      <c r="T1472" s="13">
        <f>I1472/(60*60*24)+DATE(1970,1,1)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7">
        <f>IF(E1473&gt;0, E1473/L1473, 0)</f>
        <v>96.877551020408163</v>
      </c>
      <c r="Q1473" s="7" t="str">
        <f>LEFT(N1473, SEARCH("/",N1473)-1)</f>
        <v>publishing</v>
      </c>
      <c r="R1473" s="7" t="str">
        <f>RIGHT(N1473,LEN(N1473)-SEARCH("/",N1473))</f>
        <v>radio &amp; podcasts</v>
      </c>
      <c r="S1473" s="13">
        <f>J1473/(60*60*24)+DATE(1970,1,1)</f>
        <v>42073.957569444443</v>
      </c>
      <c r="T1473" s="13">
        <f>I1473/(60*60*24)+DATE(1970,1,1)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7">
        <f>IF(E1474&gt;0, E1474/L1474, 0)</f>
        <v>103.20238095238095</v>
      </c>
      <c r="Q1474" s="7" t="str">
        <f>LEFT(N1474, SEARCH("/",N1474)-1)</f>
        <v>publishing</v>
      </c>
      <c r="R1474" s="7" t="str">
        <f>RIGHT(N1474,LEN(N1474)-SEARCH("/",N1474))</f>
        <v>radio &amp; podcasts</v>
      </c>
      <c r="S1474" s="13">
        <f>J1474/(60*60*24)+DATE(1970,1,1)</f>
        <v>41533.542858796296</v>
      </c>
      <c r="T1474" s="13">
        <f>I1474/(60*60*24)+DATE(1970,1,1)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7">
        <f>IF(E1475&gt;0, E1475/L1475, 0)</f>
        <v>38.462553191489363</v>
      </c>
      <c r="Q1475" s="7" t="str">
        <f>LEFT(N1475, SEARCH("/",N1475)-1)</f>
        <v>publishing</v>
      </c>
      <c r="R1475" s="7" t="str">
        <f>RIGHT(N1475,LEN(N1475)-SEARCH("/",N1475))</f>
        <v>radio &amp; podcasts</v>
      </c>
      <c r="S1475" s="13">
        <f>J1475/(60*60*24)+DATE(1970,1,1)</f>
        <v>40939.979618055557</v>
      </c>
      <c r="T1475" s="13">
        <f>I1475/(60*60*24)+DATE(1970,1,1)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7">
        <f>IF(E1476&gt;0, E1476/L1476, 0)</f>
        <v>44.315789473684212</v>
      </c>
      <c r="Q1476" s="7" t="str">
        <f>LEFT(N1476, SEARCH("/",N1476)-1)</f>
        <v>publishing</v>
      </c>
      <c r="R1476" s="7" t="str">
        <f>RIGHT(N1476,LEN(N1476)-SEARCH("/",N1476))</f>
        <v>radio &amp; podcasts</v>
      </c>
      <c r="S1476" s="13">
        <f>J1476/(60*60*24)+DATE(1970,1,1)</f>
        <v>41500.72791666667</v>
      </c>
      <c r="T1476" s="13">
        <f>I1476/(60*60*24)+DATE(1970,1,1)</f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7">
        <f>IF(E1477&gt;0, E1477/L1477, 0)</f>
        <v>64.173356009070289</v>
      </c>
      <c r="Q1477" s="7" t="str">
        <f>LEFT(N1477, SEARCH("/",N1477)-1)</f>
        <v>publishing</v>
      </c>
      <c r="R1477" s="7" t="str">
        <f>RIGHT(N1477,LEN(N1477)-SEARCH("/",N1477))</f>
        <v>radio &amp; podcasts</v>
      </c>
      <c r="S1477" s="13">
        <f>J1477/(60*60*24)+DATE(1970,1,1)</f>
        <v>41960.722951388889</v>
      </c>
      <c r="T1477" s="13">
        <f>I1477/(60*60*24)+DATE(1970,1,1)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7">
        <f>IF(E1478&gt;0, E1478/L1478, 0)</f>
        <v>43.333275109170302</v>
      </c>
      <c r="Q1478" s="7" t="str">
        <f>LEFT(N1478, SEARCH("/",N1478)-1)</f>
        <v>publishing</v>
      </c>
      <c r="R1478" s="7" t="str">
        <f>RIGHT(N1478,LEN(N1478)-SEARCH("/",N1478))</f>
        <v>radio &amp; podcasts</v>
      </c>
      <c r="S1478" s="13">
        <f>J1478/(60*60*24)+DATE(1970,1,1)</f>
        <v>40766.041921296295</v>
      </c>
      <c r="T1478" s="13">
        <f>I1478/(60*60*24)+DATE(1970,1,1)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7">
        <f>IF(E1479&gt;0, E1479/L1479, 0)</f>
        <v>90.495934959349597</v>
      </c>
      <c r="Q1479" s="7" t="str">
        <f>LEFT(N1479, SEARCH("/",N1479)-1)</f>
        <v>publishing</v>
      </c>
      <c r="R1479" s="7" t="str">
        <f>RIGHT(N1479,LEN(N1479)-SEARCH("/",N1479))</f>
        <v>radio &amp; podcasts</v>
      </c>
      <c r="S1479" s="13">
        <f>J1479/(60*60*24)+DATE(1970,1,1)</f>
        <v>40840.615787037037</v>
      </c>
      <c r="T1479" s="13">
        <f>I1479/(60*60*24)+DATE(1970,1,1)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7">
        <f>IF(E1480&gt;0, E1480/L1480, 0)</f>
        <v>29.187190495010373</v>
      </c>
      <c r="Q1480" s="7" t="str">
        <f>LEFT(N1480, SEARCH("/",N1480)-1)</f>
        <v>publishing</v>
      </c>
      <c r="R1480" s="7" t="str">
        <f>RIGHT(N1480,LEN(N1480)-SEARCH("/",N1480))</f>
        <v>radio &amp; podcasts</v>
      </c>
      <c r="S1480" s="13">
        <f>J1480/(60*60*24)+DATE(1970,1,1)</f>
        <v>41394.871678240743</v>
      </c>
      <c r="T1480" s="13">
        <f>I1480/(60*60*24)+DATE(1970,1,1)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7">
        <f>IF(E1481&gt;0, E1481/L1481, 0)</f>
        <v>30.95774647887324</v>
      </c>
      <c r="Q1481" s="7" t="str">
        <f>LEFT(N1481, SEARCH("/",N1481)-1)</f>
        <v>publishing</v>
      </c>
      <c r="R1481" s="7" t="str">
        <f>RIGHT(N1481,LEN(N1481)-SEARCH("/",N1481))</f>
        <v>radio &amp; podcasts</v>
      </c>
      <c r="S1481" s="13">
        <f>J1481/(60*60*24)+DATE(1970,1,1)</f>
        <v>41754.745243055557</v>
      </c>
      <c r="T1481" s="13">
        <f>I1481/(60*60*24)+DATE(1970,1,1)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7">
        <f>IF(E1482&gt;0, E1482/L1482, 0)</f>
        <v>92.157795275590544</v>
      </c>
      <c r="Q1482" s="7" t="str">
        <f>LEFT(N1482, SEARCH("/",N1482)-1)</f>
        <v>publishing</v>
      </c>
      <c r="R1482" s="7" t="str">
        <f>RIGHT(N1482,LEN(N1482)-SEARCH("/",N1482))</f>
        <v>radio &amp; podcasts</v>
      </c>
      <c r="S1482" s="13">
        <f>J1482/(60*60*24)+DATE(1970,1,1)</f>
        <v>41464.934016203704</v>
      </c>
      <c r="T1482" s="13">
        <f>I1482/(60*60*24)+DATE(1970,1,1)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7">
        <f>IF(E1483&gt;0, E1483/L1483, 0)</f>
        <v>17.5</v>
      </c>
      <c r="Q1483" s="7" t="str">
        <f>LEFT(N1483, SEARCH("/",N1483)-1)</f>
        <v>publishing</v>
      </c>
      <c r="R1483" s="7" t="str">
        <f>RIGHT(N1483,LEN(N1483)-SEARCH("/",N1483))</f>
        <v>fiction</v>
      </c>
      <c r="S1483" s="13">
        <f>J1483/(60*60*24)+DATE(1970,1,1)</f>
        <v>41550.922974537039</v>
      </c>
      <c r="T1483" s="13">
        <f>I1483/(60*60*24)+DATE(1970,1,1)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7">
        <f>IF(E1484&gt;0, E1484/L1484, 0)</f>
        <v>5</v>
      </c>
      <c r="Q1484" s="7" t="str">
        <f>LEFT(N1484, SEARCH("/",N1484)-1)</f>
        <v>publishing</v>
      </c>
      <c r="R1484" s="7" t="str">
        <f>RIGHT(N1484,LEN(N1484)-SEARCH("/",N1484))</f>
        <v>fiction</v>
      </c>
      <c r="S1484" s="13">
        <f>J1484/(60*60*24)+DATE(1970,1,1)</f>
        <v>41136.858055555553</v>
      </c>
      <c r="T1484" s="13">
        <f>I1484/(60*60*24)+DATE(1970,1,1)</f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7">
        <f>IF(E1485&gt;0, E1485/L1485, 0)</f>
        <v>25</v>
      </c>
      <c r="Q1485" s="7" t="str">
        <f>LEFT(N1485, SEARCH("/",N1485)-1)</f>
        <v>publishing</v>
      </c>
      <c r="R1485" s="7" t="str">
        <f>RIGHT(N1485,LEN(N1485)-SEARCH("/",N1485))</f>
        <v>fiction</v>
      </c>
      <c r="S1485" s="13">
        <f>J1485/(60*60*24)+DATE(1970,1,1)</f>
        <v>42548.192997685182</v>
      </c>
      <c r="T1485" s="13">
        <f>I1485/(60*60*24)+DATE(1970,1,1)</f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7">
        <f>IF(E1486&gt;0, E1486/L1486, 0)</f>
        <v>0</v>
      </c>
      <c r="Q1486" s="7" t="str">
        <f>LEFT(N1486, SEARCH("/",N1486)-1)</f>
        <v>publishing</v>
      </c>
      <c r="R1486" s="7" t="str">
        <f>RIGHT(N1486,LEN(N1486)-SEARCH("/",N1486))</f>
        <v>fiction</v>
      </c>
      <c r="S1486" s="13">
        <f>J1486/(60*60*24)+DATE(1970,1,1)</f>
        <v>41053.200960648144</v>
      </c>
      <c r="T1486" s="13">
        <f>I1486/(60*60*24)+DATE(1970,1,1)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7">
        <f>IF(E1487&gt;0, E1487/L1487, 0)</f>
        <v>50</v>
      </c>
      <c r="Q1487" s="7" t="str">
        <f>LEFT(N1487, SEARCH("/",N1487)-1)</f>
        <v>publishing</v>
      </c>
      <c r="R1487" s="7" t="str">
        <f>RIGHT(N1487,LEN(N1487)-SEARCH("/",N1487))</f>
        <v>fiction</v>
      </c>
      <c r="S1487" s="13">
        <f>J1487/(60*60*24)+DATE(1970,1,1)</f>
        <v>42130.795983796299</v>
      </c>
      <c r="T1487" s="13">
        <f>I1487/(60*60*24)+DATE(1970,1,1)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7">
        <f>IF(E1488&gt;0, E1488/L1488, 0)</f>
        <v>16</v>
      </c>
      <c r="Q1488" s="7" t="str">
        <f>LEFT(N1488, SEARCH("/",N1488)-1)</f>
        <v>publishing</v>
      </c>
      <c r="R1488" s="7" t="str">
        <f>RIGHT(N1488,LEN(N1488)-SEARCH("/",N1488))</f>
        <v>fiction</v>
      </c>
      <c r="S1488" s="13">
        <f>J1488/(60*60*24)+DATE(1970,1,1)</f>
        <v>42032.168530092589</v>
      </c>
      <c r="T1488" s="13">
        <f>I1488/(60*60*24)+DATE(1970,1,1)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7">
        <f>IF(E1489&gt;0, E1489/L1489, 0)</f>
        <v>0</v>
      </c>
      <c r="Q1489" s="7" t="str">
        <f>LEFT(N1489, SEARCH("/",N1489)-1)</f>
        <v>publishing</v>
      </c>
      <c r="R1489" s="7" t="str">
        <f>RIGHT(N1489,LEN(N1489)-SEARCH("/",N1489))</f>
        <v>fiction</v>
      </c>
      <c r="S1489" s="13">
        <f>J1489/(60*60*24)+DATE(1970,1,1)</f>
        <v>42554.917488425926</v>
      </c>
      <c r="T1489" s="13">
        <f>I1489/(60*60*24)+DATE(1970,1,1)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7">
        <f>IF(E1490&gt;0, E1490/L1490, 0)</f>
        <v>60</v>
      </c>
      <c r="Q1490" s="7" t="str">
        <f>LEFT(N1490, SEARCH("/",N1490)-1)</f>
        <v>publishing</v>
      </c>
      <c r="R1490" s="7" t="str">
        <f>RIGHT(N1490,LEN(N1490)-SEARCH("/",N1490))</f>
        <v>fiction</v>
      </c>
      <c r="S1490" s="13">
        <f>J1490/(60*60*24)+DATE(1970,1,1)</f>
        <v>41614.563194444447</v>
      </c>
      <c r="T1490" s="13">
        <f>I1490/(60*60*24)+DATE(1970,1,1)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7">
        <f>IF(E1491&gt;0, E1491/L1491, 0)</f>
        <v>0</v>
      </c>
      <c r="Q1491" s="7" t="str">
        <f>LEFT(N1491, SEARCH("/",N1491)-1)</f>
        <v>publishing</v>
      </c>
      <c r="R1491" s="7" t="str">
        <f>RIGHT(N1491,LEN(N1491)-SEARCH("/",N1491))</f>
        <v>fiction</v>
      </c>
      <c r="S1491" s="13">
        <f>J1491/(60*60*24)+DATE(1970,1,1)</f>
        <v>41198.611712962964</v>
      </c>
      <c r="T1491" s="13">
        <f>I1491/(60*60*24)+DATE(1970,1,1)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7">
        <f>IF(E1492&gt;0, E1492/L1492, 0)</f>
        <v>47.10526315789474</v>
      </c>
      <c r="Q1492" s="7" t="str">
        <f>LEFT(N1492, SEARCH("/",N1492)-1)</f>
        <v>publishing</v>
      </c>
      <c r="R1492" s="7" t="str">
        <f>RIGHT(N1492,LEN(N1492)-SEARCH("/",N1492))</f>
        <v>fiction</v>
      </c>
      <c r="S1492" s="13">
        <f>J1492/(60*60*24)+DATE(1970,1,1)</f>
        <v>41520.561041666668</v>
      </c>
      <c r="T1492" s="13">
        <f>I1492/(60*60*24)+DATE(1970,1,1)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7">
        <f>IF(E1493&gt;0, E1493/L1493, 0)</f>
        <v>100</v>
      </c>
      <c r="Q1493" s="7" t="str">
        <f>LEFT(N1493, SEARCH("/",N1493)-1)</f>
        <v>publishing</v>
      </c>
      <c r="R1493" s="7" t="str">
        <f>RIGHT(N1493,LEN(N1493)-SEARCH("/",N1493))</f>
        <v>fiction</v>
      </c>
      <c r="S1493" s="13">
        <f>J1493/(60*60*24)+DATE(1970,1,1)</f>
        <v>41991.713460648149</v>
      </c>
      <c r="T1493" s="13">
        <f>I1493/(60*60*24)+DATE(1970,1,1)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7">
        <f>IF(E1494&gt;0, E1494/L1494, 0)</f>
        <v>15</v>
      </c>
      <c r="Q1494" s="7" t="str">
        <f>LEFT(N1494, SEARCH("/",N1494)-1)</f>
        <v>publishing</v>
      </c>
      <c r="R1494" s="7" t="str">
        <f>RIGHT(N1494,LEN(N1494)-SEARCH("/",N1494))</f>
        <v>fiction</v>
      </c>
      <c r="S1494" s="13">
        <f>J1494/(60*60*24)+DATE(1970,1,1)</f>
        <v>40682.884791666671</v>
      </c>
      <c r="T1494" s="13">
        <f>I1494/(60*60*24)+DATE(1970,1,1)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7">
        <f>IF(E1495&gt;0, E1495/L1495, 0)</f>
        <v>0</v>
      </c>
      <c r="Q1495" s="7" t="str">
        <f>LEFT(N1495, SEARCH("/",N1495)-1)</f>
        <v>publishing</v>
      </c>
      <c r="R1495" s="7" t="str">
        <f>RIGHT(N1495,LEN(N1495)-SEARCH("/",N1495))</f>
        <v>fiction</v>
      </c>
      <c r="S1495" s="13">
        <f>J1495/(60*60*24)+DATE(1970,1,1)</f>
        <v>41411.866608796292</v>
      </c>
      <c r="T1495" s="13">
        <f>I1495/(60*60*24)+DATE(1970,1,1)</f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7">
        <f>IF(E1496&gt;0, E1496/L1496, 0)</f>
        <v>40.454545454545453</v>
      </c>
      <c r="Q1496" s="7" t="str">
        <f>LEFT(N1496, SEARCH("/",N1496)-1)</f>
        <v>publishing</v>
      </c>
      <c r="R1496" s="7" t="str">
        <f>RIGHT(N1496,LEN(N1496)-SEARCH("/",N1496))</f>
        <v>fiction</v>
      </c>
      <c r="S1496" s="13">
        <f>J1496/(60*60*24)+DATE(1970,1,1)</f>
        <v>42067.722372685181</v>
      </c>
      <c r="T1496" s="13">
        <f>I1496/(60*60*24)+DATE(1970,1,1)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7">
        <f>IF(E1497&gt;0, E1497/L1497, 0)</f>
        <v>0</v>
      </c>
      <c r="Q1497" s="7" t="str">
        <f>LEFT(N1497, SEARCH("/",N1497)-1)</f>
        <v>publishing</v>
      </c>
      <c r="R1497" s="7" t="str">
        <f>RIGHT(N1497,LEN(N1497)-SEARCH("/",N1497))</f>
        <v>fiction</v>
      </c>
      <c r="S1497" s="13">
        <f>J1497/(60*60*24)+DATE(1970,1,1)</f>
        <v>40752.789710648147</v>
      </c>
      <c r="T1497" s="13">
        <f>I1497/(60*60*24)+DATE(1970,1,1)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7">
        <f>IF(E1498&gt;0, E1498/L1498, 0)</f>
        <v>0</v>
      </c>
      <c r="Q1498" s="7" t="str">
        <f>LEFT(N1498, SEARCH("/",N1498)-1)</f>
        <v>publishing</v>
      </c>
      <c r="R1498" s="7" t="str">
        <f>RIGHT(N1498,LEN(N1498)-SEARCH("/",N1498))</f>
        <v>fiction</v>
      </c>
      <c r="S1498" s="13">
        <f>J1498/(60*60*24)+DATE(1970,1,1)</f>
        <v>41838.475219907406</v>
      </c>
      <c r="T1498" s="13">
        <f>I1498/(60*60*24)+DATE(1970,1,1)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7">
        <f>IF(E1499&gt;0, E1499/L1499, 0)</f>
        <v>1</v>
      </c>
      <c r="Q1499" s="7" t="str">
        <f>LEFT(N1499, SEARCH("/",N1499)-1)</f>
        <v>publishing</v>
      </c>
      <c r="R1499" s="7" t="str">
        <f>RIGHT(N1499,LEN(N1499)-SEARCH("/",N1499))</f>
        <v>fiction</v>
      </c>
      <c r="S1499" s="13">
        <f>J1499/(60*60*24)+DATE(1970,1,1)</f>
        <v>41444.64261574074</v>
      </c>
      <c r="T1499" s="13">
        <f>I1499/(60*60*24)+DATE(1970,1,1)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7">
        <f>IF(E1500&gt;0, E1500/L1500, 0)</f>
        <v>19</v>
      </c>
      <c r="Q1500" s="7" t="str">
        <f>LEFT(N1500, SEARCH("/",N1500)-1)</f>
        <v>publishing</v>
      </c>
      <c r="R1500" s="7" t="str">
        <f>RIGHT(N1500,LEN(N1500)-SEARCH("/",N1500))</f>
        <v>fiction</v>
      </c>
      <c r="S1500" s="13">
        <f>J1500/(60*60*24)+DATE(1970,1,1)</f>
        <v>41840.983541666668</v>
      </c>
      <c r="T1500" s="13">
        <f>I1500/(60*60*24)+DATE(1970,1,1)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7">
        <f>IF(E1501&gt;0, E1501/L1501, 0)</f>
        <v>5</v>
      </c>
      <c r="Q1501" s="7" t="str">
        <f>LEFT(N1501, SEARCH("/",N1501)-1)</f>
        <v>publishing</v>
      </c>
      <c r="R1501" s="7" t="str">
        <f>RIGHT(N1501,LEN(N1501)-SEARCH("/",N1501))</f>
        <v>fiction</v>
      </c>
      <c r="S1501" s="13">
        <f>J1501/(60*60*24)+DATE(1970,1,1)</f>
        <v>42527.007326388892</v>
      </c>
      <c r="T1501" s="13">
        <f>I1501/(60*60*24)+DATE(1970,1,1)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7">
        <f>IF(E1502&gt;0, E1502/L1502, 0)</f>
        <v>46.733333333333334</v>
      </c>
      <c r="Q1502" s="7" t="str">
        <f>LEFT(N1502, SEARCH("/",N1502)-1)</f>
        <v>publishing</v>
      </c>
      <c r="R1502" s="7" t="str">
        <f>RIGHT(N1502,LEN(N1502)-SEARCH("/",N1502))</f>
        <v>fiction</v>
      </c>
      <c r="S1502" s="13">
        <f>J1502/(60*60*24)+DATE(1970,1,1)</f>
        <v>41365.904594907406</v>
      </c>
      <c r="T1502" s="13">
        <f>I1502/(60*60*24)+DATE(1970,1,1)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7">
        <f>IF(E1503&gt;0, E1503/L1503, 0)</f>
        <v>97.731073446327684</v>
      </c>
      <c r="Q1503" s="7" t="str">
        <f>LEFT(N1503, SEARCH("/",N1503)-1)</f>
        <v>photography</v>
      </c>
      <c r="R1503" s="7" t="str">
        <f>RIGHT(N1503,LEN(N1503)-SEARCH("/",N1503))</f>
        <v>photobooks</v>
      </c>
      <c r="S1503" s="13">
        <f>J1503/(60*60*24)+DATE(1970,1,1)</f>
        <v>42163.583599537036</v>
      </c>
      <c r="T1503" s="13">
        <f>I1503/(60*60*24)+DATE(1970,1,1)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7">
        <f>IF(E1504&gt;0, E1504/L1504, 0)</f>
        <v>67.835866261398181</v>
      </c>
      <c r="Q1504" s="7" t="str">
        <f>LEFT(N1504, SEARCH("/",N1504)-1)</f>
        <v>photography</v>
      </c>
      <c r="R1504" s="7" t="str">
        <f>RIGHT(N1504,LEN(N1504)-SEARCH("/",N1504))</f>
        <v>photobooks</v>
      </c>
      <c r="S1504" s="13">
        <f>J1504/(60*60*24)+DATE(1970,1,1)</f>
        <v>42426.542592592596</v>
      </c>
      <c r="T1504" s="13">
        <f>I1504/(60*60*24)+DATE(1970,1,1)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7">
        <f>IF(E1505&gt;0, E1505/L1505, 0)</f>
        <v>56.98492957746479</v>
      </c>
      <c r="Q1505" s="7" t="str">
        <f>LEFT(N1505, SEARCH("/",N1505)-1)</f>
        <v>photography</v>
      </c>
      <c r="R1505" s="7" t="str">
        <f>RIGHT(N1505,LEN(N1505)-SEARCH("/",N1505))</f>
        <v>photobooks</v>
      </c>
      <c r="S1505" s="13">
        <f>J1505/(60*60*24)+DATE(1970,1,1)</f>
        <v>42606.347233796296</v>
      </c>
      <c r="T1505" s="13">
        <f>I1505/(60*60*24)+DATE(1970,1,1)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7">
        <f>IF(E1506&gt;0, E1506/L1506, 0)</f>
        <v>67.159851301115239</v>
      </c>
      <c r="Q1506" s="7" t="str">
        <f>LEFT(N1506, SEARCH("/",N1506)-1)</f>
        <v>photography</v>
      </c>
      <c r="R1506" s="7" t="str">
        <f>RIGHT(N1506,LEN(N1506)-SEARCH("/",N1506))</f>
        <v>photobooks</v>
      </c>
      <c r="S1506" s="13">
        <f>J1506/(60*60*24)+DATE(1970,1,1)</f>
        <v>41772.657685185186</v>
      </c>
      <c r="T1506" s="13">
        <f>I1506/(60*60*24)+DATE(1970,1,1)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7">
        <f>IF(E1507&gt;0, E1507/L1507, 0)</f>
        <v>48.037681159420288</v>
      </c>
      <c r="Q1507" s="7" t="str">
        <f>LEFT(N1507, SEARCH("/",N1507)-1)</f>
        <v>photography</v>
      </c>
      <c r="R1507" s="7" t="str">
        <f>RIGHT(N1507,LEN(N1507)-SEARCH("/",N1507))</f>
        <v>photobooks</v>
      </c>
      <c r="S1507" s="13">
        <f>J1507/(60*60*24)+DATE(1970,1,1)</f>
        <v>42414.44332175926</v>
      </c>
      <c r="T1507" s="13">
        <f>I1507/(60*60*24)+DATE(1970,1,1)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7">
        <f>IF(E1508&gt;0, E1508/L1508, 0)</f>
        <v>38.860465116279073</v>
      </c>
      <c r="Q1508" s="7" t="str">
        <f>LEFT(N1508, SEARCH("/",N1508)-1)</f>
        <v>photography</v>
      </c>
      <c r="R1508" s="7" t="str">
        <f>RIGHT(N1508,LEN(N1508)-SEARCH("/",N1508))</f>
        <v>photobooks</v>
      </c>
      <c r="S1508" s="13">
        <f>J1508/(60*60*24)+DATE(1970,1,1)</f>
        <v>41814.785925925928</v>
      </c>
      <c r="T1508" s="13">
        <f>I1508/(60*60*24)+DATE(1970,1,1)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7">
        <f>IF(E1509&gt;0, E1509/L1509, 0)</f>
        <v>78.181818181818187</v>
      </c>
      <c r="Q1509" s="7" t="str">
        <f>LEFT(N1509, SEARCH("/",N1509)-1)</f>
        <v>photography</v>
      </c>
      <c r="R1509" s="7" t="str">
        <f>RIGHT(N1509,LEN(N1509)-SEARCH("/",N1509))</f>
        <v>photobooks</v>
      </c>
      <c r="S1509" s="13">
        <f>J1509/(60*60*24)+DATE(1970,1,1)</f>
        <v>40254.450335648144</v>
      </c>
      <c r="T1509" s="13">
        <f>I1509/(60*60*24)+DATE(1970,1,1)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7">
        <f>IF(E1510&gt;0, E1510/L1510, 0)</f>
        <v>97.113744075829388</v>
      </c>
      <c r="Q1510" s="7" t="str">
        <f>LEFT(N1510, SEARCH("/",N1510)-1)</f>
        <v>photography</v>
      </c>
      <c r="R1510" s="7" t="str">
        <f>RIGHT(N1510,LEN(N1510)-SEARCH("/",N1510))</f>
        <v>photobooks</v>
      </c>
      <c r="S1510" s="13">
        <f>J1510/(60*60*24)+DATE(1970,1,1)</f>
        <v>41786.614363425928</v>
      </c>
      <c r="T1510" s="13">
        <f>I1510/(60*60*24)+DATE(1970,1,1)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7">
        <f>IF(E1511&gt;0, E1511/L1511, 0)</f>
        <v>110.39397959183674</v>
      </c>
      <c r="Q1511" s="7" t="str">
        <f>LEFT(N1511, SEARCH("/",N1511)-1)</f>
        <v>photography</v>
      </c>
      <c r="R1511" s="7" t="str">
        <f>RIGHT(N1511,LEN(N1511)-SEARCH("/",N1511))</f>
        <v>photobooks</v>
      </c>
      <c r="S1511" s="13">
        <f>J1511/(60*60*24)+DATE(1970,1,1)</f>
        <v>42751.533391203702</v>
      </c>
      <c r="T1511" s="13">
        <f>I1511/(60*60*24)+DATE(1970,1,1)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7">
        <f>IF(E1512&gt;0, E1512/L1512, 0)</f>
        <v>39.91506172839506</v>
      </c>
      <c r="Q1512" s="7" t="str">
        <f>LEFT(N1512, SEARCH("/",N1512)-1)</f>
        <v>photography</v>
      </c>
      <c r="R1512" s="7" t="str">
        <f>RIGHT(N1512,LEN(N1512)-SEARCH("/",N1512))</f>
        <v>photobooks</v>
      </c>
      <c r="S1512" s="13">
        <f>J1512/(60*60*24)+DATE(1970,1,1)</f>
        <v>41809.385162037041</v>
      </c>
      <c r="T1512" s="13">
        <f>I1512/(60*60*24)+DATE(1970,1,1)</f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7">
        <f>IF(E1513&gt;0, E1513/L1513, 0)</f>
        <v>75.975728155339809</v>
      </c>
      <c r="Q1513" s="7" t="str">
        <f>LEFT(N1513, SEARCH("/",N1513)-1)</f>
        <v>photography</v>
      </c>
      <c r="R1513" s="7" t="str">
        <f>RIGHT(N1513,LEN(N1513)-SEARCH("/",N1513))</f>
        <v>photobooks</v>
      </c>
      <c r="S1513" s="13">
        <f>J1513/(60*60*24)+DATE(1970,1,1)</f>
        <v>42296.583379629628</v>
      </c>
      <c r="T1513" s="13">
        <f>I1513/(60*60*24)+DATE(1970,1,1)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7">
        <f>IF(E1514&gt;0, E1514/L1514, 0)</f>
        <v>58.379104477611939</v>
      </c>
      <c r="Q1514" s="7" t="str">
        <f>LEFT(N1514, SEARCH("/",N1514)-1)</f>
        <v>photography</v>
      </c>
      <c r="R1514" s="7" t="str">
        <f>RIGHT(N1514,LEN(N1514)-SEARCH("/",N1514))</f>
        <v>photobooks</v>
      </c>
      <c r="S1514" s="13">
        <f>J1514/(60*60*24)+DATE(1970,1,1)</f>
        <v>42741.684479166666</v>
      </c>
      <c r="T1514" s="13">
        <f>I1514/(60*60*24)+DATE(1970,1,1)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7">
        <f>IF(E1515&gt;0, E1515/L1515, 0)</f>
        <v>55.82093023255814</v>
      </c>
      <c r="Q1515" s="7" t="str">
        <f>LEFT(N1515, SEARCH("/",N1515)-1)</f>
        <v>photography</v>
      </c>
      <c r="R1515" s="7" t="str">
        <f>RIGHT(N1515,LEN(N1515)-SEARCH("/",N1515))</f>
        <v>photobooks</v>
      </c>
      <c r="S1515" s="13">
        <f>J1515/(60*60*24)+DATE(1970,1,1)</f>
        <v>41806.637337962966</v>
      </c>
      <c r="T1515" s="13">
        <f>I1515/(60*60*24)+DATE(1970,1,1)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7">
        <f>IF(E1516&gt;0, E1516/L1516, 0)</f>
        <v>151.24431818181819</v>
      </c>
      <c r="Q1516" s="7" t="str">
        <f>LEFT(N1516, SEARCH("/",N1516)-1)</f>
        <v>photography</v>
      </c>
      <c r="R1516" s="7" t="str">
        <f>RIGHT(N1516,LEN(N1516)-SEARCH("/",N1516))</f>
        <v>photobooks</v>
      </c>
      <c r="S1516" s="13">
        <f>J1516/(60*60*24)+DATE(1970,1,1)</f>
        <v>42234.597685185188</v>
      </c>
      <c r="T1516" s="13">
        <f>I1516/(60*60*24)+DATE(1970,1,1)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7">
        <f>IF(E1517&gt;0, E1517/L1517, 0)</f>
        <v>849.67027027027029</v>
      </c>
      <c r="Q1517" s="7" t="str">
        <f>LEFT(N1517, SEARCH("/",N1517)-1)</f>
        <v>photography</v>
      </c>
      <c r="R1517" s="7" t="str">
        <f>RIGHT(N1517,LEN(N1517)-SEARCH("/",N1517))</f>
        <v>photobooks</v>
      </c>
      <c r="S1517" s="13">
        <f>J1517/(60*60*24)+DATE(1970,1,1)</f>
        <v>42415.253437499996</v>
      </c>
      <c r="T1517" s="13">
        <f>I1517/(60*60*24)+DATE(1970,1,1)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7">
        <f>IF(E1518&gt;0, E1518/L1518, 0)</f>
        <v>159.24137931034483</v>
      </c>
      <c r="Q1518" s="7" t="str">
        <f>LEFT(N1518, SEARCH("/",N1518)-1)</f>
        <v>photography</v>
      </c>
      <c r="R1518" s="7" t="str">
        <f>RIGHT(N1518,LEN(N1518)-SEARCH("/",N1518))</f>
        <v>photobooks</v>
      </c>
      <c r="S1518" s="13">
        <f>J1518/(60*60*24)+DATE(1970,1,1)</f>
        <v>42619.466342592597</v>
      </c>
      <c r="T1518" s="13">
        <f>I1518/(60*60*24)+DATE(1970,1,1)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7">
        <f>IF(E1519&gt;0, E1519/L1519, 0)</f>
        <v>39.507317073170732</v>
      </c>
      <c r="Q1519" s="7" t="str">
        <f>LEFT(N1519, SEARCH("/",N1519)-1)</f>
        <v>photography</v>
      </c>
      <c r="R1519" s="7" t="str">
        <f>RIGHT(N1519,LEN(N1519)-SEARCH("/",N1519))</f>
        <v>photobooks</v>
      </c>
      <c r="S1519" s="13">
        <f>J1519/(60*60*24)+DATE(1970,1,1)</f>
        <v>41948.56658564815</v>
      </c>
      <c r="T1519" s="13">
        <f>I1519/(60*60*24)+DATE(1970,1,1)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7">
        <f>IF(E1520&gt;0, E1520/L1520, 0)</f>
        <v>130.52966101694915</v>
      </c>
      <c r="Q1520" s="7" t="str">
        <f>LEFT(N1520, SEARCH("/",N1520)-1)</f>
        <v>photography</v>
      </c>
      <c r="R1520" s="7" t="str">
        <f>RIGHT(N1520,LEN(N1520)-SEARCH("/",N1520))</f>
        <v>photobooks</v>
      </c>
      <c r="S1520" s="13">
        <f>J1520/(60*60*24)+DATE(1970,1,1)</f>
        <v>41760.8200462963</v>
      </c>
      <c r="T1520" s="13">
        <f>I1520/(60*60*24)+DATE(1970,1,1)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7">
        <f>IF(E1521&gt;0, E1521/L1521, 0)</f>
        <v>64.156896551724131</v>
      </c>
      <c r="Q1521" s="7" t="str">
        <f>LEFT(N1521, SEARCH("/",N1521)-1)</f>
        <v>photography</v>
      </c>
      <c r="R1521" s="7" t="str">
        <f>RIGHT(N1521,LEN(N1521)-SEARCH("/",N1521))</f>
        <v>photobooks</v>
      </c>
      <c r="S1521" s="13">
        <f>J1521/(60*60*24)+DATE(1970,1,1)</f>
        <v>41782.741701388892</v>
      </c>
      <c r="T1521" s="13">
        <f>I1521/(60*60*24)+DATE(1970,1,1)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7">
        <f>IF(E1522&gt;0, E1522/L1522, 0)</f>
        <v>111.52694610778443</v>
      </c>
      <c r="Q1522" s="7" t="str">
        <f>LEFT(N1522, SEARCH("/",N1522)-1)</f>
        <v>photography</v>
      </c>
      <c r="R1522" s="7" t="str">
        <f>RIGHT(N1522,LEN(N1522)-SEARCH("/",N1522))</f>
        <v>photobooks</v>
      </c>
      <c r="S1522" s="13">
        <f>J1522/(60*60*24)+DATE(1970,1,1)</f>
        <v>41955.857789351852</v>
      </c>
      <c r="T1522" s="13">
        <f>I1522/(60*60*24)+DATE(1970,1,1)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7">
        <f>IF(E1523&gt;0, E1523/L1523, 0)</f>
        <v>170.44680851063831</v>
      </c>
      <c r="Q1523" s="7" t="str">
        <f>LEFT(N1523, SEARCH("/",N1523)-1)</f>
        <v>photography</v>
      </c>
      <c r="R1523" s="7" t="str">
        <f>RIGHT(N1523,LEN(N1523)-SEARCH("/",N1523))</f>
        <v>photobooks</v>
      </c>
      <c r="S1523" s="13">
        <f>J1523/(60*60*24)+DATE(1970,1,1)</f>
        <v>42493.167719907404</v>
      </c>
      <c r="T1523" s="13">
        <f>I1523/(60*60*24)+DATE(1970,1,1)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7">
        <f>IF(E1524&gt;0, E1524/L1524, 0)</f>
        <v>133.7391592920354</v>
      </c>
      <c r="Q1524" s="7" t="str">
        <f>LEFT(N1524, SEARCH("/",N1524)-1)</f>
        <v>photography</v>
      </c>
      <c r="R1524" s="7" t="str">
        <f>RIGHT(N1524,LEN(N1524)-SEARCH("/",N1524))</f>
        <v>photobooks</v>
      </c>
      <c r="S1524" s="13">
        <f>J1524/(60*60*24)+DATE(1970,1,1)</f>
        <v>41899.830312500002</v>
      </c>
      <c r="T1524" s="13">
        <f>I1524/(60*60*24)+DATE(1970,1,1)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7">
        <f>IF(E1525&gt;0, E1525/L1525, 0)</f>
        <v>95.834024896265561</v>
      </c>
      <c r="Q1525" s="7" t="str">
        <f>LEFT(N1525, SEARCH("/",N1525)-1)</f>
        <v>photography</v>
      </c>
      <c r="R1525" s="7" t="str">
        <f>RIGHT(N1525,LEN(N1525)-SEARCH("/",N1525))</f>
        <v>photobooks</v>
      </c>
      <c r="S1525" s="13">
        <f>J1525/(60*60*24)+DATE(1970,1,1)</f>
        <v>41964.751342592594</v>
      </c>
      <c r="T1525" s="13">
        <f>I1525/(60*60*24)+DATE(1970,1,1)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7">
        <f>IF(E1526&gt;0, E1526/L1526, 0)</f>
        <v>221.78571428571428</v>
      </c>
      <c r="Q1526" s="7" t="str">
        <f>LEFT(N1526, SEARCH("/",N1526)-1)</f>
        <v>photography</v>
      </c>
      <c r="R1526" s="7" t="str">
        <f>RIGHT(N1526,LEN(N1526)-SEARCH("/",N1526))</f>
        <v>photobooks</v>
      </c>
      <c r="S1526" s="13">
        <f>J1526/(60*60*24)+DATE(1970,1,1)</f>
        <v>42756.501041666663</v>
      </c>
      <c r="T1526" s="13">
        <f>I1526/(60*60*24)+DATE(1970,1,1)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7">
        <f>IF(E1527&gt;0, E1527/L1527, 0)</f>
        <v>32.315357142857138</v>
      </c>
      <c r="Q1527" s="7" t="str">
        <f>LEFT(N1527, SEARCH("/",N1527)-1)</f>
        <v>photography</v>
      </c>
      <c r="R1527" s="7" t="str">
        <f>RIGHT(N1527,LEN(N1527)-SEARCH("/",N1527))</f>
        <v>photobooks</v>
      </c>
      <c r="S1527" s="13">
        <f>J1527/(60*60*24)+DATE(1970,1,1)</f>
        <v>42570.702986111108</v>
      </c>
      <c r="T1527" s="13">
        <f>I1527/(60*60*24)+DATE(1970,1,1)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7">
        <f>IF(E1528&gt;0, E1528/L1528, 0)</f>
        <v>98.839285714285708</v>
      </c>
      <c r="Q1528" s="7" t="str">
        <f>LEFT(N1528, SEARCH("/",N1528)-1)</f>
        <v>photography</v>
      </c>
      <c r="R1528" s="7" t="str">
        <f>RIGHT(N1528,LEN(N1528)-SEARCH("/",N1528))</f>
        <v>photobooks</v>
      </c>
      <c r="S1528" s="13">
        <f>J1528/(60*60*24)+DATE(1970,1,1)</f>
        <v>42339.276006944448</v>
      </c>
      <c r="T1528" s="13">
        <f>I1528/(60*60*24)+DATE(1970,1,1)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7">
        <f>IF(E1529&gt;0, E1529/L1529, 0)</f>
        <v>55.222142857142863</v>
      </c>
      <c r="Q1529" s="7" t="str">
        <f>LEFT(N1529, SEARCH("/",N1529)-1)</f>
        <v>photography</v>
      </c>
      <c r="R1529" s="7" t="str">
        <f>RIGHT(N1529,LEN(N1529)-SEARCH("/",N1529))</f>
        <v>photobooks</v>
      </c>
      <c r="S1529" s="13">
        <f>J1529/(60*60*24)+DATE(1970,1,1)</f>
        <v>42780.600532407407</v>
      </c>
      <c r="T1529" s="13">
        <f>I1529/(60*60*24)+DATE(1970,1,1)</f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7">
        <f>IF(E1530&gt;0, E1530/L1530, 0)</f>
        <v>52.793750000000003</v>
      </c>
      <c r="Q1530" s="7" t="str">
        <f>LEFT(N1530, SEARCH("/",N1530)-1)</f>
        <v>photography</v>
      </c>
      <c r="R1530" s="7" t="str">
        <f>RIGHT(N1530,LEN(N1530)-SEARCH("/",N1530))</f>
        <v>photobooks</v>
      </c>
      <c r="S1530" s="13">
        <f>J1530/(60*60*24)+DATE(1970,1,1)</f>
        <v>42736.732893518521</v>
      </c>
      <c r="T1530" s="13">
        <f>I1530/(60*60*24)+DATE(1970,1,1)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7">
        <f>IF(E1531&gt;0, E1531/L1531, 0)</f>
        <v>135.66666666666666</v>
      </c>
      <c r="Q1531" s="7" t="str">
        <f>LEFT(N1531, SEARCH("/",N1531)-1)</f>
        <v>photography</v>
      </c>
      <c r="R1531" s="7" t="str">
        <f>RIGHT(N1531,LEN(N1531)-SEARCH("/",N1531))</f>
        <v>photobooks</v>
      </c>
      <c r="S1531" s="13">
        <f>J1531/(60*60*24)+DATE(1970,1,1)</f>
        <v>42052.628703703704</v>
      </c>
      <c r="T1531" s="13">
        <f>I1531/(60*60*24)+DATE(1970,1,1)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7">
        <f>IF(E1532&gt;0, E1532/L1532, 0)</f>
        <v>53.991990846681922</v>
      </c>
      <c r="Q1532" s="7" t="str">
        <f>LEFT(N1532, SEARCH("/",N1532)-1)</f>
        <v>photography</v>
      </c>
      <c r="R1532" s="7" t="str">
        <f>RIGHT(N1532,LEN(N1532)-SEARCH("/",N1532))</f>
        <v>photobooks</v>
      </c>
      <c r="S1532" s="13">
        <f>J1532/(60*60*24)+DATE(1970,1,1)</f>
        <v>42275.76730324074</v>
      </c>
      <c r="T1532" s="13">
        <f>I1532/(60*60*24)+DATE(1970,1,1)</f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7">
        <f>IF(E1533&gt;0, E1533/L1533, 0)</f>
        <v>56.643835616438359</v>
      </c>
      <c r="Q1533" s="7" t="str">
        <f>LEFT(N1533, SEARCH("/",N1533)-1)</f>
        <v>photography</v>
      </c>
      <c r="R1533" s="7" t="str">
        <f>RIGHT(N1533,LEN(N1533)-SEARCH("/",N1533))</f>
        <v>photobooks</v>
      </c>
      <c r="S1533" s="13">
        <f>J1533/(60*60*24)+DATE(1970,1,1)</f>
        <v>41941.802384259259</v>
      </c>
      <c r="T1533" s="13">
        <f>I1533/(60*60*24)+DATE(1970,1,1)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7">
        <f>IF(E1534&gt;0, E1534/L1534, 0)</f>
        <v>82.316326530612244</v>
      </c>
      <c r="Q1534" s="7" t="str">
        <f>LEFT(N1534, SEARCH("/",N1534)-1)</f>
        <v>photography</v>
      </c>
      <c r="R1534" s="7" t="str">
        <f>RIGHT(N1534,LEN(N1534)-SEARCH("/",N1534))</f>
        <v>photobooks</v>
      </c>
      <c r="S1534" s="13">
        <f>J1534/(60*60*24)+DATE(1970,1,1)</f>
        <v>42391.475289351853</v>
      </c>
      <c r="T1534" s="13">
        <f>I1534/(60*60*24)+DATE(1970,1,1)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7">
        <f>IF(E1535&gt;0, E1535/L1535, 0)</f>
        <v>88.26081081081081</v>
      </c>
      <c r="Q1535" s="7" t="str">
        <f>LEFT(N1535, SEARCH("/",N1535)-1)</f>
        <v>photography</v>
      </c>
      <c r="R1535" s="7" t="str">
        <f>RIGHT(N1535,LEN(N1535)-SEARCH("/",N1535))</f>
        <v>photobooks</v>
      </c>
      <c r="S1535" s="13">
        <f>J1535/(60*60*24)+DATE(1970,1,1)</f>
        <v>42443.00204861111</v>
      </c>
      <c r="T1535" s="13">
        <f>I1535/(60*60*24)+DATE(1970,1,1)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7">
        <f>IF(E1536&gt;0, E1536/L1536, 0)</f>
        <v>84.905149051490511</v>
      </c>
      <c r="Q1536" s="7" t="str">
        <f>LEFT(N1536, SEARCH("/",N1536)-1)</f>
        <v>photography</v>
      </c>
      <c r="R1536" s="7" t="str">
        <f>RIGHT(N1536,LEN(N1536)-SEARCH("/",N1536))</f>
        <v>photobooks</v>
      </c>
      <c r="S1536" s="13">
        <f>J1536/(60*60*24)+DATE(1970,1,1)</f>
        <v>42221.674328703702</v>
      </c>
      <c r="T1536" s="13">
        <f>I1536/(60*60*24)+DATE(1970,1,1)</f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7">
        <f>IF(E1537&gt;0, E1537/L1537, 0)</f>
        <v>48.154545454545456</v>
      </c>
      <c r="Q1537" s="7" t="str">
        <f>LEFT(N1537, SEARCH("/",N1537)-1)</f>
        <v>photography</v>
      </c>
      <c r="R1537" s="7" t="str">
        <f>RIGHT(N1537,LEN(N1537)-SEARCH("/",N1537))</f>
        <v>photobooks</v>
      </c>
      <c r="S1537" s="13">
        <f>J1537/(60*60*24)+DATE(1970,1,1)</f>
        <v>42484.829062500001</v>
      </c>
      <c r="T1537" s="13">
        <f>I1537/(60*60*24)+DATE(1970,1,1)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7">
        <f>IF(E1538&gt;0, E1538/L1538, 0)</f>
        <v>66.015406593406595</v>
      </c>
      <c r="Q1538" s="7" t="str">
        <f>LEFT(N1538, SEARCH("/",N1538)-1)</f>
        <v>photography</v>
      </c>
      <c r="R1538" s="7" t="str">
        <f>RIGHT(N1538,LEN(N1538)-SEARCH("/",N1538))</f>
        <v>photobooks</v>
      </c>
      <c r="S1538" s="13">
        <f>J1538/(60*60*24)+DATE(1970,1,1)</f>
        <v>42213.802199074074</v>
      </c>
      <c r="T1538" s="13">
        <f>I1538/(60*60*24)+DATE(1970,1,1)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7">
        <f>IF(E1539&gt;0, E1539/L1539, 0)</f>
        <v>96.375</v>
      </c>
      <c r="Q1539" s="7" t="str">
        <f>LEFT(N1539, SEARCH("/",N1539)-1)</f>
        <v>photography</v>
      </c>
      <c r="R1539" s="7" t="str">
        <f>RIGHT(N1539,LEN(N1539)-SEARCH("/",N1539))</f>
        <v>photobooks</v>
      </c>
      <c r="S1539" s="13">
        <f>J1539/(60*60*24)+DATE(1970,1,1)</f>
        <v>42552.315127314811</v>
      </c>
      <c r="T1539" s="13">
        <f>I1539/(60*60*24)+DATE(1970,1,1)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7">
        <f>IF(E1540&gt;0, E1540/L1540, 0)</f>
        <v>156.17391304347825</v>
      </c>
      <c r="Q1540" s="7" t="str">
        <f>LEFT(N1540, SEARCH("/",N1540)-1)</f>
        <v>photography</v>
      </c>
      <c r="R1540" s="7" t="str">
        <f>RIGHT(N1540,LEN(N1540)-SEARCH("/",N1540))</f>
        <v>photobooks</v>
      </c>
      <c r="S1540" s="13">
        <f>J1540/(60*60*24)+DATE(1970,1,1)</f>
        <v>41981.782060185185</v>
      </c>
      <c r="T1540" s="13">
        <f>I1540/(60*60*24)+DATE(1970,1,1)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7">
        <f>IF(E1541&gt;0, E1541/L1541, 0)</f>
        <v>95.764859154929582</v>
      </c>
      <c r="Q1541" s="7" t="str">
        <f>LEFT(N1541, SEARCH("/",N1541)-1)</f>
        <v>photography</v>
      </c>
      <c r="R1541" s="7" t="str">
        <f>RIGHT(N1541,LEN(N1541)-SEARCH("/",N1541))</f>
        <v>photobooks</v>
      </c>
      <c r="S1541" s="13">
        <f>J1541/(60*60*24)+DATE(1970,1,1)</f>
        <v>42705.91920138889</v>
      </c>
      <c r="T1541" s="13">
        <f>I1541/(60*60*24)+DATE(1970,1,1)</f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7">
        <f>IF(E1542&gt;0, E1542/L1542, 0)</f>
        <v>180.40816326530611</v>
      </c>
      <c r="Q1542" s="7" t="str">
        <f>LEFT(N1542, SEARCH("/",N1542)-1)</f>
        <v>photography</v>
      </c>
      <c r="R1542" s="7" t="str">
        <f>RIGHT(N1542,LEN(N1542)-SEARCH("/",N1542))</f>
        <v>photobooks</v>
      </c>
      <c r="S1542" s="13">
        <f>J1542/(60*60*24)+DATE(1970,1,1)</f>
        <v>41939.00712962963</v>
      </c>
      <c r="T1542" s="13">
        <f>I1542/(60*60*24)+DATE(1970,1,1)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7">
        <f>IF(E1543&gt;0, E1543/L1543, 0)</f>
        <v>3</v>
      </c>
      <c r="Q1543" s="7" t="str">
        <f>LEFT(N1543, SEARCH("/",N1543)-1)</f>
        <v>photography</v>
      </c>
      <c r="R1543" s="7" t="str">
        <f>RIGHT(N1543,LEN(N1543)-SEARCH("/",N1543))</f>
        <v>nature</v>
      </c>
      <c r="S1543" s="13">
        <f>J1543/(60*60*24)+DATE(1970,1,1)</f>
        <v>41974.712245370371</v>
      </c>
      <c r="T1543" s="13">
        <f>I1543/(60*60*24)+DATE(1970,1,1)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7">
        <f>IF(E1544&gt;0, E1544/L1544, 0)</f>
        <v>20</v>
      </c>
      <c r="Q1544" s="7" t="str">
        <f>LEFT(N1544, SEARCH("/",N1544)-1)</f>
        <v>photography</v>
      </c>
      <c r="R1544" s="7" t="str">
        <f>RIGHT(N1544,LEN(N1544)-SEARCH("/",N1544))</f>
        <v>nature</v>
      </c>
      <c r="S1544" s="13">
        <f>J1544/(60*60*24)+DATE(1970,1,1)</f>
        <v>42170.996527777781</v>
      </c>
      <c r="T1544" s="13">
        <f>I1544/(60*60*24)+DATE(1970,1,1)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7">
        <f>IF(E1545&gt;0, E1545/L1545, 0)</f>
        <v>10</v>
      </c>
      <c r="Q1545" s="7" t="str">
        <f>LEFT(N1545, SEARCH("/",N1545)-1)</f>
        <v>photography</v>
      </c>
      <c r="R1545" s="7" t="str">
        <f>RIGHT(N1545,LEN(N1545)-SEARCH("/",N1545))</f>
        <v>nature</v>
      </c>
      <c r="S1545" s="13">
        <f>J1545/(60*60*24)+DATE(1970,1,1)</f>
        <v>41935.509652777779</v>
      </c>
      <c r="T1545" s="13">
        <f>I1545/(60*60*24)+DATE(1970,1,1)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7">
        <f>IF(E1546&gt;0, E1546/L1546, 0)</f>
        <v>0</v>
      </c>
      <c r="Q1546" s="7" t="str">
        <f>LEFT(N1546, SEARCH("/",N1546)-1)</f>
        <v>photography</v>
      </c>
      <c r="R1546" s="7" t="str">
        <f>RIGHT(N1546,LEN(N1546)-SEARCH("/",N1546))</f>
        <v>nature</v>
      </c>
      <c r="S1546" s="13">
        <f>J1546/(60*60*24)+DATE(1970,1,1)</f>
        <v>42053.051203703704</v>
      </c>
      <c r="T1546" s="13">
        <f>I1546/(60*60*24)+DATE(1970,1,1)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7">
        <f>IF(E1547&gt;0, E1547/L1547, 0)</f>
        <v>1</v>
      </c>
      <c r="Q1547" s="7" t="str">
        <f>LEFT(N1547, SEARCH("/",N1547)-1)</f>
        <v>photography</v>
      </c>
      <c r="R1547" s="7" t="str">
        <f>RIGHT(N1547,LEN(N1547)-SEARCH("/",N1547))</f>
        <v>nature</v>
      </c>
      <c r="S1547" s="13">
        <f>J1547/(60*60*24)+DATE(1970,1,1)</f>
        <v>42031.884652777779</v>
      </c>
      <c r="T1547" s="13">
        <f>I1547/(60*60*24)+DATE(1970,1,1)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7">
        <f>IF(E1548&gt;0, E1548/L1548, 0)</f>
        <v>26.272727272727273</v>
      </c>
      <c r="Q1548" s="7" t="str">
        <f>LEFT(N1548, SEARCH("/",N1548)-1)</f>
        <v>photography</v>
      </c>
      <c r="R1548" s="7" t="str">
        <f>RIGHT(N1548,LEN(N1548)-SEARCH("/",N1548))</f>
        <v>nature</v>
      </c>
      <c r="S1548" s="13">
        <f>J1548/(60*60*24)+DATE(1970,1,1)</f>
        <v>41839.212951388887</v>
      </c>
      <c r="T1548" s="13">
        <f>I1548/(60*60*24)+DATE(1970,1,1)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7">
        <f>IF(E1549&gt;0, E1549/L1549, 0)</f>
        <v>0</v>
      </c>
      <c r="Q1549" s="7" t="str">
        <f>LEFT(N1549, SEARCH("/",N1549)-1)</f>
        <v>photography</v>
      </c>
      <c r="R1549" s="7" t="str">
        <f>RIGHT(N1549,LEN(N1549)-SEARCH("/",N1549))</f>
        <v>nature</v>
      </c>
      <c r="S1549" s="13">
        <f>J1549/(60*60*24)+DATE(1970,1,1)</f>
        <v>42782.426875000005</v>
      </c>
      <c r="T1549" s="13">
        <f>I1549/(60*60*24)+DATE(1970,1,1)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7">
        <f>IF(E1550&gt;0, E1550/L1550, 0)</f>
        <v>60</v>
      </c>
      <c r="Q1550" s="7" t="str">
        <f>LEFT(N1550, SEARCH("/",N1550)-1)</f>
        <v>photography</v>
      </c>
      <c r="R1550" s="7" t="str">
        <f>RIGHT(N1550,LEN(N1550)-SEARCH("/",N1550))</f>
        <v>nature</v>
      </c>
      <c r="S1550" s="13">
        <f>J1550/(60*60*24)+DATE(1970,1,1)</f>
        <v>42286.88217592593</v>
      </c>
      <c r="T1550" s="13">
        <f>I1550/(60*60*24)+DATE(1970,1,1)</f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7">
        <f>IF(E1551&gt;0, E1551/L1551, 0)</f>
        <v>28.333333333333332</v>
      </c>
      <c r="Q1551" s="7" t="str">
        <f>LEFT(N1551, SEARCH("/",N1551)-1)</f>
        <v>photography</v>
      </c>
      <c r="R1551" s="7" t="str">
        <f>RIGHT(N1551,LEN(N1551)-SEARCH("/",N1551))</f>
        <v>nature</v>
      </c>
      <c r="S1551" s="13">
        <f>J1551/(60*60*24)+DATE(1970,1,1)</f>
        <v>42281.136099537034</v>
      </c>
      <c r="T1551" s="13">
        <f>I1551/(60*60*24)+DATE(1970,1,1)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7">
        <f>IF(E1552&gt;0, E1552/L1552, 0)</f>
        <v>14.428571428571429</v>
      </c>
      <c r="Q1552" s="7" t="str">
        <f>LEFT(N1552, SEARCH("/",N1552)-1)</f>
        <v>photography</v>
      </c>
      <c r="R1552" s="7" t="str">
        <f>RIGHT(N1552,LEN(N1552)-SEARCH("/",N1552))</f>
        <v>nature</v>
      </c>
      <c r="S1552" s="13">
        <f>J1552/(60*60*24)+DATE(1970,1,1)</f>
        <v>42472.449467592596</v>
      </c>
      <c r="T1552" s="13">
        <f>I1552/(60*60*24)+DATE(1970,1,1)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7">
        <f>IF(E1553&gt;0, E1553/L1553, 0)</f>
        <v>0</v>
      </c>
      <c r="Q1553" s="7" t="str">
        <f>LEFT(N1553, SEARCH("/",N1553)-1)</f>
        <v>photography</v>
      </c>
      <c r="R1553" s="7" t="str">
        <f>RIGHT(N1553,LEN(N1553)-SEARCH("/",N1553))</f>
        <v>nature</v>
      </c>
      <c r="S1553" s="13">
        <f>J1553/(60*60*24)+DATE(1970,1,1)</f>
        <v>42121.824525462958</v>
      </c>
      <c r="T1553" s="13">
        <f>I1553/(60*60*24)+DATE(1970,1,1)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7">
        <f>IF(E1554&gt;0, E1554/L1554, 0)</f>
        <v>132.1875</v>
      </c>
      <c r="Q1554" s="7" t="str">
        <f>LEFT(N1554, SEARCH("/",N1554)-1)</f>
        <v>photography</v>
      </c>
      <c r="R1554" s="7" t="str">
        <f>RIGHT(N1554,LEN(N1554)-SEARCH("/",N1554))</f>
        <v>nature</v>
      </c>
      <c r="S1554" s="13">
        <f>J1554/(60*60*24)+DATE(1970,1,1)</f>
        <v>41892.688750000001</v>
      </c>
      <c r="T1554" s="13">
        <f>I1554/(60*60*24)+DATE(1970,1,1)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7">
        <f>IF(E1555&gt;0, E1555/L1555, 0)</f>
        <v>0</v>
      </c>
      <c r="Q1555" s="7" t="str">
        <f>LEFT(N1555, SEARCH("/",N1555)-1)</f>
        <v>photography</v>
      </c>
      <c r="R1555" s="7" t="str">
        <f>RIGHT(N1555,LEN(N1555)-SEARCH("/",N1555))</f>
        <v>nature</v>
      </c>
      <c r="S1555" s="13">
        <f>J1555/(60*60*24)+DATE(1970,1,1)</f>
        <v>42219.282951388886</v>
      </c>
      <c r="T1555" s="13">
        <f>I1555/(60*60*24)+DATE(1970,1,1)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7">
        <f>IF(E1556&gt;0, E1556/L1556, 0)</f>
        <v>0</v>
      </c>
      <c r="Q1556" s="7" t="str">
        <f>LEFT(N1556, SEARCH("/",N1556)-1)</f>
        <v>photography</v>
      </c>
      <c r="R1556" s="7" t="str">
        <f>RIGHT(N1556,LEN(N1556)-SEARCH("/",N1556))</f>
        <v>nature</v>
      </c>
      <c r="S1556" s="13">
        <f>J1556/(60*60*24)+DATE(1970,1,1)</f>
        <v>42188.252199074079</v>
      </c>
      <c r="T1556" s="13">
        <f>I1556/(60*60*24)+DATE(1970,1,1)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7">
        <f>IF(E1557&gt;0, E1557/L1557, 0)</f>
        <v>0</v>
      </c>
      <c r="Q1557" s="7" t="str">
        <f>LEFT(N1557, SEARCH("/",N1557)-1)</f>
        <v>photography</v>
      </c>
      <c r="R1557" s="7" t="str">
        <f>RIGHT(N1557,LEN(N1557)-SEARCH("/",N1557))</f>
        <v>nature</v>
      </c>
      <c r="S1557" s="13">
        <f>J1557/(60*60*24)+DATE(1970,1,1)</f>
        <v>42241.613796296297</v>
      </c>
      <c r="T1557" s="13">
        <f>I1557/(60*60*24)+DATE(1970,1,1)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7">
        <f>IF(E1558&gt;0, E1558/L1558, 0)</f>
        <v>56.416666666666664</v>
      </c>
      <c r="Q1558" s="7" t="str">
        <f>LEFT(N1558, SEARCH("/",N1558)-1)</f>
        <v>photography</v>
      </c>
      <c r="R1558" s="7" t="str">
        <f>RIGHT(N1558,LEN(N1558)-SEARCH("/",N1558))</f>
        <v>nature</v>
      </c>
      <c r="S1558" s="13">
        <f>J1558/(60*60*24)+DATE(1970,1,1)</f>
        <v>42525.153055555551</v>
      </c>
      <c r="T1558" s="13">
        <f>I1558/(60*60*24)+DATE(1970,1,1)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7">
        <f>IF(E1559&gt;0, E1559/L1559, 0)</f>
        <v>100</v>
      </c>
      <c r="Q1559" s="7" t="str">
        <f>LEFT(N1559, SEARCH("/",N1559)-1)</f>
        <v>photography</v>
      </c>
      <c r="R1559" s="7" t="str">
        <f>RIGHT(N1559,LEN(N1559)-SEARCH("/",N1559))</f>
        <v>nature</v>
      </c>
      <c r="S1559" s="13">
        <f>J1559/(60*60*24)+DATE(1970,1,1)</f>
        <v>41871.65315972222</v>
      </c>
      <c r="T1559" s="13">
        <f>I1559/(60*60*24)+DATE(1970,1,1)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7">
        <f>IF(E1560&gt;0, E1560/L1560, 0)</f>
        <v>11.666666666666666</v>
      </c>
      <c r="Q1560" s="7" t="str">
        <f>LEFT(N1560, SEARCH("/",N1560)-1)</f>
        <v>photography</v>
      </c>
      <c r="R1560" s="7" t="str">
        <f>RIGHT(N1560,LEN(N1560)-SEARCH("/",N1560))</f>
        <v>nature</v>
      </c>
      <c r="S1560" s="13">
        <f>J1560/(60*60*24)+DATE(1970,1,1)</f>
        <v>42185.397673611107</v>
      </c>
      <c r="T1560" s="13">
        <f>I1560/(60*60*24)+DATE(1970,1,1)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7">
        <f>IF(E1561&gt;0, E1561/L1561, 0)</f>
        <v>50</v>
      </c>
      <c r="Q1561" s="7" t="str">
        <f>LEFT(N1561, SEARCH("/",N1561)-1)</f>
        <v>photography</v>
      </c>
      <c r="R1561" s="7" t="str">
        <f>RIGHT(N1561,LEN(N1561)-SEARCH("/",N1561))</f>
        <v>nature</v>
      </c>
      <c r="S1561" s="13">
        <f>J1561/(60*60*24)+DATE(1970,1,1)</f>
        <v>42108.053229166668</v>
      </c>
      <c r="T1561" s="13">
        <f>I1561/(60*60*24)+DATE(1970,1,1)</f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7">
        <f>IF(E1562&gt;0, E1562/L1562, 0)</f>
        <v>23.5</v>
      </c>
      <c r="Q1562" s="7" t="str">
        <f>LEFT(N1562, SEARCH("/",N1562)-1)</f>
        <v>photography</v>
      </c>
      <c r="R1562" s="7" t="str">
        <f>RIGHT(N1562,LEN(N1562)-SEARCH("/",N1562))</f>
        <v>nature</v>
      </c>
      <c r="S1562" s="13">
        <f>J1562/(60*60*24)+DATE(1970,1,1)</f>
        <v>41936.020752314813</v>
      </c>
      <c r="T1562" s="13">
        <f>I1562/(60*60*24)+DATE(1970,1,1)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7">
        <f>IF(E1563&gt;0, E1563/L1563, 0)</f>
        <v>67</v>
      </c>
      <c r="Q1563" s="7" t="str">
        <f>LEFT(N1563, SEARCH("/",N1563)-1)</f>
        <v>publishing</v>
      </c>
      <c r="R1563" s="7" t="str">
        <f>RIGHT(N1563,LEN(N1563)-SEARCH("/",N1563))</f>
        <v>art books</v>
      </c>
      <c r="S1563" s="13">
        <f>J1563/(60*60*24)+DATE(1970,1,1)</f>
        <v>41555.041701388887</v>
      </c>
      <c r="T1563" s="13">
        <f>I1563/(60*60*24)+DATE(1970,1,1)</f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7">
        <f>IF(E1564&gt;0, E1564/L1564, 0)</f>
        <v>0</v>
      </c>
      <c r="Q1564" s="7" t="str">
        <f>LEFT(N1564, SEARCH("/",N1564)-1)</f>
        <v>publishing</v>
      </c>
      <c r="R1564" s="7" t="str">
        <f>RIGHT(N1564,LEN(N1564)-SEARCH("/",N1564))</f>
        <v>art books</v>
      </c>
      <c r="S1564" s="13">
        <f>J1564/(60*60*24)+DATE(1970,1,1)</f>
        <v>40079.566157407404</v>
      </c>
      <c r="T1564" s="13">
        <f>I1564/(60*60*24)+DATE(1970,1,1)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7">
        <f>IF(E1565&gt;0, E1565/L1565, 0)</f>
        <v>42.5</v>
      </c>
      <c r="Q1565" s="7" t="str">
        <f>LEFT(N1565, SEARCH("/",N1565)-1)</f>
        <v>publishing</v>
      </c>
      <c r="R1565" s="7" t="str">
        <f>RIGHT(N1565,LEN(N1565)-SEARCH("/",N1565))</f>
        <v>art books</v>
      </c>
      <c r="S1565" s="13">
        <f>J1565/(60*60*24)+DATE(1970,1,1)</f>
        <v>41652.742488425924</v>
      </c>
      <c r="T1565" s="13">
        <f>I1565/(60*60*24)+DATE(1970,1,1)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7">
        <f>IF(E1566&gt;0, E1566/L1566, 0)</f>
        <v>10</v>
      </c>
      <c r="Q1566" s="7" t="str">
        <f>LEFT(N1566, SEARCH("/",N1566)-1)</f>
        <v>publishing</v>
      </c>
      <c r="R1566" s="7" t="str">
        <f>RIGHT(N1566,LEN(N1566)-SEARCH("/",N1566))</f>
        <v>art books</v>
      </c>
      <c r="S1566" s="13">
        <f>J1566/(60*60*24)+DATE(1970,1,1)</f>
        <v>42121.367002314815</v>
      </c>
      <c r="T1566" s="13">
        <f>I1566/(60*60*24)+DATE(1970,1,1)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7">
        <f>IF(E1567&gt;0, E1567/L1567, 0)</f>
        <v>100</v>
      </c>
      <c r="Q1567" s="7" t="str">
        <f>LEFT(N1567, SEARCH("/",N1567)-1)</f>
        <v>publishing</v>
      </c>
      <c r="R1567" s="7" t="str">
        <f>RIGHT(N1567,LEN(N1567)-SEARCH("/",N1567))</f>
        <v>art books</v>
      </c>
      <c r="S1567" s="13">
        <f>J1567/(60*60*24)+DATE(1970,1,1)</f>
        <v>40672.729872685188</v>
      </c>
      <c r="T1567" s="13">
        <f>I1567/(60*60*24)+DATE(1970,1,1)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7">
        <f>IF(E1568&gt;0, E1568/L1568, 0)</f>
        <v>108.05084745762711</v>
      </c>
      <c r="Q1568" s="7" t="str">
        <f>LEFT(N1568, SEARCH("/",N1568)-1)</f>
        <v>publishing</v>
      </c>
      <c r="R1568" s="7" t="str">
        <f>RIGHT(N1568,LEN(N1568)-SEARCH("/",N1568))</f>
        <v>art books</v>
      </c>
      <c r="S1568" s="13">
        <f>J1568/(60*60*24)+DATE(1970,1,1)</f>
        <v>42549.916712962964</v>
      </c>
      <c r="T1568" s="13">
        <f>I1568/(60*60*24)+DATE(1970,1,1)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7">
        <f>IF(E1569&gt;0, E1569/L1569, 0)</f>
        <v>26.923076923076923</v>
      </c>
      <c r="Q1569" s="7" t="str">
        <f>LEFT(N1569, SEARCH("/",N1569)-1)</f>
        <v>publishing</v>
      </c>
      <c r="R1569" s="7" t="str">
        <f>RIGHT(N1569,LEN(N1569)-SEARCH("/",N1569))</f>
        <v>art books</v>
      </c>
      <c r="S1569" s="13">
        <f>J1569/(60*60*24)+DATE(1970,1,1)</f>
        <v>41671.93686342593</v>
      </c>
      <c r="T1569" s="13">
        <f>I1569/(60*60*24)+DATE(1970,1,1)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7">
        <f>IF(E1570&gt;0, E1570/L1570, 0)</f>
        <v>155</v>
      </c>
      <c r="Q1570" s="7" t="str">
        <f>LEFT(N1570, SEARCH("/",N1570)-1)</f>
        <v>publishing</v>
      </c>
      <c r="R1570" s="7" t="str">
        <f>RIGHT(N1570,LEN(N1570)-SEARCH("/",N1570))</f>
        <v>art books</v>
      </c>
      <c r="S1570" s="13">
        <f>J1570/(60*60*24)+DATE(1970,1,1)</f>
        <v>41962.062326388885</v>
      </c>
      <c r="T1570" s="13">
        <f>I1570/(60*60*24)+DATE(1970,1,1)</f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7">
        <f>IF(E1571&gt;0, E1571/L1571, 0)</f>
        <v>0</v>
      </c>
      <c r="Q1571" s="7" t="str">
        <f>LEFT(N1571, SEARCH("/",N1571)-1)</f>
        <v>publishing</v>
      </c>
      <c r="R1571" s="7" t="str">
        <f>RIGHT(N1571,LEN(N1571)-SEARCH("/",N1571))</f>
        <v>art books</v>
      </c>
      <c r="S1571" s="13">
        <f>J1571/(60*60*24)+DATE(1970,1,1)</f>
        <v>41389.679560185185</v>
      </c>
      <c r="T1571" s="13">
        <f>I1571/(60*60*24)+DATE(1970,1,1)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7">
        <f>IF(E1572&gt;0, E1572/L1572, 0)</f>
        <v>47.769230769230766</v>
      </c>
      <c r="Q1572" s="7" t="str">
        <f>LEFT(N1572, SEARCH("/",N1572)-1)</f>
        <v>publishing</v>
      </c>
      <c r="R1572" s="7" t="str">
        <f>RIGHT(N1572,LEN(N1572)-SEARCH("/",N1572))</f>
        <v>art books</v>
      </c>
      <c r="S1572" s="13">
        <f>J1572/(60*60*24)+DATE(1970,1,1)</f>
        <v>42438.813449074078</v>
      </c>
      <c r="T1572" s="13">
        <f>I1572/(60*60*24)+DATE(1970,1,1)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7">
        <f>IF(E1573&gt;0, E1573/L1573, 0)</f>
        <v>20</v>
      </c>
      <c r="Q1573" s="7" t="str">
        <f>LEFT(N1573, SEARCH("/",N1573)-1)</f>
        <v>publishing</v>
      </c>
      <c r="R1573" s="7" t="str">
        <f>RIGHT(N1573,LEN(N1573)-SEARCH("/",N1573))</f>
        <v>art books</v>
      </c>
      <c r="S1573" s="13">
        <f>J1573/(60*60*24)+DATE(1970,1,1)</f>
        <v>42144.769479166665</v>
      </c>
      <c r="T1573" s="13">
        <f>I1573/(60*60*24)+DATE(1970,1,1)</f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7">
        <f>IF(E1574&gt;0, E1574/L1574, 0)</f>
        <v>41.666666666666664</v>
      </c>
      <c r="Q1574" s="7" t="str">
        <f>LEFT(N1574, SEARCH("/",N1574)-1)</f>
        <v>publishing</v>
      </c>
      <c r="R1574" s="7" t="str">
        <f>RIGHT(N1574,LEN(N1574)-SEARCH("/",N1574))</f>
        <v>art books</v>
      </c>
      <c r="S1574" s="13">
        <f>J1574/(60*60*24)+DATE(1970,1,1)</f>
        <v>42404.033090277779</v>
      </c>
      <c r="T1574" s="13">
        <f>I1574/(60*60*24)+DATE(1970,1,1)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7">
        <f>IF(E1575&gt;0, E1575/L1575, 0)</f>
        <v>74.333333333333329</v>
      </c>
      <c r="Q1575" s="7" t="str">
        <f>LEFT(N1575, SEARCH("/",N1575)-1)</f>
        <v>publishing</v>
      </c>
      <c r="R1575" s="7" t="str">
        <f>RIGHT(N1575,LEN(N1575)-SEARCH("/",N1575))</f>
        <v>art books</v>
      </c>
      <c r="S1575" s="13">
        <f>J1575/(60*60*24)+DATE(1970,1,1)</f>
        <v>42786.000023148154</v>
      </c>
      <c r="T1575" s="13">
        <f>I1575/(60*60*24)+DATE(1970,1,1)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7">
        <f>IF(E1576&gt;0, E1576/L1576, 0)</f>
        <v>84.333333333333329</v>
      </c>
      <c r="Q1576" s="7" t="str">
        <f>LEFT(N1576, SEARCH("/",N1576)-1)</f>
        <v>publishing</v>
      </c>
      <c r="R1576" s="7" t="str">
        <f>RIGHT(N1576,LEN(N1576)-SEARCH("/",N1576))</f>
        <v>art books</v>
      </c>
      <c r="S1576" s="13">
        <f>J1576/(60*60*24)+DATE(1970,1,1)</f>
        <v>42017.927418981482</v>
      </c>
      <c r="T1576" s="13">
        <f>I1576/(60*60*24)+DATE(1970,1,1)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7">
        <f>IF(E1577&gt;0, E1577/L1577, 0)</f>
        <v>65.457142857142856</v>
      </c>
      <c r="Q1577" s="7" t="str">
        <f>LEFT(N1577, SEARCH("/",N1577)-1)</f>
        <v>publishing</v>
      </c>
      <c r="R1577" s="7" t="str">
        <f>RIGHT(N1577,LEN(N1577)-SEARCH("/",N1577))</f>
        <v>art books</v>
      </c>
      <c r="S1577" s="13">
        <f>J1577/(60*60*24)+DATE(1970,1,1)</f>
        <v>41799.524259259255</v>
      </c>
      <c r="T1577" s="13">
        <f>I1577/(60*60*24)+DATE(1970,1,1)</f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7">
        <f>IF(E1578&gt;0, E1578/L1578, 0)</f>
        <v>65</v>
      </c>
      <c r="Q1578" s="7" t="str">
        <f>LEFT(N1578, SEARCH("/",N1578)-1)</f>
        <v>publishing</v>
      </c>
      <c r="R1578" s="7" t="str">
        <f>RIGHT(N1578,LEN(N1578)-SEARCH("/",N1578))</f>
        <v>art books</v>
      </c>
      <c r="S1578" s="13">
        <f>J1578/(60*60*24)+DATE(1970,1,1)</f>
        <v>42140.879259259258</v>
      </c>
      <c r="T1578" s="13">
        <f>I1578/(60*60*24)+DATE(1970,1,1)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7">
        <f>IF(E1579&gt;0, E1579/L1579, 0)</f>
        <v>27.5</v>
      </c>
      <c r="Q1579" s="7" t="str">
        <f>LEFT(N1579, SEARCH("/",N1579)-1)</f>
        <v>publishing</v>
      </c>
      <c r="R1579" s="7" t="str">
        <f>RIGHT(N1579,LEN(N1579)-SEARCH("/",N1579))</f>
        <v>art books</v>
      </c>
      <c r="S1579" s="13">
        <f>J1579/(60*60*24)+DATE(1970,1,1)</f>
        <v>41054.847777777773</v>
      </c>
      <c r="T1579" s="13">
        <f>I1579/(60*60*24)+DATE(1970,1,1)</f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7">
        <f>IF(E1580&gt;0, E1580/L1580, 0)</f>
        <v>51.25</v>
      </c>
      <c r="Q1580" s="7" t="str">
        <f>LEFT(N1580, SEARCH("/",N1580)-1)</f>
        <v>publishing</v>
      </c>
      <c r="R1580" s="7" t="str">
        <f>RIGHT(N1580,LEN(N1580)-SEARCH("/",N1580))</f>
        <v>art books</v>
      </c>
      <c r="S1580" s="13">
        <f>J1580/(60*60*24)+DATE(1970,1,1)</f>
        <v>40399.065868055557</v>
      </c>
      <c r="T1580" s="13">
        <f>I1580/(60*60*24)+DATE(1970,1,1)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7">
        <f>IF(E1581&gt;0, E1581/L1581, 0)</f>
        <v>14</v>
      </c>
      <c r="Q1581" s="7" t="str">
        <f>LEFT(N1581, SEARCH("/",N1581)-1)</f>
        <v>publishing</v>
      </c>
      <c r="R1581" s="7" t="str">
        <f>RIGHT(N1581,LEN(N1581)-SEARCH("/",N1581))</f>
        <v>art books</v>
      </c>
      <c r="S1581" s="13">
        <f>J1581/(60*60*24)+DATE(1970,1,1)</f>
        <v>41481.996423611112</v>
      </c>
      <c r="T1581" s="13">
        <f>I1581/(60*60*24)+DATE(1970,1,1)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7">
        <f>IF(E1582&gt;0, E1582/L1582, 0)</f>
        <v>0</v>
      </c>
      <c r="Q1582" s="7" t="str">
        <f>LEFT(N1582, SEARCH("/",N1582)-1)</f>
        <v>publishing</v>
      </c>
      <c r="R1582" s="7" t="str">
        <f>RIGHT(N1582,LEN(N1582)-SEARCH("/",N1582))</f>
        <v>art books</v>
      </c>
      <c r="S1582" s="13">
        <f>J1582/(60*60*24)+DATE(1970,1,1)</f>
        <v>40990.050069444442</v>
      </c>
      <c r="T1582" s="13">
        <f>I1582/(60*60*24)+DATE(1970,1,1)</f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7">
        <f>IF(E1583&gt;0, E1583/L1583, 0)</f>
        <v>5</v>
      </c>
      <c r="Q1583" s="7" t="str">
        <f>LEFT(N1583, SEARCH("/",N1583)-1)</f>
        <v>photography</v>
      </c>
      <c r="R1583" s="7" t="str">
        <f>RIGHT(N1583,LEN(N1583)-SEARCH("/",N1583))</f>
        <v>places</v>
      </c>
      <c r="S1583" s="13">
        <f>J1583/(60*60*24)+DATE(1970,1,1)</f>
        <v>42325.448958333334</v>
      </c>
      <c r="T1583" s="13">
        <f>I1583/(60*60*24)+DATE(1970,1,1)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7">
        <f>IF(E1584&gt;0, E1584/L1584, 0)</f>
        <v>31</v>
      </c>
      <c r="Q1584" s="7" t="str">
        <f>LEFT(N1584, SEARCH("/",N1584)-1)</f>
        <v>photography</v>
      </c>
      <c r="R1584" s="7" t="str">
        <f>RIGHT(N1584,LEN(N1584)-SEARCH("/",N1584))</f>
        <v>places</v>
      </c>
      <c r="S1584" s="13">
        <f>J1584/(60*60*24)+DATE(1970,1,1)</f>
        <v>42246.789965277778</v>
      </c>
      <c r="T1584" s="13">
        <f>I1584/(60*60*24)+DATE(1970,1,1)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7">
        <f>IF(E1585&gt;0, E1585/L1585, 0)</f>
        <v>15</v>
      </c>
      <c r="Q1585" s="7" t="str">
        <f>LEFT(N1585, SEARCH("/",N1585)-1)</f>
        <v>photography</v>
      </c>
      <c r="R1585" s="7" t="str">
        <f>RIGHT(N1585,LEN(N1585)-SEARCH("/",N1585))</f>
        <v>places</v>
      </c>
      <c r="S1585" s="13">
        <f>J1585/(60*60*24)+DATE(1970,1,1)</f>
        <v>41877.904988425929</v>
      </c>
      <c r="T1585" s="13">
        <f>I1585/(60*60*24)+DATE(1970,1,1)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7">
        <f>IF(E1586&gt;0, E1586/L1586, 0)</f>
        <v>0</v>
      </c>
      <c r="Q1586" s="7" t="str">
        <f>LEFT(N1586, SEARCH("/",N1586)-1)</f>
        <v>photography</v>
      </c>
      <c r="R1586" s="7" t="str">
        <f>RIGHT(N1586,LEN(N1586)-SEARCH("/",N1586))</f>
        <v>places</v>
      </c>
      <c r="S1586" s="13">
        <f>J1586/(60*60*24)+DATE(1970,1,1)</f>
        <v>41779.649317129632</v>
      </c>
      <c r="T1586" s="13">
        <f>I1586/(60*60*24)+DATE(1970,1,1)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7">
        <f>IF(E1587&gt;0, E1587/L1587, 0)</f>
        <v>131.66666666666666</v>
      </c>
      <c r="Q1587" s="7" t="str">
        <f>LEFT(N1587, SEARCH("/",N1587)-1)</f>
        <v>photography</v>
      </c>
      <c r="R1587" s="7" t="str">
        <f>RIGHT(N1587,LEN(N1587)-SEARCH("/",N1587))</f>
        <v>places</v>
      </c>
      <c r="S1587" s="13">
        <f>J1587/(60*60*24)+DATE(1970,1,1)</f>
        <v>42707.895462962959</v>
      </c>
      <c r="T1587" s="13">
        <f>I1587/(60*60*24)+DATE(1970,1,1)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7">
        <f>IF(E1588&gt;0, E1588/L1588, 0)</f>
        <v>0</v>
      </c>
      <c r="Q1588" s="7" t="str">
        <f>LEFT(N1588, SEARCH("/",N1588)-1)</f>
        <v>photography</v>
      </c>
      <c r="R1588" s="7" t="str">
        <f>RIGHT(N1588,LEN(N1588)-SEARCH("/",N1588))</f>
        <v>places</v>
      </c>
      <c r="S1588" s="13">
        <f>J1588/(60*60*24)+DATE(1970,1,1)</f>
        <v>42069.104421296295</v>
      </c>
      <c r="T1588" s="13">
        <f>I1588/(60*60*24)+DATE(1970,1,1)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7">
        <f>IF(E1589&gt;0, E1589/L1589, 0)</f>
        <v>1</v>
      </c>
      <c r="Q1589" s="7" t="str">
        <f>LEFT(N1589, SEARCH("/",N1589)-1)</f>
        <v>photography</v>
      </c>
      <c r="R1589" s="7" t="str">
        <f>RIGHT(N1589,LEN(N1589)-SEARCH("/",N1589))</f>
        <v>places</v>
      </c>
      <c r="S1589" s="13">
        <f>J1589/(60*60*24)+DATE(1970,1,1)</f>
        <v>41956.950983796298</v>
      </c>
      <c r="T1589" s="13">
        <f>I1589/(60*60*24)+DATE(1970,1,1)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7">
        <f>IF(E1590&gt;0, E1590/L1590, 0)</f>
        <v>0</v>
      </c>
      <c r="Q1590" s="7" t="str">
        <f>LEFT(N1590, SEARCH("/",N1590)-1)</f>
        <v>photography</v>
      </c>
      <c r="R1590" s="7" t="str">
        <f>RIGHT(N1590,LEN(N1590)-SEARCH("/",N1590))</f>
        <v>places</v>
      </c>
      <c r="S1590" s="13">
        <f>J1590/(60*60*24)+DATE(1970,1,1)</f>
        <v>42005.24998842593</v>
      </c>
      <c r="T1590" s="13">
        <f>I1590/(60*60*24)+DATE(1970,1,1)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7">
        <f>IF(E1591&gt;0, E1591/L1591, 0)</f>
        <v>0</v>
      </c>
      <c r="Q1591" s="7" t="str">
        <f>LEFT(N1591, SEARCH("/",N1591)-1)</f>
        <v>photography</v>
      </c>
      <c r="R1591" s="7" t="str">
        <f>RIGHT(N1591,LEN(N1591)-SEARCH("/",N1591))</f>
        <v>places</v>
      </c>
      <c r="S1591" s="13">
        <f>J1591/(60*60*24)+DATE(1970,1,1)</f>
        <v>42256.984791666662</v>
      </c>
      <c r="T1591" s="13">
        <f>I1591/(60*60*24)+DATE(1970,1,1)</f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7">
        <f>IF(E1592&gt;0, E1592/L1592, 0)</f>
        <v>510</v>
      </c>
      <c r="Q1592" s="7" t="str">
        <f>LEFT(N1592, SEARCH("/",N1592)-1)</f>
        <v>photography</v>
      </c>
      <c r="R1592" s="7" t="str">
        <f>RIGHT(N1592,LEN(N1592)-SEARCH("/",N1592))</f>
        <v>places</v>
      </c>
      <c r="S1592" s="13">
        <f>J1592/(60*60*24)+DATE(1970,1,1)</f>
        <v>42240.857222222221</v>
      </c>
      <c r="T1592" s="13">
        <f>I1592/(60*60*24)+DATE(1970,1,1)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7">
        <f>IF(E1593&gt;0, E1593/L1593, 0)</f>
        <v>44.478260869565219</v>
      </c>
      <c r="Q1593" s="7" t="str">
        <f>LEFT(N1593, SEARCH("/",N1593)-1)</f>
        <v>photography</v>
      </c>
      <c r="R1593" s="7" t="str">
        <f>RIGHT(N1593,LEN(N1593)-SEARCH("/",N1593))</f>
        <v>places</v>
      </c>
      <c r="S1593" s="13">
        <f>J1593/(60*60*24)+DATE(1970,1,1)</f>
        <v>42433.726168981477</v>
      </c>
      <c r="T1593" s="13">
        <f>I1593/(60*60*24)+DATE(1970,1,1)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7">
        <f>IF(E1594&gt;0, E1594/L1594, 0)</f>
        <v>0</v>
      </c>
      <c r="Q1594" s="7" t="str">
        <f>LEFT(N1594, SEARCH("/",N1594)-1)</f>
        <v>photography</v>
      </c>
      <c r="R1594" s="7" t="str">
        <f>RIGHT(N1594,LEN(N1594)-SEARCH("/",N1594))</f>
        <v>places</v>
      </c>
      <c r="S1594" s="13">
        <f>J1594/(60*60*24)+DATE(1970,1,1)</f>
        <v>42046.072743055556</v>
      </c>
      <c r="T1594" s="13">
        <f>I1594/(60*60*24)+DATE(1970,1,1)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7">
        <f>IF(E1595&gt;0, E1595/L1595, 0)</f>
        <v>1</v>
      </c>
      <c r="Q1595" s="7" t="str">
        <f>LEFT(N1595, SEARCH("/",N1595)-1)</f>
        <v>photography</v>
      </c>
      <c r="R1595" s="7" t="str">
        <f>RIGHT(N1595,LEN(N1595)-SEARCH("/",N1595))</f>
        <v>places</v>
      </c>
      <c r="S1595" s="13">
        <f>J1595/(60*60*24)+DATE(1970,1,1)</f>
        <v>42033.845543981486</v>
      </c>
      <c r="T1595" s="13">
        <f>I1595/(60*60*24)+DATE(1970,1,1)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7">
        <f>IF(E1596&gt;0, E1596/L1596, 0)</f>
        <v>20.5</v>
      </c>
      <c r="Q1596" s="7" t="str">
        <f>LEFT(N1596, SEARCH("/",N1596)-1)</f>
        <v>photography</v>
      </c>
      <c r="R1596" s="7" t="str">
        <f>RIGHT(N1596,LEN(N1596)-SEARCH("/",N1596))</f>
        <v>places</v>
      </c>
      <c r="S1596" s="13">
        <f>J1596/(60*60*24)+DATE(1970,1,1)</f>
        <v>42445.712754629625</v>
      </c>
      <c r="T1596" s="13">
        <f>I1596/(60*60*24)+DATE(1970,1,1)</f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7">
        <f>IF(E1597&gt;0, E1597/L1597, 0)</f>
        <v>40</v>
      </c>
      <c r="Q1597" s="7" t="str">
        <f>LEFT(N1597, SEARCH("/",N1597)-1)</f>
        <v>photography</v>
      </c>
      <c r="R1597" s="7" t="str">
        <f>RIGHT(N1597,LEN(N1597)-SEARCH("/",N1597))</f>
        <v>places</v>
      </c>
      <c r="S1597" s="13">
        <f>J1597/(60*60*24)+DATE(1970,1,1)</f>
        <v>41780.050092592595</v>
      </c>
      <c r="T1597" s="13">
        <f>I1597/(60*60*24)+DATE(1970,1,1)</f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7">
        <f>IF(E1598&gt;0, E1598/L1598, 0)</f>
        <v>25</v>
      </c>
      <c r="Q1598" s="7" t="str">
        <f>LEFT(N1598, SEARCH("/",N1598)-1)</f>
        <v>photography</v>
      </c>
      <c r="R1598" s="7" t="str">
        <f>RIGHT(N1598,LEN(N1598)-SEARCH("/",N1598))</f>
        <v>places</v>
      </c>
      <c r="S1598" s="13">
        <f>J1598/(60*60*24)+DATE(1970,1,1)</f>
        <v>41941.430196759262</v>
      </c>
      <c r="T1598" s="13">
        <f>I1598/(60*60*24)+DATE(1970,1,1)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7">
        <f>IF(E1599&gt;0, E1599/L1599, 0)</f>
        <v>0</v>
      </c>
      <c r="Q1599" s="7" t="str">
        <f>LEFT(N1599, SEARCH("/",N1599)-1)</f>
        <v>photography</v>
      </c>
      <c r="R1599" s="7" t="str">
        <f>RIGHT(N1599,LEN(N1599)-SEARCH("/",N1599))</f>
        <v>places</v>
      </c>
      <c r="S1599" s="13">
        <f>J1599/(60*60*24)+DATE(1970,1,1)</f>
        <v>42603.354131944448</v>
      </c>
      <c r="T1599" s="13">
        <f>I1599/(60*60*24)+DATE(1970,1,1)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7">
        <f>IF(E1600&gt;0, E1600/L1600, 0)</f>
        <v>1</v>
      </c>
      <c r="Q1600" s="7" t="str">
        <f>LEFT(N1600, SEARCH("/",N1600)-1)</f>
        <v>photography</v>
      </c>
      <c r="R1600" s="7" t="str">
        <f>RIGHT(N1600,LEN(N1600)-SEARCH("/",N1600))</f>
        <v>places</v>
      </c>
      <c r="S1600" s="13">
        <f>J1600/(60*60*24)+DATE(1970,1,1)</f>
        <v>42151.667337962965</v>
      </c>
      <c r="T1600" s="13">
        <f>I1600/(60*60*24)+DATE(1970,1,1)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7">
        <f>IF(E1601&gt;0, E1601/L1601, 0)</f>
        <v>0</v>
      </c>
      <c r="Q1601" s="7" t="str">
        <f>LEFT(N1601, SEARCH("/",N1601)-1)</f>
        <v>photography</v>
      </c>
      <c r="R1601" s="7" t="str">
        <f>RIGHT(N1601,LEN(N1601)-SEARCH("/",N1601))</f>
        <v>places</v>
      </c>
      <c r="S1601" s="13">
        <f>J1601/(60*60*24)+DATE(1970,1,1)</f>
        <v>42438.53907407407</v>
      </c>
      <c r="T1601" s="13">
        <f>I1601/(60*60*24)+DATE(1970,1,1)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7">
        <f>IF(E1602&gt;0, E1602/L1602, 0)</f>
        <v>40.777777777777779</v>
      </c>
      <c r="Q1602" s="7" t="str">
        <f>LEFT(N1602, SEARCH("/",N1602)-1)</f>
        <v>photography</v>
      </c>
      <c r="R1602" s="7" t="str">
        <f>RIGHT(N1602,LEN(N1602)-SEARCH("/",N1602))</f>
        <v>places</v>
      </c>
      <c r="S1602" s="13">
        <f>J1602/(60*60*24)+DATE(1970,1,1)</f>
        <v>41791.057314814811</v>
      </c>
      <c r="T1602" s="13">
        <f>I1602/(60*60*24)+DATE(1970,1,1)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7">
        <f>IF(E1603&gt;0, E1603/L1603, 0)</f>
        <v>48.325535714285714</v>
      </c>
      <c r="Q1603" s="7" t="str">
        <f>LEFT(N1603, SEARCH("/",N1603)-1)</f>
        <v>music</v>
      </c>
      <c r="R1603" s="7" t="str">
        <f>RIGHT(N1603,LEN(N1603)-SEARCH("/",N1603))</f>
        <v>rock</v>
      </c>
      <c r="S1603" s="13">
        <f>J1603/(60*60*24)+DATE(1970,1,1)</f>
        <v>40638.092974537038</v>
      </c>
      <c r="T1603" s="13">
        <f>I1603/(60*60*24)+DATE(1970,1,1)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7">
        <f>IF(E1604&gt;0, E1604/L1604, 0)</f>
        <v>46.953125</v>
      </c>
      <c r="Q1604" s="7" t="str">
        <f>LEFT(N1604, SEARCH("/",N1604)-1)</f>
        <v>music</v>
      </c>
      <c r="R1604" s="7" t="str">
        <f>RIGHT(N1604,LEN(N1604)-SEARCH("/",N1604))</f>
        <v>rock</v>
      </c>
      <c r="S1604" s="13">
        <f>J1604/(60*60*24)+DATE(1970,1,1)</f>
        <v>40788.297650462962</v>
      </c>
      <c r="T1604" s="13">
        <f>I1604/(60*60*24)+DATE(1970,1,1)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7">
        <f>IF(E1605&gt;0, E1605/L1605, 0)</f>
        <v>66.688666666666663</v>
      </c>
      <c r="Q1605" s="7" t="str">
        <f>LEFT(N1605, SEARCH("/",N1605)-1)</f>
        <v>music</v>
      </c>
      <c r="R1605" s="7" t="str">
        <f>RIGHT(N1605,LEN(N1605)-SEARCH("/",N1605))</f>
        <v>rock</v>
      </c>
      <c r="S1605" s="13">
        <f>J1605/(60*60*24)+DATE(1970,1,1)</f>
        <v>40876.169664351852</v>
      </c>
      <c r="T1605" s="13">
        <f>I1605/(60*60*24)+DATE(1970,1,1)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7">
        <f>IF(E1606&gt;0, E1606/L1606, 0)</f>
        <v>48.842857142857142</v>
      </c>
      <c r="Q1606" s="7" t="str">
        <f>LEFT(N1606, SEARCH("/",N1606)-1)</f>
        <v>music</v>
      </c>
      <c r="R1606" s="7" t="str">
        <f>RIGHT(N1606,LEN(N1606)-SEARCH("/",N1606))</f>
        <v>rock</v>
      </c>
      <c r="S1606" s="13">
        <f>J1606/(60*60*24)+DATE(1970,1,1)</f>
        <v>40945.845312500001</v>
      </c>
      <c r="T1606" s="13">
        <f>I1606/(60*60*24)+DATE(1970,1,1)</f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7">
        <f>IF(E1607&gt;0, E1607/L1607, 0)</f>
        <v>137.30909090909091</v>
      </c>
      <c r="Q1607" s="7" t="str">
        <f>LEFT(N1607, SEARCH("/",N1607)-1)</f>
        <v>music</v>
      </c>
      <c r="R1607" s="7" t="str">
        <f>RIGHT(N1607,LEN(N1607)-SEARCH("/",N1607))</f>
        <v>rock</v>
      </c>
      <c r="S1607" s="13">
        <f>J1607/(60*60*24)+DATE(1970,1,1)</f>
        <v>40747.012881944444</v>
      </c>
      <c r="T1607" s="13">
        <f>I1607/(60*60*24)+DATE(1970,1,1)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7">
        <f>IF(E1608&gt;0, E1608/L1608, 0)</f>
        <v>87.829673913043479</v>
      </c>
      <c r="Q1608" s="7" t="str">
        <f>LEFT(N1608, SEARCH("/",N1608)-1)</f>
        <v>music</v>
      </c>
      <c r="R1608" s="7" t="str">
        <f>RIGHT(N1608,LEN(N1608)-SEARCH("/",N1608))</f>
        <v>rock</v>
      </c>
      <c r="S1608" s="13">
        <f>J1608/(60*60*24)+DATE(1970,1,1)</f>
        <v>40536.111550925925</v>
      </c>
      <c r="T1608" s="13">
        <f>I1608/(60*60*24)+DATE(1970,1,1)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7">
        <f>IF(E1609&gt;0, E1609/L1609, 0)</f>
        <v>70.785365853658533</v>
      </c>
      <c r="Q1609" s="7" t="str">
        <f>LEFT(N1609, SEARCH("/",N1609)-1)</f>
        <v>music</v>
      </c>
      <c r="R1609" s="7" t="str">
        <f>RIGHT(N1609,LEN(N1609)-SEARCH("/",N1609))</f>
        <v>rock</v>
      </c>
      <c r="S1609" s="13">
        <f>J1609/(60*60*24)+DATE(1970,1,1)</f>
        <v>41053.80846064815</v>
      </c>
      <c r="T1609" s="13">
        <f>I1609/(60*60*24)+DATE(1970,1,1)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7">
        <f>IF(E1610&gt;0, E1610/L1610, 0)</f>
        <v>52.826086956521742</v>
      </c>
      <c r="Q1610" s="7" t="str">
        <f>LEFT(N1610, SEARCH("/",N1610)-1)</f>
        <v>music</v>
      </c>
      <c r="R1610" s="7" t="str">
        <f>RIGHT(N1610,LEN(N1610)-SEARCH("/",N1610))</f>
        <v>rock</v>
      </c>
      <c r="S1610" s="13">
        <f>J1610/(60*60*24)+DATE(1970,1,1)</f>
        <v>41607.83085648148</v>
      </c>
      <c r="T1610" s="13">
        <f>I1610/(60*60*24)+DATE(1970,1,1)</f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7">
        <f>IF(E1611&gt;0, E1611/L1611, 0)</f>
        <v>443.75</v>
      </c>
      <c r="Q1611" s="7" t="str">
        <f>LEFT(N1611, SEARCH("/",N1611)-1)</f>
        <v>music</v>
      </c>
      <c r="R1611" s="7" t="str">
        <f>RIGHT(N1611,LEN(N1611)-SEARCH("/",N1611))</f>
        <v>rock</v>
      </c>
      <c r="S1611" s="13">
        <f>J1611/(60*60*24)+DATE(1970,1,1)</f>
        <v>40796.001261574071</v>
      </c>
      <c r="T1611" s="13">
        <f>I1611/(60*60*24)+DATE(1970,1,1)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7">
        <f>IF(E1612&gt;0, E1612/L1612, 0)</f>
        <v>48.544642857142854</v>
      </c>
      <c r="Q1612" s="7" t="str">
        <f>LEFT(N1612, SEARCH("/",N1612)-1)</f>
        <v>music</v>
      </c>
      <c r="R1612" s="7" t="str">
        <f>RIGHT(N1612,LEN(N1612)-SEARCH("/",N1612))</f>
        <v>rock</v>
      </c>
      <c r="S1612" s="13">
        <f>J1612/(60*60*24)+DATE(1970,1,1)</f>
        <v>41228.924884259257</v>
      </c>
      <c r="T1612" s="13">
        <f>I1612/(60*60*24)+DATE(1970,1,1)</f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7">
        <f>IF(E1613&gt;0, E1613/L1613, 0)</f>
        <v>37.074074074074076</v>
      </c>
      <c r="Q1613" s="7" t="str">
        <f>LEFT(N1613, SEARCH("/",N1613)-1)</f>
        <v>music</v>
      </c>
      <c r="R1613" s="7" t="str">
        <f>RIGHT(N1613,LEN(N1613)-SEARCH("/",N1613))</f>
        <v>rock</v>
      </c>
      <c r="S1613" s="13">
        <f>J1613/(60*60*24)+DATE(1970,1,1)</f>
        <v>41409.00037037037</v>
      </c>
      <c r="T1613" s="13">
        <f>I1613/(60*60*24)+DATE(1970,1,1)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7">
        <f>IF(E1614&gt;0, E1614/L1614, 0)</f>
        <v>50</v>
      </c>
      <c r="Q1614" s="7" t="str">
        <f>LEFT(N1614, SEARCH("/",N1614)-1)</f>
        <v>music</v>
      </c>
      <c r="R1614" s="7" t="str">
        <f>RIGHT(N1614,LEN(N1614)-SEARCH("/",N1614))</f>
        <v>rock</v>
      </c>
      <c r="S1614" s="13">
        <f>J1614/(60*60*24)+DATE(1970,1,1)</f>
        <v>41246.874814814815</v>
      </c>
      <c r="T1614" s="13">
        <f>I1614/(60*60*24)+DATE(1970,1,1)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7">
        <f>IF(E1615&gt;0, E1615/L1615, 0)</f>
        <v>39.03846153846154</v>
      </c>
      <c r="Q1615" s="7" t="str">
        <f>LEFT(N1615, SEARCH("/",N1615)-1)</f>
        <v>music</v>
      </c>
      <c r="R1615" s="7" t="str">
        <f>RIGHT(N1615,LEN(N1615)-SEARCH("/",N1615))</f>
        <v>rock</v>
      </c>
      <c r="S1615" s="13">
        <f>J1615/(60*60*24)+DATE(1970,1,1)</f>
        <v>41082.069467592592</v>
      </c>
      <c r="T1615" s="13">
        <f>I1615/(60*60*24)+DATE(1970,1,1)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7">
        <f>IF(E1616&gt;0, E1616/L1616, 0)</f>
        <v>66.688311688311686</v>
      </c>
      <c r="Q1616" s="7" t="str">
        <f>LEFT(N1616, SEARCH("/",N1616)-1)</f>
        <v>music</v>
      </c>
      <c r="R1616" s="7" t="str">
        <f>RIGHT(N1616,LEN(N1616)-SEARCH("/",N1616))</f>
        <v>rock</v>
      </c>
      <c r="S1616" s="13">
        <f>J1616/(60*60*24)+DATE(1970,1,1)</f>
        <v>41794.981122685189</v>
      </c>
      <c r="T1616" s="13">
        <f>I1616/(60*60*24)+DATE(1970,1,1)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7">
        <f>IF(E1617&gt;0, E1617/L1617, 0)</f>
        <v>67.132352941176464</v>
      </c>
      <c r="Q1617" s="7" t="str">
        <f>LEFT(N1617, SEARCH("/",N1617)-1)</f>
        <v>music</v>
      </c>
      <c r="R1617" s="7" t="str">
        <f>RIGHT(N1617,LEN(N1617)-SEARCH("/",N1617))</f>
        <v>rock</v>
      </c>
      <c r="S1617" s="13">
        <f>J1617/(60*60*24)+DATE(1970,1,1)</f>
        <v>40845.050879629627</v>
      </c>
      <c r="T1617" s="13">
        <f>I1617/(60*60*24)+DATE(1970,1,1)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7">
        <f>IF(E1618&gt;0, E1618/L1618, 0)</f>
        <v>66.369426751592357</v>
      </c>
      <c r="Q1618" s="7" t="str">
        <f>LEFT(N1618, SEARCH("/",N1618)-1)</f>
        <v>music</v>
      </c>
      <c r="R1618" s="7" t="str">
        <f>RIGHT(N1618,LEN(N1618)-SEARCH("/",N1618))</f>
        <v>rock</v>
      </c>
      <c r="S1618" s="13">
        <f>J1618/(60*60*24)+DATE(1970,1,1)</f>
        <v>41194.715520833335</v>
      </c>
      <c r="T1618" s="13">
        <f>I1618/(60*60*24)+DATE(1970,1,1)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7">
        <f>IF(E1619&gt;0, E1619/L1619, 0)</f>
        <v>64.620253164556956</v>
      </c>
      <c r="Q1619" s="7" t="str">
        <f>LEFT(N1619, SEARCH("/",N1619)-1)</f>
        <v>music</v>
      </c>
      <c r="R1619" s="7" t="str">
        <f>RIGHT(N1619,LEN(N1619)-SEARCH("/",N1619))</f>
        <v>rock</v>
      </c>
      <c r="S1619" s="13">
        <f>J1619/(60*60*24)+DATE(1970,1,1)</f>
        <v>41546.664212962962</v>
      </c>
      <c r="T1619" s="13">
        <f>I1619/(60*60*24)+DATE(1970,1,1)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7">
        <f>IF(E1620&gt;0, E1620/L1620, 0)</f>
        <v>58.370370370370374</v>
      </c>
      <c r="Q1620" s="7" t="str">
        <f>LEFT(N1620, SEARCH("/",N1620)-1)</f>
        <v>music</v>
      </c>
      <c r="R1620" s="7" t="str">
        <f>RIGHT(N1620,LEN(N1620)-SEARCH("/",N1620))</f>
        <v>rock</v>
      </c>
      <c r="S1620" s="13">
        <f>J1620/(60*60*24)+DATE(1970,1,1)</f>
        <v>41301.654340277775</v>
      </c>
      <c r="T1620" s="13">
        <f>I1620/(60*60*24)+DATE(1970,1,1)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7">
        <f>IF(E1621&gt;0, E1621/L1621, 0)</f>
        <v>86.956521739130437</v>
      </c>
      <c r="Q1621" s="7" t="str">
        <f>LEFT(N1621, SEARCH("/",N1621)-1)</f>
        <v>music</v>
      </c>
      <c r="R1621" s="7" t="str">
        <f>RIGHT(N1621,LEN(N1621)-SEARCH("/",N1621))</f>
        <v>rock</v>
      </c>
      <c r="S1621" s="13">
        <f>J1621/(60*60*24)+DATE(1970,1,1)</f>
        <v>41876.186180555553</v>
      </c>
      <c r="T1621" s="13">
        <f>I1621/(60*60*24)+DATE(1970,1,1)</f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7">
        <f>IF(E1622&gt;0, E1622/L1622, 0)</f>
        <v>66.470588235294116</v>
      </c>
      <c r="Q1622" s="7" t="str">
        <f>LEFT(N1622, SEARCH("/",N1622)-1)</f>
        <v>music</v>
      </c>
      <c r="R1622" s="7" t="str">
        <f>RIGHT(N1622,LEN(N1622)-SEARCH("/",N1622))</f>
        <v>rock</v>
      </c>
      <c r="S1622" s="13">
        <f>J1622/(60*60*24)+DATE(1970,1,1)</f>
        <v>41321.339583333334</v>
      </c>
      <c r="T1622" s="13">
        <f>I1622/(60*60*24)+DATE(1970,1,1)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7">
        <f>IF(E1623&gt;0, E1623/L1623, 0)</f>
        <v>163.78378378378378</v>
      </c>
      <c r="Q1623" s="7" t="str">
        <f>LEFT(N1623, SEARCH("/",N1623)-1)</f>
        <v>music</v>
      </c>
      <c r="R1623" s="7" t="str">
        <f>RIGHT(N1623,LEN(N1623)-SEARCH("/",N1623))</f>
        <v>rock</v>
      </c>
      <c r="S1623" s="13">
        <f>J1623/(60*60*24)+DATE(1970,1,1)</f>
        <v>41003.60665509259</v>
      </c>
      <c r="T1623" s="13">
        <f>I1623/(60*60*24)+DATE(1970,1,1)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7">
        <f>IF(E1624&gt;0, E1624/L1624, 0)</f>
        <v>107.98461538461538</v>
      </c>
      <c r="Q1624" s="7" t="str">
        <f>LEFT(N1624, SEARCH("/",N1624)-1)</f>
        <v>music</v>
      </c>
      <c r="R1624" s="7" t="str">
        <f>RIGHT(N1624,LEN(N1624)-SEARCH("/",N1624))</f>
        <v>rock</v>
      </c>
      <c r="S1624" s="13">
        <f>J1624/(60*60*24)+DATE(1970,1,1)</f>
        <v>41950.294837962967</v>
      </c>
      <c r="T1624" s="13">
        <f>I1624/(60*60*24)+DATE(1970,1,1)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7">
        <f>IF(E1625&gt;0, E1625/L1625, 0)</f>
        <v>42.111111111111114</v>
      </c>
      <c r="Q1625" s="7" t="str">
        <f>LEFT(N1625, SEARCH("/",N1625)-1)</f>
        <v>music</v>
      </c>
      <c r="R1625" s="7" t="str">
        <f>RIGHT(N1625,LEN(N1625)-SEARCH("/",N1625))</f>
        <v>rock</v>
      </c>
      <c r="S1625" s="13">
        <f>J1625/(60*60*24)+DATE(1970,1,1)</f>
        <v>41453.688530092593</v>
      </c>
      <c r="T1625" s="13">
        <f>I1625/(60*60*24)+DATE(1970,1,1)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7">
        <f>IF(E1626&gt;0, E1626/L1626, 0)</f>
        <v>47.2</v>
      </c>
      <c r="Q1626" s="7" t="str">
        <f>LEFT(N1626, SEARCH("/",N1626)-1)</f>
        <v>music</v>
      </c>
      <c r="R1626" s="7" t="str">
        <f>RIGHT(N1626,LEN(N1626)-SEARCH("/",N1626))</f>
        <v>rock</v>
      </c>
      <c r="S1626" s="13">
        <f>J1626/(60*60*24)+DATE(1970,1,1)</f>
        <v>41243.367303240739</v>
      </c>
      <c r="T1626" s="13">
        <f>I1626/(60*60*24)+DATE(1970,1,1)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7">
        <f>IF(E1627&gt;0, E1627/L1627, 0)</f>
        <v>112.01923076923077</v>
      </c>
      <c r="Q1627" s="7" t="str">
        <f>LEFT(N1627, SEARCH("/",N1627)-1)</f>
        <v>music</v>
      </c>
      <c r="R1627" s="7" t="str">
        <f>RIGHT(N1627,LEN(N1627)-SEARCH("/",N1627))</f>
        <v>rock</v>
      </c>
      <c r="S1627" s="13">
        <f>J1627/(60*60*24)+DATE(1970,1,1)</f>
        <v>41135.699687500004</v>
      </c>
      <c r="T1627" s="13">
        <f>I1627/(60*60*24)+DATE(1970,1,1)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7">
        <f>IF(E1628&gt;0, E1628/L1628, 0)</f>
        <v>74.953703703703709</v>
      </c>
      <c r="Q1628" s="7" t="str">
        <f>LEFT(N1628, SEARCH("/",N1628)-1)</f>
        <v>music</v>
      </c>
      <c r="R1628" s="7" t="str">
        <f>RIGHT(N1628,LEN(N1628)-SEARCH("/",N1628))</f>
        <v>rock</v>
      </c>
      <c r="S1628" s="13">
        <f>J1628/(60*60*24)+DATE(1970,1,1)</f>
        <v>41579.847997685181</v>
      </c>
      <c r="T1628" s="13">
        <f>I1628/(60*60*24)+DATE(1970,1,1)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7">
        <f>IF(E1629&gt;0, E1629/L1629, 0)</f>
        <v>61.578947368421055</v>
      </c>
      <c r="Q1629" s="7" t="str">
        <f>LEFT(N1629, SEARCH("/",N1629)-1)</f>
        <v>music</v>
      </c>
      <c r="R1629" s="7" t="str">
        <f>RIGHT(N1629,LEN(N1629)-SEARCH("/",N1629))</f>
        <v>rock</v>
      </c>
      <c r="S1629" s="13">
        <f>J1629/(60*60*24)+DATE(1970,1,1)</f>
        <v>41205.707048611112</v>
      </c>
      <c r="T1629" s="13">
        <f>I1629/(60*60*24)+DATE(1970,1,1)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7">
        <f>IF(E1630&gt;0, E1630/L1630, 0)</f>
        <v>45.875</v>
      </c>
      <c r="Q1630" s="7" t="str">
        <f>LEFT(N1630, SEARCH("/",N1630)-1)</f>
        <v>music</v>
      </c>
      <c r="R1630" s="7" t="str">
        <f>RIGHT(N1630,LEN(N1630)-SEARCH("/",N1630))</f>
        <v>rock</v>
      </c>
      <c r="S1630" s="13">
        <f>J1630/(60*60*24)+DATE(1970,1,1)</f>
        <v>41774.737060185187</v>
      </c>
      <c r="T1630" s="13">
        <f>I1630/(60*60*24)+DATE(1970,1,1)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7">
        <f>IF(E1631&gt;0, E1631/L1631, 0)</f>
        <v>75.853658536585371</v>
      </c>
      <c r="Q1631" s="7" t="str">
        <f>LEFT(N1631, SEARCH("/",N1631)-1)</f>
        <v>music</v>
      </c>
      <c r="R1631" s="7" t="str">
        <f>RIGHT(N1631,LEN(N1631)-SEARCH("/",N1631))</f>
        <v>rock</v>
      </c>
      <c r="S1631" s="13">
        <f>J1631/(60*60*24)+DATE(1970,1,1)</f>
        <v>41645.867280092592</v>
      </c>
      <c r="T1631" s="13">
        <f>I1631/(60*60*24)+DATE(1970,1,1)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7">
        <f>IF(E1632&gt;0, E1632/L1632, 0)</f>
        <v>84.206349206349202</v>
      </c>
      <c r="Q1632" s="7" t="str">
        <f>LEFT(N1632, SEARCH("/",N1632)-1)</f>
        <v>music</v>
      </c>
      <c r="R1632" s="7" t="str">
        <f>RIGHT(N1632,LEN(N1632)-SEARCH("/",N1632))</f>
        <v>rock</v>
      </c>
      <c r="S1632" s="13">
        <f>J1632/(60*60*24)+DATE(1970,1,1)</f>
        <v>40939.837673611109</v>
      </c>
      <c r="T1632" s="13">
        <f>I1632/(60*60*24)+DATE(1970,1,1)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7">
        <f>IF(E1633&gt;0, E1633/L1633, 0)</f>
        <v>117.22556390977444</v>
      </c>
      <c r="Q1633" s="7" t="str">
        <f>LEFT(N1633, SEARCH("/",N1633)-1)</f>
        <v>music</v>
      </c>
      <c r="R1633" s="7" t="str">
        <f>RIGHT(N1633,LEN(N1633)-SEARCH("/",N1633))</f>
        <v>rock</v>
      </c>
      <c r="S1633" s="13">
        <f>J1633/(60*60*24)+DATE(1970,1,1)</f>
        <v>41164.859502314815</v>
      </c>
      <c r="T1633" s="13">
        <f>I1633/(60*60*24)+DATE(1970,1,1)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7">
        <f>IF(E1634&gt;0, E1634/L1634, 0)</f>
        <v>86.489361702127653</v>
      </c>
      <c r="Q1634" s="7" t="str">
        <f>LEFT(N1634, SEARCH("/",N1634)-1)</f>
        <v>music</v>
      </c>
      <c r="R1634" s="7" t="str">
        <f>RIGHT(N1634,LEN(N1634)-SEARCH("/",N1634))</f>
        <v>rock</v>
      </c>
      <c r="S1634" s="13">
        <f>J1634/(60*60*24)+DATE(1970,1,1)</f>
        <v>40750.340902777782</v>
      </c>
      <c r="T1634" s="13">
        <f>I1634/(60*60*24)+DATE(1970,1,1)</f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7">
        <f>IF(E1635&gt;0, E1635/L1635, 0)</f>
        <v>172.41379310344828</v>
      </c>
      <c r="Q1635" s="7" t="str">
        <f>LEFT(N1635, SEARCH("/",N1635)-1)</f>
        <v>music</v>
      </c>
      <c r="R1635" s="7" t="str">
        <f>RIGHT(N1635,LEN(N1635)-SEARCH("/",N1635))</f>
        <v>rock</v>
      </c>
      <c r="S1635" s="13">
        <f>J1635/(60*60*24)+DATE(1970,1,1)</f>
        <v>40896.883750000001</v>
      </c>
      <c r="T1635" s="13">
        <f>I1635/(60*60*24)+DATE(1970,1,1)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7">
        <f>IF(E1636&gt;0, E1636/L1636, 0)</f>
        <v>62.8125</v>
      </c>
      <c r="Q1636" s="7" t="str">
        <f>LEFT(N1636, SEARCH("/",N1636)-1)</f>
        <v>music</v>
      </c>
      <c r="R1636" s="7" t="str">
        <f>RIGHT(N1636,LEN(N1636)-SEARCH("/",N1636))</f>
        <v>rock</v>
      </c>
      <c r="S1636" s="13">
        <f>J1636/(60*60*24)+DATE(1970,1,1)</f>
        <v>40658.189826388887</v>
      </c>
      <c r="T1636" s="13">
        <f>I1636/(60*60*24)+DATE(1970,1,1)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7">
        <f>IF(E1637&gt;0, E1637/L1637, 0)</f>
        <v>67.729729729729726</v>
      </c>
      <c r="Q1637" s="7" t="str">
        <f>LEFT(N1637, SEARCH("/",N1637)-1)</f>
        <v>music</v>
      </c>
      <c r="R1637" s="7" t="str">
        <f>RIGHT(N1637,LEN(N1637)-SEARCH("/",N1637))</f>
        <v>rock</v>
      </c>
      <c r="S1637" s="13">
        <f>J1637/(60*60*24)+DATE(1970,1,1)</f>
        <v>42502.868761574078</v>
      </c>
      <c r="T1637" s="13">
        <f>I1637/(60*60*24)+DATE(1970,1,1)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7">
        <f>IF(E1638&gt;0, E1638/L1638, 0)</f>
        <v>53.5632183908046</v>
      </c>
      <c r="Q1638" s="7" t="str">
        <f>LEFT(N1638, SEARCH("/",N1638)-1)</f>
        <v>music</v>
      </c>
      <c r="R1638" s="7" t="str">
        <f>RIGHT(N1638,LEN(N1638)-SEARCH("/",N1638))</f>
        <v>rock</v>
      </c>
      <c r="S1638" s="13">
        <f>J1638/(60*60*24)+DATE(1970,1,1)</f>
        <v>40663.08666666667</v>
      </c>
      <c r="T1638" s="13">
        <f>I1638/(60*60*24)+DATE(1970,1,1)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7">
        <f>IF(E1639&gt;0, E1639/L1639, 0)</f>
        <v>34.6</v>
      </c>
      <c r="Q1639" s="7" t="str">
        <f>LEFT(N1639, SEARCH("/",N1639)-1)</f>
        <v>music</v>
      </c>
      <c r="R1639" s="7" t="str">
        <f>RIGHT(N1639,LEN(N1639)-SEARCH("/",N1639))</f>
        <v>rock</v>
      </c>
      <c r="S1639" s="13">
        <f>J1639/(60*60*24)+DATE(1970,1,1)</f>
        <v>40122.751620370371</v>
      </c>
      <c r="T1639" s="13">
        <f>I1639/(60*60*24)+DATE(1970,1,1)</f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7">
        <f>IF(E1640&gt;0, E1640/L1640, 0)</f>
        <v>38.888888888888886</v>
      </c>
      <c r="Q1640" s="7" t="str">
        <f>LEFT(N1640, SEARCH("/",N1640)-1)</f>
        <v>music</v>
      </c>
      <c r="R1640" s="7" t="str">
        <f>RIGHT(N1640,LEN(N1640)-SEARCH("/",N1640))</f>
        <v>rock</v>
      </c>
      <c r="S1640" s="13">
        <f>J1640/(60*60*24)+DATE(1970,1,1)</f>
        <v>41288.68712962963</v>
      </c>
      <c r="T1640" s="13">
        <f>I1640/(60*60*24)+DATE(1970,1,1)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7">
        <f>IF(E1641&gt;0, E1641/L1641, 0)</f>
        <v>94.736842105263165</v>
      </c>
      <c r="Q1641" s="7" t="str">
        <f>LEFT(N1641, SEARCH("/",N1641)-1)</f>
        <v>music</v>
      </c>
      <c r="R1641" s="7" t="str">
        <f>RIGHT(N1641,LEN(N1641)-SEARCH("/",N1641))</f>
        <v>rock</v>
      </c>
      <c r="S1641" s="13">
        <f>J1641/(60*60*24)+DATE(1970,1,1)</f>
        <v>40941.652372685188</v>
      </c>
      <c r="T1641" s="13">
        <f>I1641/(60*60*24)+DATE(1970,1,1)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7">
        <f>IF(E1642&gt;0, E1642/L1642, 0)</f>
        <v>39.967058823529413</v>
      </c>
      <c r="Q1642" s="7" t="str">
        <f>LEFT(N1642, SEARCH("/",N1642)-1)</f>
        <v>music</v>
      </c>
      <c r="R1642" s="7" t="str">
        <f>RIGHT(N1642,LEN(N1642)-SEARCH("/",N1642))</f>
        <v>rock</v>
      </c>
      <c r="S1642" s="13">
        <f>J1642/(60*60*24)+DATE(1970,1,1)</f>
        <v>40379.23096064815</v>
      </c>
      <c r="T1642" s="13">
        <f>I1642/(60*60*24)+DATE(1970,1,1)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7">
        <f>IF(E1643&gt;0, E1643/L1643, 0)</f>
        <v>97.5</v>
      </c>
      <c r="Q1643" s="7" t="str">
        <f>LEFT(N1643, SEARCH("/",N1643)-1)</f>
        <v>music</v>
      </c>
      <c r="R1643" s="7" t="str">
        <f>RIGHT(N1643,LEN(N1643)-SEARCH("/",N1643))</f>
        <v>pop</v>
      </c>
      <c r="S1643" s="13">
        <f>J1643/(60*60*24)+DATE(1970,1,1)</f>
        <v>41962.596574074079</v>
      </c>
      <c r="T1643" s="13">
        <f>I1643/(60*60*24)+DATE(1970,1,1)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7">
        <f>IF(E1644&gt;0, E1644/L1644, 0)</f>
        <v>42.857142857142854</v>
      </c>
      <c r="Q1644" s="7" t="str">
        <f>LEFT(N1644, SEARCH("/",N1644)-1)</f>
        <v>music</v>
      </c>
      <c r="R1644" s="7" t="str">
        <f>RIGHT(N1644,LEN(N1644)-SEARCH("/",N1644))</f>
        <v>pop</v>
      </c>
      <c r="S1644" s="13">
        <f>J1644/(60*60*24)+DATE(1970,1,1)</f>
        <v>40688.024618055555</v>
      </c>
      <c r="T1644" s="13">
        <f>I1644/(60*60*24)+DATE(1970,1,1)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7">
        <f>IF(E1645&gt;0, E1645/L1645, 0)</f>
        <v>168.51351351351352</v>
      </c>
      <c r="Q1645" s="7" t="str">
        <f>LEFT(N1645, SEARCH("/",N1645)-1)</f>
        <v>music</v>
      </c>
      <c r="R1645" s="7" t="str">
        <f>RIGHT(N1645,LEN(N1645)-SEARCH("/",N1645))</f>
        <v>pop</v>
      </c>
      <c r="S1645" s="13">
        <f>J1645/(60*60*24)+DATE(1970,1,1)</f>
        <v>41146.824212962965</v>
      </c>
      <c r="T1645" s="13">
        <f>I1645/(60*60*24)+DATE(1970,1,1)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7">
        <f>IF(E1646&gt;0, E1646/L1646, 0)</f>
        <v>85.546875</v>
      </c>
      <c r="Q1646" s="7" t="str">
        <f>LEFT(N1646, SEARCH("/",N1646)-1)</f>
        <v>music</v>
      </c>
      <c r="R1646" s="7" t="str">
        <f>RIGHT(N1646,LEN(N1646)-SEARCH("/",N1646))</f>
        <v>pop</v>
      </c>
      <c r="S1646" s="13">
        <f>J1646/(60*60*24)+DATE(1970,1,1)</f>
        <v>41175.05972222222</v>
      </c>
      <c r="T1646" s="13">
        <f>I1646/(60*60*24)+DATE(1970,1,1)</f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7">
        <f>IF(E1647&gt;0, E1647/L1647, 0)</f>
        <v>554</v>
      </c>
      <c r="Q1647" s="7" t="str">
        <f>LEFT(N1647, SEARCH("/",N1647)-1)</f>
        <v>music</v>
      </c>
      <c r="R1647" s="7" t="str">
        <f>RIGHT(N1647,LEN(N1647)-SEARCH("/",N1647))</f>
        <v>pop</v>
      </c>
      <c r="S1647" s="13">
        <f>J1647/(60*60*24)+DATE(1970,1,1)</f>
        <v>41521.617361111115</v>
      </c>
      <c r="T1647" s="13">
        <f>I1647/(60*60*24)+DATE(1970,1,1)</f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7">
        <f>IF(E1648&gt;0, E1648/L1648, 0)</f>
        <v>26.554216867469879</v>
      </c>
      <c r="Q1648" s="7" t="str">
        <f>LEFT(N1648, SEARCH("/",N1648)-1)</f>
        <v>music</v>
      </c>
      <c r="R1648" s="7" t="str">
        <f>RIGHT(N1648,LEN(N1648)-SEARCH("/",N1648))</f>
        <v>pop</v>
      </c>
      <c r="S1648" s="13">
        <f>J1648/(60*60*24)+DATE(1970,1,1)</f>
        <v>41833.450266203705</v>
      </c>
      <c r="T1648" s="13">
        <f>I1648/(60*60*24)+DATE(1970,1,1)</f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7">
        <f>IF(E1649&gt;0, E1649/L1649, 0)</f>
        <v>113.82608695652173</v>
      </c>
      <c r="Q1649" s="7" t="str">
        <f>LEFT(N1649, SEARCH("/",N1649)-1)</f>
        <v>music</v>
      </c>
      <c r="R1649" s="7" t="str">
        <f>RIGHT(N1649,LEN(N1649)-SEARCH("/",N1649))</f>
        <v>pop</v>
      </c>
      <c r="S1649" s="13">
        <f>J1649/(60*60*24)+DATE(1970,1,1)</f>
        <v>41039.409456018519</v>
      </c>
      <c r="T1649" s="13">
        <f>I1649/(60*60*24)+DATE(1970,1,1)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7">
        <f>IF(E1650&gt;0, E1650/L1650, 0)</f>
        <v>32.011111111111113</v>
      </c>
      <c r="Q1650" s="7" t="str">
        <f>LEFT(N1650, SEARCH("/",N1650)-1)</f>
        <v>music</v>
      </c>
      <c r="R1650" s="7" t="str">
        <f>RIGHT(N1650,LEN(N1650)-SEARCH("/",N1650))</f>
        <v>pop</v>
      </c>
      <c r="S1650" s="13">
        <f>J1650/(60*60*24)+DATE(1970,1,1)</f>
        <v>40592.704652777778</v>
      </c>
      <c r="T1650" s="13">
        <f>I1650/(60*60*24)+DATE(1970,1,1)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7">
        <f>IF(E1651&gt;0, E1651/L1651, 0)</f>
        <v>47.189259259259259</v>
      </c>
      <c r="Q1651" s="7" t="str">
        <f>LEFT(N1651, SEARCH("/",N1651)-1)</f>
        <v>music</v>
      </c>
      <c r="R1651" s="7" t="str">
        <f>RIGHT(N1651,LEN(N1651)-SEARCH("/",N1651))</f>
        <v>pop</v>
      </c>
      <c r="S1651" s="13">
        <f>J1651/(60*60*24)+DATE(1970,1,1)</f>
        <v>41737.684664351851</v>
      </c>
      <c r="T1651" s="13">
        <f>I1651/(60*60*24)+DATE(1970,1,1)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7">
        <f>IF(E1652&gt;0, E1652/L1652, 0)</f>
        <v>88.46875</v>
      </c>
      <c r="Q1652" s="7" t="str">
        <f>LEFT(N1652, SEARCH("/",N1652)-1)</f>
        <v>music</v>
      </c>
      <c r="R1652" s="7" t="str">
        <f>RIGHT(N1652,LEN(N1652)-SEARCH("/",N1652))</f>
        <v>pop</v>
      </c>
      <c r="S1652" s="13">
        <f>J1652/(60*60*24)+DATE(1970,1,1)</f>
        <v>41526.435613425929</v>
      </c>
      <c r="T1652" s="13">
        <f>I1652/(60*60*24)+DATE(1970,1,1)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7">
        <f>IF(E1653&gt;0, E1653/L1653, 0)</f>
        <v>100.75</v>
      </c>
      <c r="Q1653" s="7" t="str">
        <f>LEFT(N1653, SEARCH("/",N1653)-1)</f>
        <v>music</v>
      </c>
      <c r="R1653" s="7" t="str">
        <f>RIGHT(N1653,LEN(N1653)-SEARCH("/",N1653))</f>
        <v>pop</v>
      </c>
      <c r="S1653" s="13">
        <f>J1653/(60*60*24)+DATE(1970,1,1)</f>
        <v>40625.900694444441</v>
      </c>
      <c r="T1653" s="13">
        <f>I1653/(60*60*24)+DATE(1970,1,1)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7">
        <f>IF(E1654&gt;0, E1654/L1654, 0)</f>
        <v>64.714285714285708</v>
      </c>
      <c r="Q1654" s="7" t="str">
        <f>LEFT(N1654, SEARCH("/",N1654)-1)</f>
        <v>music</v>
      </c>
      <c r="R1654" s="7" t="str">
        <f>RIGHT(N1654,LEN(N1654)-SEARCH("/",N1654))</f>
        <v>pop</v>
      </c>
      <c r="S1654" s="13">
        <f>J1654/(60*60*24)+DATE(1970,1,1)</f>
        <v>41572.492974537039</v>
      </c>
      <c r="T1654" s="13">
        <f>I1654/(60*60*24)+DATE(1970,1,1)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7">
        <f>IF(E1655&gt;0, E1655/L1655, 0)</f>
        <v>51.854285714285716</v>
      </c>
      <c r="Q1655" s="7" t="str">
        <f>LEFT(N1655, SEARCH("/",N1655)-1)</f>
        <v>music</v>
      </c>
      <c r="R1655" s="7" t="str">
        <f>RIGHT(N1655,LEN(N1655)-SEARCH("/",N1655))</f>
        <v>pop</v>
      </c>
      <c r="S1655" s="13">
        <f>J1655/(60*60*24)+DATE(1970,1,1)</f>
        <v>40626.834444444445</v>
      </c>
      <c r="T1655" s="13">
        <f>I1655/(60*60*24)+DATE(1970,1,1)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7">
        <f>IF(E1656&gt;0, E1656/L1656, 0)</f>
        <v>38.794117647058826</v>
      </c>
      <c r="Q1656" s="7" t="str">
        <f>LEFT(N1656, SEARCH("/",N1656)-1)</f>
        <v>music</v>
      </c>
      <c r="R1656" s="7" t="str">
        <f>RIGHT(N1656,LEN(N1656)-SEARCH("/",N1656))</f>
        <v>pop</v>
      </c>
      <c r="S1656" s="13">
        <f>J1656/(60*60*24)+DATE(1970,1,1)</f>
        <v>40987.890740740739</v>
      </c>
      <c r="T1656" s="13">
        <f>I1656/(60*60*24)+DATE(1970,1,1)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7">
        <f>IF(E1657&gt;0, E1657/L1657, 0)</f>
        <v>44.645833333333336</v>
      </c>
      <c r="Q1657" s="7" t="str">
        <f>LEFT(N1657, SEARCH("/",N1657)-1)</f>
        <v>music</v>
      </c>
      <c r="R1657" s="7" t="str">
        <f>RIGHT(N1657,LEN(N1657)-SEARCH("/",N1657))</f>
        <v>pop</v>
      </c>
      <c r="S1657" s="13">
        <f>J1657/(60*60*24)+DATE(1970,1,1)</f>
        <v>40974.791898148149</v>
      </c>
      <c r="T1657" s="13">
        <f>I1657/(60*60*24)+DATE(1970,1,1)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7">
        <f>IF(E1658&gt;0, E1658/L1658, 0)</f>
        <v>156.77333333333334</v>
      </c>
      <c r="Q1658" s="7" t="str">
        <f>LEFT(N1658, SEARCH("/",N1658)-1)</f>
        <v>music</v>
      </c>
      <c r="R1658" s="7" t="str">
        <f>RIGHT(N1658,LEN(N1658)-SEARCH("/",N1658))</f>
        <v>pop</v>
      </c>
      <c r="S1658" s="13">
        <f>J1658/(60*60*24)+DATE(1970,1,1)</f>
        <v>41226.928842592592</v>
      </c>
      <c r="T1658" s="13">
        <f>I1658/(60*60*24)+DATE(1970,1,1)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7">
        <f>IF(E1659&gt;0, E1659/L1659, 0)</f>
        <v>118.70339366515837</v>
      </c>
      <c r="Q1659" s="7" t="str">
        <f>LEFT(N1659, SEARCH("/",N1659)-1)</f>
        <v>music</v>
      </c>
      <c r="R1659" s="7" t="str">
        <f>RIGHT(N1659,LEN(N1659)-SEARCH("/",N1659))</f>
        <v>pop</v>
      </c>
      <c r="S1659" s="13">
        <f>J1659/(60*60*24)+DATE(1970,1,1)</f>
        <v>41023.782037037039</v>
      </c>
      <c r="T1659" s="13">
        <f>I1659/(60*60*24)+DATE(1970,1,1)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7">
        <f>IF(E1660&gt;0, E1660/L1660, 0)</f>
        <v>74.149532710280369</v>
      </c>
      <c r="Q1660" s="7" t="str">
        <f>LEFT(N1660, SEARCH("/",N1660)-1)</f>
        <v>music</v>
      </c>
      <c r="R1660" s="7" t="str">
        <f>RIGHT(N1660,LEN(N1660)-SEARCH("/",N1660))</f>
        <v>pop</v>
      </c>
      <c r="S1660" s="13">
        <f>J1660/(60*60*24)+DATE(1970,1,1)</f>
        <v>41223.22184027778</v>
      </c>
      <c r="T1660" s="13">
        <f>I1660/(60*60*24)+DATE(1970,1,1)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7">
        <f>IF(E1661&gt;0, E1661/L1661, 0)</f>
        <v>12.533333333333333</v>
      </c>
      <c r="Q1661" s="7" t="str">
        <f>LEFT(N1661, SEARCH("/",N1661)-1)</f>
        <v>music</v>
      </c>
      <c r="R1661" s="7" t="str">
        <f>RIGHT(N1661,LEN(N1661)-SEARCH("/",N1661))</f>
        <v>pop</v>
      </c>
      <c r="S1661" s="13">
        <f>J1661/(60*60*24)+DATE(1970,1,1)</f>
        <v>41596.913437499999</v>
      </c>
      <c r="T1661" s="13">
        <f>I1661/(60*60*24)+DATE(1970,1,1)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7">
        <f>IF(E1662&gt;0, E1662/L1662, 0)</f>
        <v>27.861111111111111</v>
      </c>
      <c r="Q1662" s="7" t="str">
        <f>LEFT(N1662, SEARCH("/",N1662)-1)</f>
        <v>music</v>
      </c>
      <c r="R1662" s="7" t="str">
        <f>RIGHT(N1662,LEN(N1662)-SEARCH("/",N1662))</f>
        <v>pop</v>
      </c>
      <c r="S1662" s="13">
        <f>J1662/(60*60*24)+DATE(1970,1,1)</f>
        <v>42459.693865740745</v>
      </c>
      <c r="T1662" s="13">
        <f>I1662/(60*60*24)+DATE(1970,1,1)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7">
        <f>IF(E1663&gt;0, E1663/L1663, 0)</f>
        <v>80.178217821782184</v>
      </c>
      <c r="Q1663" s="7" t="str">
        <f>LEFT(N1663, SEARCH("/",N1663)-1)</f>
        <v>music</v>
      </c>
      <c r="R1663" s="7" t="str">
        <f>RIGHT(N1663,LEN(N1663)-SEARCH("/",N1663))</f>
        <v>pop</v>
      </c>
      <c r="S1663" s="13">
        <f>J1663/(60*60*24)+DATE(1970,1,1)</f>
        <v>42343.998043981483</v>
      </c>
      <c r="T1663" s="13">
        <f>I1663/(60*60*24)+DATE(1970,1,1)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7">
        <f>IF(E1664&gt;0, E1664/L1664, 0)</f>
        <v>132.43548387096774</v>
      </c>
      <c r="Q1664" s="7" t="str">
        <f>LEFT(N1664, SEARCH("/",N1664)-1)</f>
        <v>music</v>
      </c>
      <c r="R1664" s="7" t="str">
        <f>RIGHT(N1664,LEN(N1664)-SEARCH("/",N1664))</f>
        <v>pop</v>
      </c>
      <c r="S1664" s="13">
        <f>J1664/(60*60*24)+DATE(1970,1,1)</f>
        <v>40848.198333333334</v>
      </c>
      <c r="T1664" s="13">
        <f>I1664/(60*60*24)+DATE(1970,1,1)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7">
        <f>IF(E1665&gt;0, E1665/L1665, 0)</f>
        <v>33.75</v>
      </c>
      <c r="Q1665" s="7" t="str">
        <f>LEFT(N1665, SEARCH("/",N1665)-1)</f>
        <v>music</v>
      </c>
      <c r="R1665" s="7" t="str">
        <f>RIGHT(N1665,LEN(N1665)-SEARCH("/",N1665))</f>
        <v>pop</v>
      </c>
      <c r="S1665" s="13">
        <f>J1665/(60*60*24)+DATE(1970,1,1)</f>
        <v>42006.02207175926</v>
      </c>
      <c r="T1665" s="13">
        <f>I1665/(60*60*24)+DATE(1970,1,1)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7">
        <f>IF(E1666&gt;0, E1666/L1666, 0)</f>
        <v>34.384494382022467</v>
      </c>
      <c r="Q1666" s="7" t="str">
        <f>LEFT(N1666, SEARCH("/",N1666)-1)</f>
        <v>music</v>
      </c>
      <c r="R1666" s="7" t="str">
        <f>RIGHT(N1666,LEN(N1666)-SEARCH("/",N1666))</f>
        <v>pop</v>
      </c>
      <c r="S1666" s="13">
        <f>J1666/(60*60*24)+DATE(1970,1,1)</f>
        <v>40939.761782407411</v>
      </c>
      <c r="T1666" s="13">
        <f>I1666/(60*60*24)+DATE(1970,1,1)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7">
        <f>IF(E1667&gt;0, E1667/L1667, 0)</f>
        <v>44.956989247311824</v>
      </c>
      <c r="Q1667" s="7" t="str">
        <f>LEFT(N1667, SEARCH("/",N1667)-1)</f>
        <v>music</v>
      </c>
      <c r="R1667" s="7" t="str">
        <f>RIGHT(N1667,LEN(N1667)-SEARCH("/",N1667))</f>
        <v>pop</v>
      </c>
      <c r="S1667" s="13">
        <f>J1667/(60*60*24)+DATE(1970,1,1)</f>
        <v>40564.649456018517</v>
      </c>
      <c r="T1667" s="13">
        <f>I1667/(60*60*24)+DATE(1970,1,1)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7">
        <f>IF(E1668&gt;0, E1668/L1668, 0)</f>
        <v>41.04081632653061</v>
      </c>
      <c r="Q1668" s="7" t="str">
        <f>LEFT(N1668, SEARCH("/",N1668)-1)</f>
        <v>music</v>
      </c>
      <c r="R1668" s="7" t="str">
        <f>RIGHT(N1668,LEN(N1668)-SEARCH("/",N1668))</f>
        <v>pop</v>
      </c>
      <c r="S1668" s="13">
        <f>J1668/(60*60*24)+DATE(1970,1,1)</f>
        <v>41331.253159722226</v>
      </c>
      <c r="T1668" s="13">
        <f>I1668/(60*60*24)+DATE(1970,1,1)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7">
        <f>IF(E1669&gt;0, E1669/L1669, 0)</f>
        <v>52.597560975609753</v>
      </c>
      <c r="Q1669" s="7" t="str">
        <f>LEFT(N1669, SEARCH("/",N1669)-1)</f>
        <v>music</v>
      </c>
      <c r="R1669" s="7" t="str">
        <f>RIGHT(N1669,LEN(N1669)-SEARCH("/",N1669))</f>
        <v>pop</v>
      </c>
      <c r="S1669" s="13">
        <f>J1669/(60*60*24)+DATE(1970,1,1)</f>
        <v>41682.0705787037</v>
      </c>
      <c r="T1669" s="13">
        <f>I1669/(60*60*24)+DATE(1970,1,1)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7">
        <f>IF(E1670&gt;0, E1670/L1670, 0)</f>
        <v>70.784482758620683</v>
      </c>
      <c r="Q1670" s="7" t="str">
        <f>LEFT(N1670, SEARCH("/",N1670)-1)</f>
        <v>music</v>
      </c>
      <c r="R1670" s="7" t="str">
        <f>RIGHT(N1670,LEN(N1670)-SEARCH("/",N1670))</f>
        <v>pop</v>
      </c>
      <c r="S1670" s="13">
        <f>J1670/(60*60*24)+DATE(1970,1,1)</f>
        <v>40845.149756944447</v>
      </c>
      <c r="T1670" s="13">
        <f>I1670/(60*60*24)+DATE(1970,1,1)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7">
        <f>IF(E1671&gt;0, E1671/L1671, 0)</f>
        <v>53.75</v>
      </c>
      <c r="Q1671" s="7" t="str">
        <f>LEFT(N1671, SEARCH("/",N1671)-1)</f>
        <v>music</v>
      </c>
      <c r="R1671" s="7" t="str">
        <f>RIGHT(N1671,LEN(N1671)-SEARCH("/",N1671))</f>
        <v>pop</v>
      </c>
      <c r="S1671" s="13">
        <f>J1671/(60*60*24)+DATE(1970,1,1)</f>
        <v>42461.885138888887</v>
      </c>
      <c r="T1671" s="13">
        <f>I1671/(60*60*24)+DATE(1970,1,1)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7">
        <f>IF(E1672&gt;0, E1672/L1672, 0)</f>
        <v>44.608695652173914</v>
      </c>
      <c r="Q1672" s="7" t="str">
        <f>LEFT(N1672, SEARCH("/",N1672)-1)</f>
        <v>music</v>
      </c>
      <c r="R1672" s="7" t="str">
        <f>RIGHT(N1672,LEN(N1672)-SEARCH("/",N1672))</f>
        <v>pop</v>
      </c>
      <c r="S1672" s="13">
        <f>J1672/(60*60*24)+DATE(1970,1,1)</f>
        <v>40313.930543981478</v>
      </c>
      <c r="T1672" s="13">
        <f>I1672/(60*60*24)+DATE(1970,1,1)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7">
        <f>IF(E1673&gt;0, E1673/L1673, 0)</f>
        <v>26.148961038961041</v>
      </c>
      <c r="Q1673" s="7" t="str">
        <f>LEFT(N1673, SEARCH("/",N1673)-1)</f>
        <v>music</v>
      </c>
      <c r="R1673" s="7" t="str">
        <f>RIGHT(N1673,LEN(N1673)-SEARCH("/",N1673))</f>
        <v>pop</v>
      </c>
      <c r="S1673" s="13">
        <f>J1673/(60*60*24)+DATE(1970,1,1)</f>
        <v>42553.54414351852</v>
      </c>
      <c r="T1673" s="13">
        <f>I1673/(60*60*24)+DATE(1970,1,1)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7">
        <f>IF(E1674&gt;0, E1674/L1674, 0)</f>
        <v>39.183673469387756</v>
      </c>
      <c r="Q1674" s="7" t="str">
        <f>LEFT(N1674, SEARCH("/",N1674)-1)</f>
        <v>music</v>
      </c>
      <c r="R1674" s="7" t="str">
        <f>RIGHT(N1674,LEN(N1674)-SEARCH("/",N1674))</f>
        <v>pop</v>
      </c>
      <c r="S1674" s="13">
        <f>J1674/(60*60*24)+DATE(1970,1,1)</f>
        <v>41034.656597222223</v>
      </c>
      <c r="T1674" s="13">
        <f>I1674/(60*60*24)+DATE(1970,1,1)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7">
        <f>IF(E1675&gt;0, E1675/L1675, 0)</f>
        <v>45.593220338983052</v>
      </c>
      <c r="Q1675" s="7" t="str">
        <f>LEFT(N1675, SEARCH("/",N1675)-1)</f>
        <v>music</v>
      </c>
      <c r="R1675" s="7" t="str">
        <f>RIGHT(N1675,LEN(N1675)-SEARCH("/",N1675))</f>
        <v>pop</v>
      </c>
      <c r="S1675" s="13">
        <f>J1675/(60*60*24)+DATE(1970,1,1)</f>
        <v>42039.878379629634</v>
      </c>
      <c r="T1675" s="13">
        <f>I1675/(60*60*24)+DATE(1970,1,1)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7">
        <f>IF(E1676&gt;0, E1676/L1676, 0)</f>
        <v>89.247787610619469</v>
      </c>
      <c r="Q1676" s="7" t="str">
        <f>LEFT(N1676, SEARCH("/",N1676)-1)</f>
        <v>music</v>
      </c>
      <c r="R1676" s="7" t="str">
        <f>RIGHT(N1676,LEN(N1676)-SEARCH("/",N1676))</f>
        <v>pop</v>
      </c>
      <c r="S1676" s="13">
        <f>J1676/(60*60*24)+DATE(1970,1,1)</f>
        <v>42569.605393518519</v>
      </c>
      <c r="T1676" s="13">
        <f>I1676/(60*60*24)+DATE(1970,1,1)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7">
        <f>IF(E1677&gt;0, E1677/L1677, 0)</f>
        <v>40.416470588235299</v>
      </c>
      <c r="Q1677" s="7" t="str">
        <f>LEFT(N1677, SEARCH("/",N1677)-1)</f>
        <v>music</v>
      </c>
      <c r="R1677" s="7" t="str">
        <f>RIGHT(N1677,LEN(N1677)-SEARCH("/",N1677))</f>
        <v>pop</v>
      </c>
      <c r="S1677" s="13">
        <f>J1677/(60*60*24)+DATE(1970,1,1)</f>
        <v>40802.733101851853</v>
      </c>
      <c r="T1677" s="13">
        <f>I1677/(60*60*24)+DATE(1970,1,1)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7">
        <f>IF(E1678&gt;0, E1678/L1678, 0)</f>
        <v>82.38095238095238</v>
      </c>
      <c r="Q1678" s="7" t="str">
        <f>LEFT(N1678, SEARCH("/",N1678)-1)</f>
        <v>music</v>
      </c>
      <c r="R1678" s="7" t="str">
        <f>RIGHT(N1678,LEN(N1678)-SEARCH("/",N1678))</f>
        <v>pop</v>
      </c>
      <c r="S1678" s="13">
        <f>J1678/(60*60*24)+DATE(1970,1,1)</f>
        <v>40973.726238425923</v>
      </c>
      <c r="T1678" s="13">
        <f>I1678/(60*60*24)+DATE(1970,1,1)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7">
        <f>IF(E1679&gt;0, E1679/L1679, 0)</f>
        <v>159.52380952380952</v>
      </c>
      <c r="Q1679" s="7" t="str">
        <f>LEFT(N1679, SEARCH("/",N1679)-1)</f>
        <v>music</v>
      </c>
      <c r="R1679" s="7" t="str">
        <f>RIGHT(N1679,LEN(N1679)-SEARCH("/",N1679))</f>
        <v>pop</v>
      </c>
      <c r="S1679" s="13">
        <f>J1679/(60*60*24)+DATE(1970,1,1)</f>
        <v>42416.407129629632</v>
      </c>
      <c r="T1679" s="13">
        <f>I1679/(60*60*24)+DATE(1970,1,1)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7">
        <f>IF(E1680&gt;0, E1680/L1680, 0)</f>
        <v>36.244897959183675</v>
      </c>
      <c r="Q1680" s="7" t="str">
        <f>LEFT(N1680, SEARCH("/",N1680)-1)</f>
        <v>music</v>
      </c>
      <c r="R1680" s="7" t="str">
        <f>RIGHT(N1680,LEN(N1680)-SEARCH("/",N1680))</f>
        <v>pop</v>
      </c>
      <c r="S1680" s="13">
        <f>J1680/(60*60*24)+DATE(1970,1,1)</f>
        <v>41662.854988425926</v>
      </c>
      <c r="T1680" s="13">
        <f>I1680/(60*60*24)+DATE(1970,1,1)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7">
        <f>IF(E1681&gt;0, E1681/L1681, 0)</f>
        <v>62.5</v>
      </c>
      <c r="Q1681" s="7" t="str">
        <f>LEFT(N1681, SEARCH("/",N1681)-1)</f>
        <v>music</v>
      </c>
      <c r="R1681" s="7" t="str">
        <f>RIGHT(N1681,LEN(N1681)-SEARCH("/",N1681))</f>
        <v>pop</v>
      </c>
      <c r="S1681" s="13">
        <f>J1681/(60*60*24)+DATE(1970,1,1)</f>
        <v>40723.068807870368</v>
      </c>
      <c r="T1681" s="13">
        <f>I1681/(60*60*24)+DATE(1970,1,1)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7">
        <f>IF(E1682&gt;0, E1682/L1682, 0)</f>
        <v>47</v>
      </c>
      <c r="Q1682" s="7" t="str">
        <f>LEFT(N1682, SEARCH("/",N1682)-1)</f>
        <v>music</v>
      </c>
      <c r="R1682" s="7" t="str">
        <f>RIGHT(N1682,LEN(N1682)-SEARCH("/",N1682))</f>
        <v>pop</v>
      </c>
      <c r="S1682" s="13">
        <f>J1682/(60*60*24)+DATE(1970,1,1)</f>
        <v>41802.757719907408</v>
      </c>
      <c r="T1682" s="13">
        <f>I1682/(60*60*24)+DATE(1970,1,1)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7">
        <f>IF(E1683&gt;0, E1683/L1683, 0)</f>
        <v>74.575090497737563</v>
      </c>
      <c r="Q1683" s="7" t="str">
        <f>LEFT(N1683, SEARCH("/",N1683)-1)</f>
        <v>music</v>
      </c>
      <c r="R1683" s="7" t="str">
        <f>RIGHT(N1683,LEN(N1683)-SEARCH("/",N1683))</f>
        <v>faith</v>
      </c>
      <c r="S1683" s="13">
        <f>J1683/(60*60*24)+DATE(1970,1,1)</f>
        <v>42774.121342592596</v>
      </c>
      <c r="T1683" s="13">
        <f>I1683/(60*60*24)+DATE(1970,1,1)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7">
        <f>IF(E1684&gt;0, E1684/L1684, 0)</f>
        <v>0</v>
      </c>
      <c r="Q1684" s="7" t="str">
        <f>LEFT(N1684, SEARCH("/",N1684)-1)</f>
        <v>music</v>
      </c>
      <c r="R1684" s="7" t="str">
        <f>RIGHT(N1684,LEN(N1684)-SEARCH("/",N1684))</f>
        <v>faith</v>
      </c>
      <c r="S1684" s="13">
        <f>J1684/(60*60*24)+DATE(1970,1,1)</f>
        <v>42779.21365740741</v>
      </c>
      <c r="T1684" s="13">
        <f>I1684/(60*60*24)+DATE(1970,1,1)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7">
        <f>IF(E1685&gt;0, E1685/L1685, 0)</f>
        <v>76</v>
      </c>
      <c r="Q1685" s="7" t="str">
        <f>LEFT(N1685, SEARCH("/",N1685)-1)</f>
        <v>music</v>
      </c>
      <c r="R1685" s="7" t="str">
        <f>RIGHT(N1685,LEN(N1685)-SEARCH("/",N1685))</f>
        <v>faith</v>
      </c>
      <c r="S1685" s="13">
        <f>J1685/(60*60*24)+DATE(1970,1,1)</f>
        <v>42808.781689814816</v>
      </c>
      <c r="T1685" s="13">
        <f>I1685/(60*60*24)+DATE(1970,1,1)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7">
        <f>IF(E1686&gt;0, E1686/L1686, 0)</f>
        <v>86.43564356435644</v>
      </c>
      <c r="Q1686" s="7" t="str">
        <f>LEFT(N1686, SEARCH("/",N1686)-1)</f>
        <v>music</v>
      </c>
      <c r="R1686" s="7" t="str">
        <f>RIGHT(N1686,LEN(N1686)-SEARCH("/",N1686))</f>
        <v>faith</v>
      </c>
      <c r="S1686" s="13">
        <f>J1686/(60*60*24)+DATE(1970,1,1)</f>
        <v>42783.815289351856</v>
      </c>
      <c r="T1686" s="13">
        <f>I1686/(60*60*24)+DATE(1970,1,1)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7">
        <f>IF(E1687&gt;0, E1687/L1687, 0)</f>
        <v>24</v>
      </c>
      <c r="Q1687" s="7" t="str">
        <f>LEFT(N1687, SEARCH("/",N1687)-1)</f>
        <v>music</v>
      </c>
      <c r="R1687" s="7" t="str">
        <f>RIGHT(N1687,LEN(N1687)-SEARCH("/",N1687))</f>
        <v>faith</v>
      </c>
      <c r="S1687" s="13">
        <f>J1687/(60*60*24)+DATE(1970,1,1)</f>
        <v>42788.2502662037</v>
      </c>
      <c r="T1687" s="13">
        <f>I1687/(60*60*24)+DATE(1970,1,1)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7">
        <f>IF(E1688&gt;0, E1688/L1688, 0)</f>
        <v>18</v>
      </c>
      <c r="Q1688" s="7" t="str">
        <f>LEFT(N1688, SEARCH("/",N1688)-1)</f>
        <v>music</v>
      </c>
      <c r="R1688" s="7" t="str">
        <f>RIGHT(N1688,LEN(N1688)-SEARCH("/",N1688))</f>
        <v>faith</v>
      </c>
      <c r="S1688" s="13">
        <f>J1688/(60*60*24)+DATE(1970,1,1)</f>
        <v>42792.843969907408</v>
      </c>
      <c r="T1688" s="13">
        <f>I1688/(60*60*24)+DATE(1970,1,1)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7">
        <f>IF(E1689&gt;0, E1689/L1689, 0)</f>
        <v>80.128205128205124</v>
      </c>
      <c r="Q1689" s="7" t="str">
        <f>LEFT(N1689, SEARCH("/",N1689)-1)</f>
        <v>music</v>
      </c>
      <c r="R1689" s="7" t="str">
        <f>RIGHT(N1689,LEN(N1689)-SEARCH("/",N1689))</f>
        <v>faith</v>
      </c>
      <c r="S1689" s="13">
        <f>J1689/(60*60*24)+DATE(1970,1,1)</f>
        <v>42802.046817129631</v>
      </c>
      <c r="T1689" s="13">
        <f>I1689/(60*60*24)+DATE(1970,1,1)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7">
        <f>IF(E1690&gt;0, E1690/L1690, 0)</f>
        <v>253.14285714285714</v>
      </c>
      <c r="Q1690" s="7" t="str">
        <f>LEFT(N1690, SEARCH("/",N1690)-1)</f>
        <v>music</v>
      </c>
      <c r="R1690" s="7" t="str">
        <f>RIGHT(N1690,LEN(N1690)-SEARCH("/",N1690))</f>
        <v>faith</v>
      </c>
      <c r="S1690" s="13">
        <f>J1690/(60*60*24)+DATE(1970,1,1)</f>
        <v>42804.534652777773</v>
      </c>
      <c r="T1690" s="13">
        <f>I1690/(60*60*24)+DATE(1970,1,1)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7">
        <f>IF(E1691&gt;0, E1691/L1691, 0)</f>
        <v>171.42857142857142</v>
      </c>
      <c r="Q1691" s="7" t="str">
        <f>LEFT(N1691, SEARCH("/",N1691)-1)</f>
        <v>music</v>
      </c>
      <c r="R1691" s="7" t="str">
        <f>RIGHT(N1691,LEN(N1691)-SEARCH("/",N1691))</f>
        <v>faith</v>
      </c>
      <c r="S1691" s="13">
        <f>J1691/(60*60*24)+DATE(1970,1,1)</f>
        <v>42780.942476851851</v>
      </c>
      <c r="T1691" s="13">
        <f>I1691/(60*60*24)+DATE(1970,1,1)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7">
        <f>IF(E1692&gt;0, E1692/L1692, 0)</f>
        <v>57.727272727272727</v>
      </c>
      <c r="Q1692" s="7" t="str">
        <f>LEFT(N1692, SEARCH("/",N1692)-1)</f>
        <v>music</v>
      </c>
      <c r="R1692" s="7" t="str">
        <f>RIGHT(N1692,LEN(N1692)-SEARCH("/",N1692))</f>
        <v>faith</v>
      </c>
      <c r="S1692" s="13">
        <f>J1692/(60*60*24)+DATE(1970,1,1)</f>
        <v>42801.43104166667</v>
      </c>
      <c r="T1692" s="13">
        <f>I1692/(60*60*24)+DATE(1970,1,1)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7">
        <f>IF(E1693&gt;0, E1693/L1693, 0)</f>
        <v>264.26315789473682</v>
      </c>
      <c r="Q1693" s="7" t="str">
        <f>LEFT(N1693, SEARCH("/",N1693)-1)</f>
        <v>music</v>
      </c>
      <c r="R1693" s="7" t="str">
        <f>RIGHT(N1693,LEN(N1693)-SEARCH("/",N1693))</f>
        <v>faith</v>
      </c>
      <c r="S1693" s="13">
        <f>J1693/(60*60*24)+DATE(1970,1,1)</f>
        <v>42795.701481481483</v>
      </c>
      <c r="T1693" s="13">
        <f>I1693/(60*60*24)+DATE(1970,1,1)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7">
        <f>IF(E1694&gt;0, E1694/L1694, 0)</f>
        <v>159.33333333333334</v>
      </c>
      <c r="Q1694" s="7" t="str">
        <f>LEFT(N1694, SEARCH("/",N1694)-1)</f>
        <v>music</v>
      </c>
      <c r="R1694" s="7" t="str">
        <f>RIGHT(N1694,LEN(N1694)-SEARCH("/",N1694))</f>
        <v>faith</v>
      </c>
      <c r="S1694" s="13">
        <f>J1694/(60*60*24)+DATE(1970,1,1)</f>
        <v>42788.151238425926</v>
      </c>
      <c r="T1694" s="13">
        <f>I1694/(60*60*24)+DATE(1970,1,1)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7">
        <f>IF(E1695&gt;0, E1695/L1695, 0)</f>
        <v>35</v>
      </c>
      <c r="Q1695" s="7" t="str">
        <f>LEFT(N1695, SEARCH("/",N1695)-1)</f>
        <v>music</v>
      </c>
      <c r="R1695" s="7" t="str">
        <f>RIGHT(N1695,LEN(N1695)-SEARCH("/",N1695))</f>
        <v>faith</v>
      </c>
      <c r="S1695" s="13">
        <f>J1695/(60*60*24)+DATE(1970,1,1)</f>
        <v>42803.920277777783</v>
      </c>
      <c r="T1695" s="13">
        <f>I1695/(60*60*24)+DATE(1970,1,1)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7">
        <f>IF(E1696&gt;0, E1696/L1696, 0)</f>
        <v>5</v>
      </c>
      <c r="Q1696" s="7" t="str">
        <f>LEFT(N1696, SEARCH("/",N1696)-1)</f>
        <v>music</v>
      </c>
      <c r="R1696" s="7" t="str">
        <f>RIGHT(N1696,LEN(N1696)-SEARCH("/",N1696))</f>
        <v>faith</v>
      </c>
      <c r="S1696" s="13">
        <f>J1696/(60*60*24)+DATE(1970,1,1)</f>
        <v>42791.669837962967</v>
      </c>
      <c r="T1696" s="13">
        <f>I1696/(60*60*24)+DATE(1970,1,1)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7">
        <f>IF(E1697&gt;0, E1697/L1697, 0)</f>
        <v>61.086956521739133</v>
      </c>
      <c r="Q1697" s="7" t="str">
        <f>LEFT(N1697, SEARCH("/",N1697)-1)</f>
        <v>music</v>
      </c>
      <c r="R1697" s="7" t="str">
        <f>RIGHT(N1697,LEN(N1697)-SEARCH("/",N1697))</f>
        <v>faith</v>
      </c>
      <c r="S1697" s="13">
        <f>J1697/(60*60*24)+DATE(1970,1,1)</f>
        <v>42801.031412037039</v>
      </c>
      <c r="T1697" s="13">
        <f>I1697/(60*60*24)+DATE(1970,1,1)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7">
        <f>IF(E1698&gt;0, E1698/L1698, 0)</f>
        <v>0</v>
      </c>
      <c r="Q1698" s="7" t="str">
        <f>LEFT(N1698, SEARCH("/",N1698)-1)</f>
        <v>music</v>
      </c>
      <c r="R1698" s="7" t="str">
        <f>RIGHT(N1698,LEN(N1698)-SEARCH("/",N1698))</f>
        <v>faith</v>
      </c>
      <c r="S1698" s="13">
        <f>J1698/(60*60*24)+DATE(1970,1,1)</f>
        <v>42796.069571759261</v>
      </c>
      <c r="T1698" s="13">
        <f>I1698/(60*60*24)+DATE(1970,1,1)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7">
        <f>IF(E1699&gt;0, E1699/L1699, 0)</f>
        <v>114.81818181818181</v>
      </c>
      <c r="Q1699" s="7" t="str">
        <f>LEFT(N1699, SEARCH("/",N1699)-1)</f>
        <v>music</v>
      </c>
      <c r="R1699" s="7" t="str">
        <f>RIGHT(N1699,LEN(N1699)-SEARCH("/",N1699))</f>
        <v>faith</v>
      </c>
      <c r="S1699" s="13">
        <f>J1699/(60*60*24)+DATE(1970,1,1)</f>
        <v>42805.032962962963</v>
      </c>
      <c r="T1699" s="13">
        <f>I1699/(60*60*24)+DATE(1970,1,1)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7">
        <f>IF(E1700&gt;0, E1700/L1700, 0)</f>
        <v>0</v>
      </c>
      <c r="Q1700" s="7" t="str">
        <f>LEFT(N1700, SEARCH("/",N1700)-1)</f>
        <v>music</v>
      </c>
      <c r="R1700" s="7" t="str">
        <f>RIGHT(N1700,LEN(N1700)-SEARCH("/",N1700))</f>
        <v>faith</v>
      </c>
      <c r="S1700" s="13">
        <f>J1700/(60*60*24)+DATE(1970,1,1)</f>
        <v>42796.207870370374</v>
      </c>
      <c r="T1700" s="13">
        <f>I1700/(60*60*24)+DATE(1970,1,1)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7">
        <f>IF(E1701&gt;0, E1701/L1701, 0)</f>
        <v>54</v>
      </c>
      <c r="Q1701" s="7" t="str">
        <f>LEFT(N1701, SEARCH("/",N1701)-1)</f>
        <v>music</v>
      </c>
      <c r="R1701" s="7" t="str">
        <f>RIGHT(N1701,LEN(N1701)-SEARCH("/",N1701))</f>
        <v>faith</v>
      </c>
      <c r="S1701" s="13">
        <f>J1701/(60*60*24)+DATE(1970,1,1)</f>
        <v>42806.863946759258</v>
      </c>
      <c r="T1701" s="13">
        <f>I1701/(60*60*24)+DATE(1970,1,1)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7">
        <f>IF(E1702&gt;0, E1702/L1702, 0)</f>
        <v>65.974683544303801</v>
      </c>
      <c r="Q1702" s="7" t="str">
        <f>LEFT(N1702, SEARCH("/",N1702)-1)</f>
        <v>music</v>
      </c>
      <c r="R1702" s="7" t="str">
        <f>RIGHT(N1702,LEN(N1702)-SEARCH("/",N1702))</f>
        <v>faith</v>
      </c>
      <c r="S1702" s="13">
        <f>J1702/(60*60*24)+DATE(1970,1,1)</f>
        <v>42796.071643518517</v>
      </c>
      <c r="T1702" s="13">
        <f>I1702/(60*60*24)+DATE(1970,1,1)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7">
        <f>IF(E1703&gt;0, E1703/L1703, 0)</f>
        <v>5</v>
      </c>
      <c r="Q1703" s="7" t="str">
        <f>LEFT(N1703, SEARCH("/",N1703)-1)</f>
        <v>music</v>
      </c>
      <c r="R1703" s="7" t="str">
        <f>RIGHT(N1703,LEN(N1703)-SEARCH("/",N1703))</f>
        <v>faith</v>
      </c>
      <c r="S1703" s="13">
        <f>J1703/(60*60*24)+DATE(1970,1,1)</f>
        <v>41989.664409722223</v>
      </c>
      <c r="T1703" s="13">
        <f>I1703/(60*60*24)+DATE(1970,1,1)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7">
        <f>IF(E1704&gt;0, E1704/L1704, 0)</f>
        <v>1</v>
      </c>
      <c r="Q1704" s="7" t="str">
        <f>LEFT(N1704, SEARCH("/",N1704)-1)</f>
        <v>music</v>
      </c>
      <c r="R1704" s="7" t="str">
        <f>RIGHT(N1704,LEN(N1704)-SEARCH("/",N1704))</f>
        <v>faith</v>
      </c>
      <c r="S1704" s="13">
        <f>J1704/(60*60*24)+DATE(1970,1,1)</f>
        <v>42063.869791666672</v>
      </c>
      <c r="T1704" s="13">
        <f>I1704/(60*60*24)+DATE(1970,1,1)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7">
        <f>IF(E1705&gt;0, E1705/L1705, 0)</f>
        <v>25.5</v>
      </c>
      <c r="Q1705" s="7" t="str">
        <f>LEFT(N1705, SEARCH("/",N1705)-1)</f>
        <v>music</v>
      </c>
      <c r="R1705" s="7" t="str">
        <f>RIGHT(N1705,LEN(N1705)-SEARCH("/",N1705))</f>
        <v>faith</v>
      </c>
      <c r="S1705" s="13">
        <f>J1705/(60*60*24)+DATE(1970,1,1)</f>
        <v>42187.281678240739</v>
      </c>
      <c r="T1705" s="13">
        <f>I1705/(60*60*24)+DATE(1970,1,1)</f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7">
        <f>IF(E1706&gt;0, E1706/L1706, 0)</f>
        <v>118.36363636363636</v>
      </c>
      <c r="Q1706" s="7" t="str">
        <f>LEFT(N1706, SEARCH("/",N1706)-1)</f>
        <v>music</v>
      </c>
      <c r="R1706" s="7" t="str">
        <f>RIGHT(N1706,LEN(N1706)-SEARCH("/",N1706))</f>
        <v>faith</v>
      </c>
      <c r="S1706" s="13">
        <f>J1706/(60*60*24)+DATE(1970,1,1)</f>
        <v>42021.139733796299</v>
      </c>
      <c r="T1706" s="13">
        <f>I1706/(60*60*24)+DATE(1970,1,1)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7">
        <f>IF(E1707&gt;0, E1707/L1707, 0)</f>
        <v>0</v>
      </c>
      <c r="Q1707" s="7" t="str">
        <f>LEFT(N1707, SEARCH("/",N1707)-1)</f>
        <v>music</v>
      </c>
      <c r="R1707" s="7" t="str">
        <f>RIGHT(N1707,LEN(N1707)-SEARCH("/",N1707))</f>
        <v>faith</v>
      </c>
      <c r="S1707" s="13">
        <f>J1707/(60*60*24)+DATE(1970,1,1)</f>
        <v>42245.016736111109</v>
      </c>
      <c r="T1707" s="13">
        <f>I1707/(60*60*24)+DATE(1970,1,1)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7">
        <f>IF(E1708&gt;0, E1708/L1708, 0)</f>
        <v>0</v>
      </c>
      <c r="Q1708" s="7" t="str">
        <f>LEFT(N1708, SEARCH("/",N1708)-1)</f>
        <v>music</v>
      </c>
      <c r="R1708" s="7" t="str">
        <f>RIGHT(N1708,LEN(N1708)-SEARCH("/",N1708))</f>
        <v>faith</v>
      </c>
      <c r="S1708" s="13">
        <f>J1708/(60*60*24)+DATE(1970,1,1)</f>
        <v>42179.306388888886</v>
      </c>
      <c r="T1708" s="13">
        <f>I1708/(60*60*24)+DATE(1970,1,1)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7">
        <f>IF(E1709&gt;0, E1709/L1709, 0)</f>
        <v>54.111111111111114</v>
      </c>
      <c r="Q1709" s="7" t="str">
        <f>LEFT(N1709, SEARCH("/",N1709)-1)</f>
        <v>music</v>
      </c>
      <c r="R1709" s="7" t="str">
        <f>RIGHT(N1709,LEN(N1709)-SEARCH("/",N1709))</f>
        <v>faith</v>
      </c>
      <c r="S1709" s="13">
        <f>J1709/(60*60*24)+DATE(1970,1,1)</f>
        <v>42427.721006944441</v>
      </c>
      <c r="T1709" s="13">
        <f>I1709/(60*60*24)+DATE(1970,1,1)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7">
        <f>IF(E1710&gt;0, E1710/L1710, 0)</f>
        <v>0</v>
      </c>
      <c r="Q1710" s="7" t="str">
        <f>LEFT(N1710, SEARCH("/",N1710)-1)</f>
        <v>music</v>
      </c>
      <c r="R1710" s="7" t="str">
        <f>RIGHT(N1710,LEN(N1710)-SEARCH("/",N1710))</f>
        <v>faith</v>
      </c>
      <c r="S1710" s="13">
        <f>J1710/(60*60*24)+DATE(1970,1,1)</f>
        <v>42451.866967592592</v>
      </c>
      <c r="T1710" s="13">
        <f>I1710/(60*60*24)+DATE(1970,1,1)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7">
        <f>IF(E1711&gt;0, E1711/L1711, 0)</f>
        <v>21.25</v>
      </c>
      <c r="Q1711" s="7" t="str">
        <f>LEFT(N1711, SEARCH("/",N1711)-1)</f>
        <v>music</v>
      </c>
      <c r="R1711" s="7" t="str">
        <f>RIGHT(N1711,LEN(N1711)-SEARCH("/",N1711))</f>
        <v>faith</v>
      </c>
      <c r="S1711" s="13">
        <f>J1711/(60*60*24)+DATE(1970,1,1)</f>
        <v>41841.563819444447</v>
      </c>
      <c r="T1711" s="13">
        <f>I1711/(60*60*24)+DATE(1970,1,1)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7">
        <f>IF(E1712&gt;0, E1712/L1712, 0)</f>
        <v>34</v>
      </c>
      <c r="Q1712" s="7" t="str">
        <f>LEFT(N1712, SEARCH("/",N1712)-1)</f>
        <v>music</v>
      </c>
      <c r="R1712" s="7" t="str">
        <f>RIGHT(N1712,LEN(N1712)-SEARCH("/",N1712))</f>
        <v>faith</v>
      </c>
      <c r="S1712" s="13">
        <f>J1712/(60*60*24)+DATE(1970,1,1)</f>
        <v>42341.591296296298</v>
      </c>
      <c r="T1712" s="13">
        <f>I1712/(60*60*24)+DATE(1970,1,1)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7">
        <f>IF(E1713&gt;0, E1713/L1713, 0)</f>
        <v>525</v>
      </c>
      <c r="Q1713" s="7" t="str">
        <f>LEFT(N1713, SEARCH("/",N1713)-1)</f>
        <v>music</v>
      </c>
      <c r="R1713" s="7" t="str">
        <f>RIGHT(N1713,LEN(N1713)-SEARCH("/",N1713))</f>
        <v>faith</v>
      </c>
      <c r="S1713" s="13">
        <f>J1713/(60*60*24)+DATE(1970,1,1)</f>
        <v>41852.646226851852</v>
      </c>
      <c r="T1713" s="13">
        <f>I1713/(60*60*24)+DATE(1970,1,1)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7">
        <f>IF(E1714&gt;0, E1714/L1714, 0)</f>
        <v>0</v>
      </c>
      <c r="Q1714" s="7" t="str">
        <f>LEFT(N1714, SEARCH("/",N1714)-1)</f>
        <v>music</v>
      </c>
      <c r="R1714" s="7" t="str">
        <f>RIGHT(N1714,LEN(N1714)-SEARCH("/",N1714))</f>
        <v>faith</v>
      </c>
      <c r="S1714" s="13">
        <f>J1714/(60*60*24)+DATE(1970,1,1)</f>
        <v>42125.913807870369</v>
      </c>
      <c r="T1714" s="13">
        <f>I1714/(60*60*24)+DATE(1970,1,1)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7">
        <f>IF(E1715&gt;0, E1715/L1715, 0)</f>
        <v>50</v>
      </c>
      <c r="Q1715" s="7" t="str">
        <f>LEFT(N1715, SEARCH("/",N1715)-1)</f>
        <v>music</v>
      </c>
      <c r="R1715" s="7" t="str">
        <f>RIGHT(N1715,LEN(N1715)-SEARCH("/",N1715))</f>
        <v>faith</v>
      </c>
      <c r="S1715" s="13">
        <f>J1715/(60*60*24)+DATE(1970,1,1)</f>
        <v>41887.801064814819</v>
      </c>
      <c r="T1715" s="13">
        <f>I1715/(60*60*24)+DATE(1970,1,1)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7">
        <f>IF(E1716&gt;0, E1716/L1716, 0)</f>
        <v>115.70588235294117</v>
      </c>
      <c r="Q1716" s="7" t="str">
        <f>LEFT(N1716, SEARCH("/",N1716)-1)</f>
        <v>music</v>
      </c>
      <c r="R1716" s="7" t="str">
        <f>RIGHT(N1716,LEN(N1716)-SEARCH("/",N1716))</f>
        <v>faith</v>
      </c>
      <c r="S1716" s="13">
        <f>J1716/(60*60*24)+DATE(1970,1,1)</f>
        <v>42095.918530092589</v>
      </c>
      <c r="T1716" s="13">
        <f>I1716/(60*60*24)+DATE(1970,1,1)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7">
        <f>IF(E1717&gt;0, E1717/L1717, 0)</f>
        <v>5.5</v>
      </c>
      <c r="Q1717" s="7" t="str">
        <f>LEFT(N1717, SEARCH("/",N1717)-1)</f>
        <v>music</v>
      </c>
      <c r="R1717" s="7" t="str">
        <f>RIGHT(N1717,LEN(N1717)-SEARCH("/",N1717))</f>
        <v>faith</v>
      </c>
      <c r="S1717" s="13">
        <f>J1717/(60*60*24)+DATE(1970,1,1)</f>
        <v>42064.217418981483</v>
      </c>
      <c r="T1717" s="13">
        <f>I1717/(60*60*24)+DATE(1970,1,1)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7">
        <f>IF(E1718&gt;0, E1718/L1718, 0)</f>
        <v>50</v>
      </c>
      <c r="Q1718" s="7" t="str">
        <f>LEFT(N1718, SEARCH("/",N1718)-1)</f>
        <v>music</v>
      </c>
      <c r="R1718" s="7" t="str">
        <f>RIGHT(N1718,LEN(N1718)-SEARCH("/",N1718))</f>
        <v>faith</v>
      </c>
      <c r="S1718" s="13">
        <f>J1718/(60*60*24)+DATE(1970,1,1)</f>
        <v>42673.577534722222</v>
      </c>
      <c r="T1718" s="13">
        <f>I1718/(60*60*24)+DATE(1970,1,1)</f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7">
        <f>IF(E1719&gt;0, E1719/L1719, 0)</f>
        <v>34.024390243902438</v>
      </c>
      <c r="Q1719" s="7" t="str">
        <f>LEFT(N1719, SEARCH("/",N1719)-1)</f>
        <v>music</v>
      </c>
      <c r="R1719" s="7" t="str">
        <f>RIGHT(N1719,LEN(N1719)-SEARCH("/",N1719))</f>
        <v>faith</v>
      </c>
      <c r="S1719" s="13">
        <f>J1719/(60*60*24)+DATE(1970,1,1)</f>
        <v>42460.981921296298</v>
      </c>
      <c r="T1719" s="13">
        <f>I1719/(60*60*24)+DATE(1970,1,1)</f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7">
        <f>IF(E1720&gt;0, E1720/L1720, 0)</f>
        <v>37.5</v>
      </c>
      <c r="Q1720" s="7" t="str">
        <f>LEFT(N1720, SEARCH("/",N1720)-1)</f>
        <v>music</v>
      </c>
      <c r="R1720" s="7" t="str">
        <f>RIGHT(N1720,LEN(N1720)-SEARCH("/",N1720))</f>
        <v>faith</v>
      </c>
      <c r="S1720" s="13">
        <f>J1720/(60*60*24)+DATE(1970,1,1)</f>
        <v>42460.610520833332</v>
      </c>
      <c r="T1720" s="13">
        <f>I1720/(60*60*24)+DATE(1970,1,1)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7">
        <f>IF(E1721&gt;0, E1721/L1721, 0)</f>
        <v>11.666666666666666</v>
      </c>
      <c r="Q1721" s="7" t="str">
        <f>LEFT(N1721, SEARCH("/",N1721)-1)</f>
        <v>music</v>
      </c>
      <c r="R1721" s="7" t="str">
        <f>RIGHT(N1721,LEN(N1721)-SEARCH("/",N1721))</f>
        <v>faith</v>
      </c>
      <c r="S1721" s="13">
        <f>J1721/(60*60*24)+DATE(1970,1,1)</f>
        <v>41869.534618055557</v>
      </c>
      <c r="T1721" s="13">
        <f>I1721/(60*60*24)+DATE(1970,1,1)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7">
        <f>IF(E1722&gt;0, E1722/L1722, 0)</f>
        <v>28.125</v>
      </c>
      <c r="Q1722" s="7" t="str">
        <f>LEFT(N1722, SEARCH("/",N1722)-1)</f>
        <v>music</v>
      </c>
      <c r="R1722" s="7" t="str">
        <f>RIGHT(N1722,LEN(N1722)-SEARCH("/",N1722))</f>
        <v>faith</v>
      </c>
      <c r="S1722" s="13">
        <f>J1722/(60*60*24)+DATE(1970,1,1)</f>
        <v>41922.783229166671</v>
      </c>
      <c r="T1722" s="13">
        <f>I1722/(60*60*24)+DATE(1970,1,1)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7">
        <f>IF(E1723&gt;0, E1723/L1723, 0)</f>
        <v>0</v>
      </c>
      <c r="Q1723" s="7" t="str">
        <f>LEFT(N1723, SEARCH("/",N1723)-1)</f>
        <v>music</v>
      </c>
      <c r="R1723" s="7" t="str">
        <f>RIGHT(N1723,LEN(N1723)-SEARCH("/",N1723))</f>
        <v>faith</v>
      </c>
      <c r="S1723" s="13">
        <f>J1723/(60*60*24)+DATE(1970,1,1)</f>
        <v>42319.461377314816</v>
      </c>
      <c r="T1723" s="13">
        <f>I1723/(60*60*24)+DATE(1970,1,1)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7">
        <f>IF(E1724&gt;0, E1724/L1724, 0)</f>
        <v>1</v>
      </c>
      <c r="Q1724" s="7" t="str">
        <f>LEFT(N1724, SEARCH("/",N1724)-1)</f>
        <v>music</v>
      </c>
      <c r="R1724" s="7" t="str">
        <f>RIGHT(N1724,LEN(N1724)-SEARCH("/",N1724))</f>
        <v>faith</v>
      </c>
      <c r="S1724" s="13">
        <f>J1724/(60*60*24)+DATE(1970,1,1)</f>
        <v>42425.960983796293</v>
      </c>
      <c r="T1724" s="13">
        <f>I1724/(60*60*24)+DATE(1970,1,1)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7">
        <f>IF(E1725&gt;0, E1725/L1725, 0)</f>
        <v>216.66666666666666</v>
      </c>
      <c r="Q1725" s="7" t="str">
        <f>LEFT(N1725, SEARCH("/",N1725)-1)</f>
        <v>music</v>
      </c>
      <c r="R1725" s="7" t="str">
        <f>RIGHT(N1725,LEN(N1725)-SEARCH("/",N1725))</f>
        <v>faith</v>
      </c>
      <c r="S1725" s="13">
        <f>J1725/(60*60*24)+DATE(1970,1,1)</f>
        <v>42129.82540509259</v>
      </c>
      <c r="T1725" s="13">
        <f>I1725/(60*60*24)+DATE(1970,1,1)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7">
        <f>IF(E1726&gt;0, E1726/L1726, 0)</f>
        <v>8.75</v>
      </c>
      <c r="Q1726" s="7" t="str">
        <f>LEFT(N1726, SEARCH("/",N1726)-1)</f>
        <v>music</v>
      </c>
      <c r="R1726" s="7" t="str">
        <f>RIGHT(N1726,LEN(N1726)-SEARCH("/",N1726))</f>
        <v>faith</v>
      </c>
      <c r="S1726" s="13">
        <f>J1726/(60*60*24)+DATE(1970,1,1)</f>
        <v>41912.932430555556</v>
      </c>
      <c r="T1726" s="13">
        <f>I1726/(60*60*24)+DATE(1970,1,1)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7">
        <f>IF(E1727&gt;0, E1727/L1727, 0)</f>
        <v>62.222222222222221</v>
      </c>
      <c r="Q1727" s="7" t="str">
        <f>LEFT(N1727, SEARCH("/",N1727)-1)</f>
        <v>music</v>
      </c>
      <c r="R1727" s="7" t="str">
        <f>RIGHT(N1727,LEN(N1727)-SEARCH("/",N1727))</f>
        <v>faith</v>
      </c>
      <c r="S1727" s="13">
        <f>J1727/(60*60*24)+DATE(1970,1,1)</f>
        <v>41845.968159722222</v>
      </c>
      <c r="T1727" s="13">
        <f>I1727/(60*60*24)+DATE(1970,1,1)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7">
        <f>IF(E1728&gt;0, E1728/L1728, 0)</f>
        <v>137.25</v>
      </c>
      <c r="Q1728" s="7" t="str">
        <f>LEFT(N1728, SEARCH("/",N1728)-1)</f>
        <v>music</v>
      </c>
      <c r="R1728" s="7" t="str">
        <f>RIGHT(N1728,LEN(N1728)-SEARCH("/",N1728))</f>
        <v>faith</v>
      </c>
      <c r="S1728" s="13">
        <f>J1728/(60*60*24)+DATE(1970,1,1)</f>
        <v>41788.919722222221</v>
      </c>
      <c r="T1728" s="13">
        <f>I1728/(60*60*24)+DATE(1970,1,1)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7">
        <f>IF(E1729&gt;0, E1729/L1729, 0)</f>
        <v>1</v>
      </c>
      <c r="Q1729" s="7" t="str">
        <f>LEFT(N1729, SEARCH("/",N1729)-1)</f>
        <v>music</v>
      </c>
      <c r="R1729" s="7" t="str">
        <f>RIGHT(N1729,LEN(N1729)-SEARCH("/",N1729))</f>
        <v>faith</v>
      </c>
      <c r="S1729" s="13">
        <f>J1729/(60*60*24)+DATE(1970,1,1)</f>
        <v>42044.927974537037</v>
      </c>
      <c r="T1729" s="13">
        <f>I1729/(60*60*24)+DATE(1970,1,1)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7">
        <f>IF(E1730&gt;0, E1730/L1730, 0)</f>
        <v>122.14285714285714</v>
      </c>
      <c r="Q1730" s="7" t="str">
        <f>LEFT(N1730, SEARCH("/",N1730)-1)</f>
        <v>music</v>
      </c>
      <c r="R1730" s="7" t="str">
        <f>RIGHT(N1730,LEN(N1730)-SEARCH("/",N1730))</f>
        <v>faith</v>
      </c>
      <c r="S1730" s="13">
        <f>J1730/(60*60*24)+DATE(1970,1,1)</f>
        <v>42268.625856481478</v>
      </c>
      <c r="T1730" s="13">
        <f>I1730/(60*60*24)+DATE(1970,1,1)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7">
        <f>IF(E1731&gt;0, E1731/L1731, 0)</f>
        <v>0</v>
      </c>
      <c r="Q1731" s="7" t="str">
        <f>LEFT(N1731, SEARCH("/",N1731)-1)</f>
        <v>music</v>
      </c>
      <c r="R1731" s="7" t="str">
        <f>RIGHT(N1731,LEN(N1731)-SEARCH("/",N1731))</f>
        <v>faith</v>
      </c>
      <c r="S1731" s="13">
        <f>J1731/(60*60*24)+DATE(1970,1,1)</f>
        <v>42471.052152777775</v>
      </c>
      <c r="T1731" s="13">
        <f>I1731/(60*60*24)+DATE(1970,1,1)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7">
        <f>IF(E1732&gt;0, E1732/L1732, 0)</f>
        <v>0</v>
      </c>
      <c r="Q1732" s="7" t="str">
        <f>LEFT(N1732, SEARCH("/",N1732)-1)</f>
        <v>music</v>
      </c>
      <c r="R1732" s="7" t="str">
        <f>RIGHT(N1732,LEN(N1732)-SEARCH("/",N1732))</f>
        <v>faith</v>
      </c>
      <c r="S1732" s="13">
        <f>J1732/(60*60*24)+DATE(1970,1,1)</f>
        <v>42272.087766203702</v>
      </c>
      <c r="T1732" s="13">
        <f>I1732/(60*60*24)+DATE(1970,1,1)</f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7">
        <f>IF(E1733&gt;0, E1733/L1733, 0)</f>
        <v>0</v>
      </c>
      <c r="Q1733" s="7" t="str">
        <f>LEFT(N1733, SEARCH("/",N1733)-1)</f>
        <v>music</v>
      </c>
      <c r="R1733" s="7" t="str">
        <f>RIGHT(N1733,LEN(N1733)-SEARCH("/",N1733))</f>
        <v>faith</v>
      </c>
      <c r="S1733" s="13">
        <f>J1733/(60*60*24)+DATE(1970,1,1)</f>
        <v>42152.906851851847</v>
      </c>
      <c r="T1733" s="13">
        <f>I1733/(60*60*24)+DATE(1970,1,1)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7">
        <f>IF(E1734&gt;0, E1734/L1734, 0)</f>
        <v>0</v>
      </c>
      <c r="Q1734" s="7" t="str">
        <f>LEFT(N1734, SEARCH("/",N1734)-1)</f>
        <v>music</v>
      </c>
      <c r="R1734" s="7" t="str">
        <f>RIGHT(N1734,LEN(N1734)-SEARCH("/",N1734))</f>
        <v>faith</v>
      </c>
      <c r="S1734" s="13">
        <f>J1734/(60*60*24)+DATE(1970,1,1)</f>
        <v>42325.683807870373</v>
      </c>
      <c r="T1734" s="13">
        <f>I1734/(60*60*24)+DATE(1970,1,1)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7">
        <f>IF(E1735&gt;0, E1735/L1735, 0)</f>
        <v>0</v>
      </c>
      <c r="Q1735" s="7" t="str">
        <f>LEFT(N1735, SEARCH("/",N1735)-1)</f>
        <v>music</v>
      </c>
      <c r="R1735" s="7" t="str">
        <f>RIGHT(N1735,LEN(N1735)-SEARCH("/",N1735))</f>
        <v>faith</v>
      </c>
      <c r="S1735" s="13">
        <f>J1735/(60*60*24)+DATE(1970,1,1)</f>
        <v>42614.675625000003</v>
      </c>
      <c r="T1735" s="13">
        <f>I1735/(60*60*24)+DATE(1970,1,1)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7">
        <f>IF(E1736&gt;0, E1736/L1736, 0)</f>
        <v>1</v>
      </c>
      <c r="Q1736" s="7" t="str">
        <f>LEFT(N1736, SEARCH("/",N1736)-1)</f>
        <v>music</v>
      </c>
      <c r="R1736" s="7" t="str">
        <f>RIGHT(N1736,LEN(N1736)-SEARCH("/",N1736))</f>
        <v>faith</v>
      </c>
      <c r="S1736" s="13">
        <f>J1736/(60*60*24)+DATE(1970,1,1)</f>
        <v>42102.036527777775</v>
      </c>
      <c r="T1736" s="13">
        <f>I1736/(60*60*24)+DATE(1970,1,1)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7">
        <f>IF(E1737&gt;0, E1737/L1737, 0)</f>
        <v>55</v>
      </c>
      <c r="Q1737" s="7" t="str">
        <f>LEFT(N1737, SEARCH("/",N1737)-1)</f>
        <v>music</v>
      </c>
      <c r="R1737" s="7" t="str">
        <f>RIGHT(N1737,LEN(N1737)-SEARCH("/",N1737))</f>
        <v>faith</v>
      </c>
      <c r="S1737" s="13">
        <f>J1737/(60*60*24)+DATE(1970,1,1)</f>
        <v>42559.81417824074</v>
      </c>
      <c r="T1737" s="13">
        <f>I1737/(60*60*24)+DATE(1970,1,1)</f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7">
        <f>IF(E1738&gt;0, E1738/L1738, 0)</f>
        <v>22</v>
      </c>
      <c r="Q1738" s="7" t="str">
        <f>LEFT(N1738, SEARCH("/",N1738)-1)</f>
        <v>music</v>
      </c>
      <c r="R1738" s="7" t="str">
        <f>RIGHT(N1738,LEN(N1738)-SEARCH("/",N1738))</f>
        <v>faith</v>
      </c>
      <c r="S1738" s="13">
        <f>J1738/(60*60*24)+DATE(1970,1,1)</f>
        <v>42286.861493055556</v>
      </c>
      <c r="T1738" s="13">
        <f>I1738/(60*60*24)+DATE(1970,1,1)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7">
        <f>IF(E1739&gt;0, E1739/L1739, 0)</f>
        <v>56.666666666666664</v>
      </c>
      <c r="Q1739" s="7" t="str">
        <f>LEFT(N1739, SEARCH("/",N1739)-1)</f>
        <v>music</v>
      </c>
      <c r="R1739" s="7" t="str">
        <f>RIGHT(N1739,LEN(N1739)-SEARCH("/",N1739))</f>
        <v>faith</v>
      </c>
      <c r="S1739" s="13">
        <f>J1739/(60*60*24)+DATE(1970,1,1)</f>
        <v>42175.948981481481</v>
      </c>
      <c r="T1739" s="13">
        <f>I1739/(60*60*24)+DATE(1970,1,1)</f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7">
        <f>IF(E1740&gt;0, E1740/L1740, 0)</f>
        <v>20</v>
      </c>
      <c r="Q1740" s="7" t="str">
        <f>LEFT(N1740, SEARCH("/",N1740)-1)</f>
        <v>music</v>
      </c>
      <c r="R1740" s="7" t="str">
        <f>RIGHT(N1740,LEN(N1740)-SEARCH("/",N1740))</f>
        <v>faith</v>
      </c>
      <c r="S1740" s="13">
        <f>J1740/(60*60*24)+DATE(1970,1,1)</f>
        <v>41884.874328703707</v>
      </c>
      <c r="T1740" s="13">
        <f>I1740/(60*60*24)+DATE(1970,1,1)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7">
        <f>IF(E1741&gt;0, E1741/L1741, 0)</f>
        <v>1</v>
      </c>
      <c r="Q1741" s="7" t="str">
        <f>LEFT(N1741, SEARCH("/",N1741)-1)</f>
        <v>music</v>
      </c>
      <c r="R1741" s="7" t="str">
        <f>RIGHT(N1741,LEN(N1741)-SEARCH("/",N1741))</f>
        <v>faith</v>
      </c>
      <c r="S1741" s="13">
        <f>J1741/(60*60*24)+DATE(1970,1,1)</f>
        <v>42435.874212962968</v>
      </c>
      <c r="T1741" s="13">
        <f>I1741/(60*60*24)+DATE(1970,1,1)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7">
        <f>IF(E1742&gt;0, E1742/L1742, 0)</f>
        <v>0</v>
      </c>
      <c r="Q1742" s="7" t="str">
        <f>LEFT(N1742, SEARCH("/",N1742)-1)</f>
        <v>music</v>
      </c>
      <c r="R1742" s="7" t="str">
        <f>RIGHT(N1742,LEN(N1742)-SEARCH("/",N1742))</f>
        <v>faith</v>
      </c>
      <c r="S1742" s="13">
        <f>J1742/(60*60*24)+DATE(1970,1,1)</f>
        <v>42171.817384259259</v>
      </c>
      <c r="T1742" s="13">
        <f>I1742/(60*60*24)+DATE(1970,1,1)</f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7">
        <f>IF(E1743&gt;0, E1743/L1743, 0)</f>
        <v>25.576923076923077</v>
      </c>
      <c r="Q1743" s="7" t="str">
        <f>LEFT(N1743, SEARCH("/",N1743)-1)</f>
        <v>photography</v>
      </c>
      <c r="R1743" s="7" t="str">
        <f>RIGHT(N1743,LEN(N1743)-SEARCH("/",N1743))</f>
        <v>photobooks</v>
      </c>
      <c r="S1743" s="13">
        <f>J1743/(60*60*24)+DATE(1970,1,1)</f>
        <v>42120.628136574072</v>
      </c>
      <c r="T1743" s="13">
        <f>I1743/(60*60*24)+DATE(1970,1,1)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7">
        <f>IF(E1744&gt;0, E1744/L1744, 0)</f>
        <v>63.970588235294116</v>
      </c>
      <c r="Q1744" s="7" t="str">
        <f>LEFT(N1744, SEARCH("/",N1744)-1)</f>
        <v>photography</v>
      </c>
      <c r="R1744" s="7" t="str">
        <f>RIGHT(N1744,LEN(N1744)-SEARCH("/",N1744))</f>
        <v>photobooks</v>
      </c>
      <c r="S1744" s="13">
        <f>J1744/(60*60*24)+DATE(1970,1,1)</f>
        <v>42710.876967592594</v>
      </c>
      <c r="T1744" s="13">
        <f>I1744/(60*60*24)+DATE(1970,1,1)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7">
        <f>IF(E1745&gt;0, E1745/L1745, 0)</f>
        <v>89.925373134328353</v>
      </c>
      <c r="Q1745" s="7" t="str">
        <f>LEFT(N1745, SEARCH("/",N1745)-1)</f>
        <v>photography</v>
      </c>
      <c r="R1745" s="7" t="str">
        <f>RIGHT(N1745,LEN(N1745)-SEARCH("/",N1745))</f>
        <v>photobooks</v>
      </c>
      <c r="S1745" s="13">
        <f>J1745/(60*60*24)+DATE(1970,1,1)</f>
        <v>42586.925636574073</v>
      </c>
      <c r="T1745" s="13">
        <f>I1745/(60*60*24)+DATE(1970,1,1)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7">
        <f>IF(E1746&gt;0, E1746/L1746, 0)</f>
        <v>93.071428571428569</v>
      </c>
      <c r="Q1746" s="7" t="str">
        <f>LEFT(N1746, SEARCH("/",N1746)-1)</f>
        <v>photography</v>
      </c>
      <c r="R1746" s="7" t="str">
        <f>RIGHT(N1746,LEN(N1746)-SEARCH("/",N1746))</f>
        <v>photobooks</v>
      </c>
      <c r="S1746" s="13">
        <f>J1746/(60*60*24)+DATE(1970,1,1)</f>
        <v>42026.605057870373</v>
      </c>
      <c r="T1746" s="13">
        <f>I1746/(60*60*24)+DATE(1970,1,1)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7">
        <f>IF(E1747&gt;0, E1747/L1747, 0)</f>
        <v>89.674157303370791</v>
      </c>
      <c r="Q1747" s="7" t="str">
        <f>LEFT(N1747, SEARCH("/",N1747)-1)</f>
        <v>photography</v>
      </c>
      <c r="R1747" s="7" t="str">
        <f>RIGHT(N1747,LEN(N1747)-SEARCH("/",N1747))</f>
        <v>photobooks</v>
      </c>
      <c r="S1747" s="13">
        <f>J1747/(60*60*24)+DATE(1970,1,1)</f>
        <v>42690.259699074071</v>
      </c>
      <c r="T1747" s="13">
        <f>I1747/(60*60*24)+DATE(1970,1,1)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7">
        <f>IF(E1748&gt;0, E1748/L1748, 0)</f>
        <v>207.61682242990653</v>
      </c>
      <c r="Q1748" s="7" t="str">
        <f>LEFT(N1748, SEARCH("/",N1748)-1)</f>
        <v>photography</v>
      </c>
      <c r="R1748" s="7" t="str">
        <f>RIGHT(N1748,LEN(N1748)-SEARCH("/",N1748))</f>
        <v>photobooks</v>
      </c>
      <c r="S1748" s="13">
        <f>J1748/(60*60*24)+DATE(1970,1,1)</f>
        <v>42668.176701388889</v>
      </c>
      <c r="T1748" s="13">
        <f>I1748/(60*60*24)+DATE(1970,1,1)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7">
        <f>IF(E1749&gt;0, E1749/L1749, 0)</f>
        <v>59.408805031446541</v>
      </c>
      <c r="Q1749" s="7" t="str">
        <f>LEFT(N1749, SEARCH("/",N1749)-1)</f>
        <v>photography</v>
      </c>
      <c r="R1749" s="7" t="str">
        <f>RIGHT(N1749,LEN(N1749)-SEARCH("/",N1749))</f>
        <v>photobooks</v>
      </c>
      <c r="S1749" s="13">
        <f>J1749/(60*60*24)+DATE(1970,1,1)</f>
        <v>42292.435532407406</v>
      </c>
      <c r="T1749" s="13">
        <f>I1749/(60*60*24)+DATE(1970,1,1)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7">
        <f>IF(E1750&gt;0, E1750/L1750, 0)</f>
        <v>358.97237569060775</v>
      </c>
      <c r="Q1750" s="7" t="str">
        <f>LEFT(N1750, SEARCH("/",N1750)-1)</f>
        <v>photography</v>
      </c>
      <c r="R1750" s="7" t="str">
        <f>RIGHT(N1750,LEN(N1750)-SEARCH("/",N1750))</f>
        <v>photobooks</v>
      </c>
      <c r="S1750" s="13">
        <f>J1750/(60*60*24)+DATE(1970,1,1)</f>
        <v>42219.950729166667</v>
      </c>
      <c r="T1750" s="13">
        <f>I1750/(60*60*24)+DATE(1970,1,1)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7">
        <f>IF(E1751&gt;0, E1751/L1751, 0)</f>
        <v>94.736641221374043</v>
      </c>
      <c r="Q1751" s="7" t="str">
        <f>LEFT(N1751, SEARCH("/",N1751)-1)</f>
        <v>photography</v>
      </c>
      <c r="R1751" s="7" t="str">
        <f>RIGHT(N1751,LEN(N1751)-SEARCH("/",N1751))</f>
        <v>photobooks</v>
      </c>
      <c r="S1751" s="13">
        <f>J1751/(60*60*24)+DATE(1970,1,1)</f>
        <v>42758.975937499999</v>
      </c>
      <c r="T1751" s="13">
        <f>I1751/(60*60*24)+DATE(1970,1,1)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7">
        <f>IF(E1752&gt;0, E1752/L1752, 0)</f>
        <v>80.647999999999996</v>
      </c>
      <c r="Q1752" s="7" t="str">
        <f>LEFT(N1752, SEARCH("/",N1752)-1)</f>
        <v>photography</v>
      </c>
      <c r="R1752" s="7" t="str">
        <f>RIGHT(N1752,LEN(N1752)-SEARCH("/",N1752))</f>
        <v>photobooks</v>
      </c>
      <c r="S1752" s="13">
        <f>J1752/(60*60*24)+DATE(1970,1,1)</f>
        <v>42454.836851851855</v>
      </c>
      <c r="T1752" s="13">
        <f>I1752/(60*60*24)+DATE(1970,1,1)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7">
        <f>IF(E1753&gt;0, E1753/L1753, 0)</f>
        <v>168.68852459016392</v>
      </c>
      <c r="Q1753" s="7" t="str">
        <f>LEFT(N1753, SEARCH("/",N1753)-1)</f>
        <v>photography</v>
      </c>
      <c r="R1753" s="7" t="str">
        <f>RIGHT(N1753,LEN(N1753)-SEARCH("/",N1753))</f>
        <v>photobooks</v>
      </c>
      <c r="S1753" s="13">
        <f>J1753/(60*60*24)+DATE(1970,1,1)</f>
        <v>42052.7815162037</v>
      </c>
      <c r="T1753" s="13">
        <f>I1753/(60*60*24)+DATE(1970,1,1)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7">
        <f>IF(E1754&gt;0, E1754/L1754, 0)</f>
        <v>34.68888888888889</v>
      </c>
      <c r="Q1754" s="7" t="str">
        <f>LEFT(N1754, SEARCH("/",N1754)-1)</f>
        <v>photography</v>
      </c>
      <c r="R1754" s="7" t="str">
        <f>RIGHT(N1754,LEN(N1754)-SEARCH("/",N1754))</f>
        <v>photobooks</v>
      </c>
      <c r="S1754" s="13">
        <f>J1754/(60*60*24)+DATE(1970,1,1)</f>
        <v>42627.253263888888</v>
      </c>
      <c r="T1754" s="13">
        <f>I1754/(60*60*24)+DATE(1970,1,1)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7">
        <f>IF(E1755&gt;0, E1755/L1755, 0)</f>
        <v>462.85714285714283</v>
      </c>
      <c r="Q1755" s="7" t="str">
        <f>LEFT(N1755, SEARCH("/",N1755)-1)</f>
        <v>photography</v>
      </c>
      <c r="R1755" s="7" t="str">
        <f>RIGHT(N1755,LEN(N1755)-SEARCH("/",N1755))</f>
        <v>photobooks</v>
      </c>
      <c r="S1755" s="13">
        <f>J1755/(60*60*24)+DATE(1970,1,1)</f>
        <v>42420.74962962963</v>
      </c>
      <c r="T1755" s="13">
        <f>I1755/(60*60*24)+DATE(1970,1,1)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7">
        <f>IF(E1756&gt;0, E1756/L1756, 0)</f>
        <v>104.38888888888889</v>
      </c>
      <c r="Q1756" s="7" t="str">
        <f>LEFT(N1756, SEARCH("/",N1756)-1)</f>
        <v>photography</v>
      </c>
      <c r="R1756" s="7" t="str">
        <f>RIGHT(N1756,LEN(N1756)-SEARCH("/",N1756))</f>
        <v>photobooks</v>
      </c>
      <c r="S1756" s="13">
        <f>J1756/(60*60*24)+DATE(1970,1,1)</f>
        <v>42067.876770833333</v>
      </c>
      <c r="T1756" s="13">
        <f>I1756/(60*60*24)+DATE(1970,1,1)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7">
        <f>IF(E1757&gt;0, E1757/L1757, 0)</f>
        <v>7.5</v>
      </c>
      <c r="Q1757" s="7" t="str">
        <f>LEFT(N1757, SEARCH("/",N1757)-1)</f>
        <v>photography</v>
      </c>
      <c r="R1757" s="7" t="str">
        <f>RIGHT(N1757,LEN(N1757)-SEARCH("/",N1757))</f>
        <v>photobooks</v>
      </c>
      <c r="S1757" s="13">
        <f>J1757/(60*60*24)+DATE(1970,1,1)</f>
        <v>42252.788900462961</v>
      </c>
      <c r="T1757" s="13">
        <f>I1757/(60*60*24)+DATE(1970,1,1)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7">
        <f>IF(E1758&gt;0, E1758/L1758, 0)</f>
        <v>47.13</v>
      </c>
      <c r="Q1758" s="7" t="str">
        <f>LEFT(N1758, SEARCH("/",N1758)-1)</f>
        <v>photography</v>
      </c>
      <c r="R1758" s="7" t="str">
        <f>RIGHT(N1758,LEN(N1758)-SEARCH("/",N1758))</f>
        <v>photobooks</v>
      </c>
      <c r="S1758" s="13">
        <f>J1758/(60*60*24)+DATE(1970,1,1)</f>
        <v>42571.167465277773</v>
      </c>
      <c r="T1758" s="13">
        <f>I1758/(60*60*24)+DATE(1970,1,1)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7">
        <f>IF(E1759&gt;0, E1759/L1759, 0)</f>
        <v>414.28571428571428</v>
      </c>
      <c r="Q1759" s="7" t="str">
        <f>LEFT(N1759, SEARCH("/",N1759)-1)</f>
        <v>photography</v>
      </c>
      <c r="R1759" s="7" t="str">
        <f>RIGHT(N1759,LEN(N1759)-SEARCH("/",N1759))</f>
        <v>photobooks</v>
      </c>
      <c r="S1759" s="13">
        <f>J1759/(60*60*24)+DATE(1970,1,1)</f>
        <v>42733.827349537038</v>
      </c>
      <c r="T1759" s="13">
        <f>I1759/(60*60*24)+DATE(1970,1,1)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7">
        <f>IF(E1760&gt;0, E1760/L1760, 0)</f>
        <v>42.481481481481481</v>
      </c>
      <c r="Q1760" s="7" t="str">
        <f>LEFT(N1760, SEARCH("/",N1760)-1)</f>
        <v>photography</v>
      </c>
      <c r="R1760" s="7" t="str">
        <f>RIGHT(N1760,LEN(N1760)-SEARCH("/",N1760))</f>
        <v>photobooks</v>
      </c>
      <c r="S1760" s="13">
        <f>J1760/(60*60*24)+DATE(1970,1,1)</f>
        <v>42505.955925925926</v>
      </c>
      <c r="T1760" s="13">
        <f>I1760/(60*60*24)+DATE(1970,1,1)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7">
        <f>IF(E1761&gt;0, E1761/L1761, 0)</f>
        <v>108.77551020408163</v>
      </c>
      <c r="Q1761" s="7" t="str">
        <f>LEFT(N1761, SEARCH("/",N1761)-1)</f>
        <v>photography</v>
      </c>
      <c r="R1761" s="7" t="str">
        <f>RIGHT(N1761,LEN(N1761)-SEARCH("/",N1761))</f>
        <v>photobooks</v>
      </c>
      <c r="S1761" s="13">
        <f>J1761/(60*60*24)+DATE(1970,1,1)</f>
        <v>42068.829039351855</v>
      </c>
      <c r="T1761" s="13">
        <f>I1761/(60*60*24)+DATE(1970,1,1)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7">
        <f>IF(E1762&gt;0, E1762/L1762, 0)</f>
        <v>81.098039215686271</v>
      </c>
      <c r="Q1762" s="7" t="str">
        <f>LEFT(N1762, SEARCH("/",N1762)-1)</f>
        <v>photography</v>
      </c>
      <c r="R1762" s="7" t="str">
        <f>RIGHT(N1762,LEN(N1762)-SEARCH("/",N1762))</f>
        <v>photobooks</v>
      </c>
      <c r="S1762" s="13">
        <f>J1762/(60*60*24)+DATE(1970,1,1)</f>
        <v>42405.67260416667</v>
      </c>
      <c r="T1762" s="13">
        <f>I1762/(60*60*24)+DATE(1970,1,1)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7">
        <f>IF(E1763&gt;0, E1763/L1763, 0)</f>
        <v>51.666666666666664</v>
      </c>
      <c r="Q1763" s="7" t="str">
        <f>LEFT(N1763, SEARCH("/",N1763)-1)</f>
        <v>photography</v>
      </c>
      <c r="R1763" s="7" t="str">
        <f>RIGHT(N1763,LEN(N1763)-SEARCH("/",N1763))</f>
        <v>photobooks</v>
      </c>
      <c r="S1763" s="13">
        <f>J1763/(60*60*24)+DATE(1970,1,1)</f>
        <v>42209.567824074074</v>
      </c>
      <c r="T1763" s="13">
        <f>I1763/(60*60*24)+DATE(1970,1,1)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7">
        <f>IF(E1764&gt;0, E1764/L1764, 0)</f>
        <v>35.4</v>
      </c>
      <c r="Q1764" s="7" t="str">
        <f>LEFT(N1764, SEARCH("/",N1764)-1)</f>
        <v>photography</v>
      </c>
      <c r="R1764" s="7" t="str">
        <f>RIGHT(N1764,LEN(N1764)-SEARCH("/",N1764))</f>
        <v>photobooks</v>
      </c>
      <c r="S1764" s="13">
        <f>J1764/(60*60*24)+DATE(1970,1,1)</f>
        <v>42410.982002314813</v>
      </c>
      <c r="T1764" s="13">
        <f>I1764/(60*60*24)+DATE(1970,1,1)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7">
        <f>IF(E1765&gt;0, E1765/L1765, 0)</f>
        <v>103.63559322033899</v>
      </c>
      <c r="Q1765" s="7" t="str">
        <f>LEFT(N1765, SEARCH("/",N1765)-1)</f>
        <v>photography</v>
      </c>
      <c r="R1765" s="7" t="str">
        <f>RIGHT(N1765,LEN(N1765)-SEARCH("/",N1765))</f>
        <v>photobooks</v>
      </c>
      <c r="S1765" s="13">
        <f>J1765/(60*60*24)+DATE(1970,1,1)</f>
        <v>42636.868518518517</v>
      </c>
      <c r="T1765" s="13">
        <f>I1765/(60*60*24)+DATE(1970,1,1)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7">
        <f>IF(E1766&gt;0, E1766/L1766, 0)</f>
        <v>55.282051282051285</v>
      </c>
      <c r="Q1766" s="7" t="str">
        <f>LEFT(N1766, SEARCH("/",N1766)-1)</f>
        <v>photography</v>
      </c>
      <c r="R1766" s="7" t="str">
        <f>RIGHT(N1766,LEN(N1766)-SEARCH("/",N1766))</f>
        <v>photobooks</v>
      </c>
      <c r="S1766" s="13">
        <f>J1766/(60*60*24)+DATE(1970,1,1)</f>
        <v>41825.485868055555</v>
      </c>
      <c r="T1766" s="13">
        <f>I1766/(60*60*24)+DATE(1970,1,1)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7">
        <f>IF(E1767&gt;0, E1767/L1767, 0)</f>
        <v>72.16970873786407</v>
      </c>
      <c r="Q1767" s="7" t="str">
        <f>LEFT(N1767, SEARCH("/",N1767)-1)</f>
        <v>photography</v>
      </c>
      <c r="R1767" s="7" t="str">
        <f>RIGHT(N1767,LEN(N1767)-SEARCH("/",N1767))</f>
        <v>photobooks</v>
      </c>
      <c r="S1767" s="13">
        <f>J1767/(60*60*24)+DATE(1970,1,1)</f>
        <v>41834.980462962965</v>
      </c>
      <c r="T1767" s="13">
        <f>I1767/(60*60*24)+DATE(1970,1,1)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7">
        <f>IF(E1768&gt;0, E1768/L1768, 0)</f>
        <v>0</v>
      </c>
      <c r="Q1768" s="7" t="str">
        <f>LEFT(N1768, SEARCH("/",N1768)-1)</f>
        <v>photography</v>
      </c>
      <c r="R1768" s="7" t="str">
        <f>RIGHT(N1768,LEN(N1768)-SEARCH("/",N1768))</f>
        <v>photobooks</v>
      </c>
      <c r="S1768" s="13">
        <f>J1768/(60*60*24)+DATE(1970,1,1)</f>
        <v>41855.859814814816</v>
      </c>
      <c r="T1768" s="13">
        <f>I1768/(60*60*24)+DATE(1970,1,1)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7">
        <f>IF(E1769&gt;0, E1769/L1769, 0)</f>
        <v>58.615384615384613</v>
      </c>
      <c r="Q1769" s="7" t="str">
        <f>LEFT(N1769, SEARCH("/",N1769)-1)</f>
        <v>photography</v>
      </c>
      <c r="R1769" s="7" t="str">
        <f>RIGHT(N1769,LEN(N1769)-SEARCH("/",N1769))</f>
        <v>photobooks</v>
      </c>
      <c r="S1769" s="13">
        <f>J1769/(60*60*24)+DATE(1970,1,1)</f>
        <v>41824.658379629633</v>
      </c>
      <c r="T1769" s="13">
        <f>I1769/(60*60*24)+DATE(1970,1,1)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7">
        <f>IF(E1770&gt;0, E1770/L1770, 0)</f>
        <v>12.466666666666667</v>
      </c>
      <c r="Q1770" s="7" t="str">
        <f>LEFT(N1770, SEARCH("/",N1770)-1)</f>
        <v>photography</v>
      </c>
      <c r="R1770" s="7" t="str">
        <f>RIGHT(N1770,LEN(N1770)-SEARCH("/",N1770))</f>
        <v>photobooks</v>
      </c>
      <c r="S1770" s="13">
        <f>J1770/(60*60*24)+DATE(1970,1,1)</f>
        <v>41849.560694444444</v>
      </c>
      <c r="T1770" s="13">
        <f>I1770/(60*60*24)+DATE(1970,1,1)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7">
        <f>IF(E1771&gt;0, E1771/L1771, 0)</f>
        <v>49.136363636363633</v>
      </c>
      <c r="Q1771" s="7" t="str">
        <f>LEFT(N1771, SEARCH("/",N1771)-1)</f>
        <v>photography</v>
      </c>
      <c r="R1771" s="7" t="str">
        <f>RIGHT(N1771,LEN(N1771)-SEARCH("/",N1771))</f>
        <v>photobooks</v>
      </c>
      <c r="S1771" s="13">
        <f>J1771/(60*60*24)+DATE(1970,1,1)</f>
        <v>41987.818969907406</v>
      </c>
      <c r="T1771" s="13">
        <f>I1771/(60*60*24)+DATE(1970,1,1)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7">
        <f>IF(E1772&gt;0, E1772/L1772, 0)</f>
        <v>150.5</v>
      </c>
      <c r="Q1772" s="7" t="str">
        <f>LEFT(N1772, SEARCH("/",N1772)-1)</f>
        <v>photography</v>
      </c>
      <c r="R1772" s="7" t="str">
        <f>RIGHT(N1772,LEN(N1772)-SEARCH("/",N1772))</f>
        <v>photobooks</v>
      </c>
      <c r="S1772" s="13">
        <f>J1772/(60*60*24)+DATE(1970,1,1)</f>
        <v>41891.780023148152</v>
      </c>
      <c r="T1772" s="13">
        <f>I1772/(60*60*24)+DATE(1970,1,1)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7">
        <f>IF(E1773&gt;0, E1773/L1773, 0)</f>
        <v>35.799999999999997</v>
      </c>
      <c r="Q1773" s="7" t="str">
        <f>LEFT(N1773, SEARCH("/",N1773)-1)</f>
        <v>photography</v>
      </c>
      <c r="R1773" s="7" t="str">
        <f>RIGHT(N1773,LEN(N1773)-SEARCH("/",N1773))</f>
        <v>photobooks</v>
      </c>
      <c r="S1773" s="13">
        <f>J1773/(60*60*24)+DATE(1970,1,1)</f>
        <v>41905.979629629626</v>
      </c>
      <c r="T1773" s="13">
        <f>I1773/(60*60*24)+DATE(1970,1,1)</f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7">
        <f>IF(E1774&gt;0, E1774/L1774, 0)</f>
        <v>45.157894736842103</v>
      </c>
      <c r="Q1774" s="7" t="str">
        <f>LEFT(N1774, SEARCH("/",N1774)-1)</f>
        <v>photography</v>
      </c>
      <c r="R1774" s="7" t="str">
        <f>RIGHT(N1774,LEN(N1774)-SEARCH("/",N1774))</f>
        <v>photobooks</v>
      </c>
      <c r="S1774" s="13">
        <f>J1774/(60*60*24)+DATE(1970,1,1)</f>
        <v>41766.718009259261</v>
      </c>
      <c r="T1774" s="13">
        <f>I1774/(60*60*24)+DATE(1970,1,1)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7">
        <f>IF(E1775&gt;0, E1775/L1775, 0)</f>
        <v>98.78947368421052</v>
      </c>
      <c r="Q1775" s="7" t="str">
        <f>LEFT(N1775, SEARCH("/",N1775)-1)</f>
        <v>photography</v>
      </c>
      <c r="R1775" s="7" t="str">
        <f>RIGHT(N1775,LEN(N1775)-SEARCH("/",N1775))</f>
        <v>photobooks</v>
      </c>
      <c r="S1775" s="13">
        <f>J1775/(60*60*24)+DATE(1970,1,1)</f>
        <v>41978.760393518518</v>
      </c>
      <c r="T1775" s="13">
        <f>I1775/(60*60*24)+DATE(1970,1,1)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7">
        <f>IF(E1776&gt;0, E1776/L1776, 0)</f>
        <v>88.307692307692307</v>
      </c>
      <c r="Q1776" s="7" t="str">
        <f>LEFT(N1776, SEARCH("/",N1776)-1)</f>
        <v>photography</v>
      </c>
      <c r="R1776" s="7" t="str">
        <f>RIGHT(N1776,LEN(N1776)-SEARCH("/",N1776))</f>
        <v>photobooks</v>
      </c>
      <c r="S1776" s="13">
        <f>J1776/(60*60*24)+DATE(1970,1,1)</f>
        <v>41930.218657407408</v>
      </c>
      <c r="T1776" s="13">
        <f>I1776/(60*60*24)+DATE(1970,1,1)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7">
        <f>IF(E1777&gt;0, E1777/L1777, 0)</f>
        <v>170.62903225806451</v>
      </c>
      <c r="Q1777" s="7" t="str">
        <f>LEFT(N1777, SEARCH("/",N1777)-1)</f>
        <v>photography</v>
      </c>
      <c r="R1777" s="7" t="str">
        <f>RIGHT(N1777,LEN(N1777)-SEARCH("/",N1777))</f>
        <v>photobooks</v>
      </c>
      <c r="S1777" s="13">
        <f>J1777/(60*60*24)+DATE(1970,1,1)</f>
        <v>41891.976388888885</v>
      </c>
      <c r="T1777" s="13">
        <f>I1777/(60*60*24)+DATE(1970,1,1)</f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7">
        <f>IF(E1778&gt;0, E1778/L1778, 0)</f>
        <v>83.75</v>
      </c>
      <c r="Q1778" s="7" t="str">
        <f>LEFT(N1778, SEARCH("/",N1778)-1)</f>
        <v>photography</v>
      </c>
      <c r="R1778" s="7" t="str">
        <f>RIGHT(N1778,LEN(N1778)-SEARCH("/",N1778))</f>
        <v>photobooks</v>
      </c>
      <c r="S1778" s="13">
        <f>J1778/(60*60*24)+DATE(1970,1,1)</f>
        <v>41905.95684027778</v>
      </c>
      <c r="T1778" s="13">
        <f>I1778/(60*60*24)+DATE(1970,1,1)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7">
        <f>IF(E1779&gt;0, E1779/L1779, 0)</f>
        <v>65.099999999999994</v>
      </c>
      <c r="Q1779" s="7" t="str">
        <f>LEFT(N1779, SEARCH("/",N1779)-1)</f>
        <v>photography</v>
      </c>
      <c r="R1779" s="7" t="str">
        <f>RIGHT(N1779,LEN(N1779)-SEARCH("/",N1779))</f>
        <v>photobooks</v>
      </c>
      <c r="S1779" s="13">
        <f>J1779/(60*60*24)+DATE(1970,1,1)</f>
        <v>42025.357094907406</v>
      </c>
      <c r="T1779" s="13">
        <f>I1779/(60*60*24)+DATE(1970,1,1)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7">
        <f>IF(E1780&gt;0, E1780/L1780, 0)</f>
        <v>66.333333333333329</v>
      </c>
      <c r="Q1780" s="7" t="str">
        <f>LEFT(N1780, SEARCH("/",N1780)-1)</f>
        <v>photography</v>
      </c>
      <c r="R1780" s="7" t="str">
        <f>RIGHT(N1780,LEN(N1780)-SEARCH("/",N1780))</f>
        <v>photobooks</v>
      </c>
      <c r="S1780" s="13">
        <f>J1780/(60*60*24)+DATE(1970,1,1)</f>
        <v>42045.86336805555</v>
      </c>
      <c r="T1780" s="13">
        <f>I1780/(60*60*24)+DATE(1970,1,1)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7">
        <f>IF(E1781&gt;0, E1781/L1781, 0)</f>
        <v>104.89473684210526</v>
      </c>
      <c r="Q1781" s="7" t="str">
        <f>LEFT(N1781, SEARCH("/",N1781)-1)</f>
        <v>photography</v>
      </c>
      <c r="R1781" s="7" t="str">
        <f>RIGHT(N1781,LEN(N1781)-SEARCH("/",N1781))</f>
        <v>photobooks</v>
      </c>
      <c r="S1781" s="13">
        <f>J1781/(60*60*24)+DATE(1970,1,1)</f>
        <v>42585.691898148143</v>
      </c>
      <c r="T1781" s="13">
        <f>I1781/(60*60*24)+DATE(1970,1,1)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7">
        <f>IF(E1782&gt;0, E1782/L1782, 0)</f>
        <v>78.440789473684205</v>
      </c>
      <c r="Q1782" s="7" t="str">
        <f>LEFT(N1782, SEARCH("/",N1782)-1)</f>
        <v>photography</v>
      </c>
      <c r="R1782" s="7" t="str">
        <f>RIGHT(N1782,LEN(N1782)-SEARCH("/",N1782))</f>
        <v>photobooks</v>
      </c>
      <c r="S1782" s="13">
        <f>J1782/(60*60*24)+DATE(1970,1,1)</f>
        <v>42493.600810185184</v>
      </c>
      <c r="T1782" s="13">
        <f>I1782/(60*60*24)+DATE(1970,1,1)</f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7">
        <f>IF(E1783&gt;0, E1783/L1783, 0)</f>
        <v>59.041666666666664</v>
      </c>
      <c r="Q1783" s="7" t="str">
        <f>LEFT(N1783, SEARCH("/",N1783)-1)</f>
        <v>photography</v>
      </c>
      <c r="R1783" s="7" t="str">
        <f>RIGHT(N1783,LEN(N1783)-SEARCH("/",N1783))</f>
        <v>photobooks</v>
      </c>
      <c r="S1783" s="13">
        <f>J1783/(60*60*24)+DATE(1970,1,1)</f>
        <v>42597.617418981477</v>
      </c>
      <c r="T1783" s="13">
        <f>I1783/(60*60*24)+DATE(1970,1,1)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7">
        <f>IF(E1784&gt;0, E1784/L1784, 0)</f>
        <v>71.34210526315789</v>
      </c>
      <c r="Q1784" s="7" t="str">
        <f>LEFT(N1784, SEARCH("/",N1784)-1)</f>
        <v>photography</v>
      </c>
      <c r="R1784" s="7" t="str">
        <f>RIGHT(N1784,LEN(N1784)-SEARCH("/",N1784))</f>
        <v>photobooks</v>
      </c>
      <c r="S1784" s="13">
        <f>J1784/(60*60*24)+DATE(1970,1,1)</f>
        <v>42388.575104166666</v>
      </c>
      <c r="T1784" s="13">
        <f>I1784/(60*60*24)+DATE(1970,1,1)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7">
        <f>IF(E1785&gt;0, E1785/L1785, 0)</f>
        <v>51.227027027027027</v>
      </c>
      <c r="Q1785" s="7" t="str">
        <f>LEFT(N1785, SEARCH("/",N1785)-1)</f>
        <v>photography</v>
      </c>
      <c r="R1785" s="7" t="str">
        <f>RIGHT(N1785,LEN(N1785)-SEARCH("/",N1785))</f>
        <v>photobooks</v>
      </c>
      <c r="S1785" s="13">
        <f>J1785/(60*60*24)+DATE(1970,1,1)</f>
        <v>42115.949976851851</v>
      </c>
      <c r="T1785" s="13">
        <f>I1785/(60*60*24)+DATE(1970,1,1)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7">
        <f>IF(E1786&gt;0, E1786/L1786, 0)</f>
        <v>60.242424242424242</v>
      </c>
      <c r="Q1786" s="7" t="str">
        <f>LEFT(N1786, SEARCH("/",N1786)-1)</f>
        <v>photography</v>
      </c>
      <c r="R1786" s="7" t="str">
        <f>RIGHT(N1786,LEN(N1786)-SEARCH("/",N1786))</f>
        <v>photobooks</v>
      </c>
      <c r="S1786" s="13">
        <f>J1786/(60*60*24)+DATE(1970,1,1)</f>
        <v>42003.655555555553</v>
      </c>
      <c r="T1786" s="13">
        <f>I1786/(60*60*24)+DATE(1970,1,1)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7">
        <f>IF(E1787&gt;0, E1787/L1787, 0)</f>
        <v>44.935185185185183</v>
      </c>
      <c r="Q1787" s="7" t="str">
        <f>LEFT(N1787, SEARCH("/",N1787)-1)</f>
        <v>photography</v>
      </c>
      <c r="R1787" s="7" t="str">
        <f>RIGHT(N1787,LEN(N1787)-SEARCH("/",N1787))</f>
        <v>photobooks</v>
      </c>
      <c r="S1787" s="13">
        <f>J1787/(60*60*24)+DATE(1970,1,1)</f>
        <v>41897.134895833333</v>
      </c>
      <c r="T1787" s="13">
        <f>I1787/(60*60*24)+DATE(1970,1,1)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7">
        <f>IF(E1788&gt;0, E1788/L1788, 0)</f>
        <v>31.206896551724139</v>
      </c>
      <c r="Q1788" s="7" t="str">
        <f>LEFT(N1788, SEARCH("/",N1788)-1)</f>
        <v>photography</v>
      </c>
      <c r="R1788" s="7" t="str">
        <f>RIGHT(N1788,LEN(N1788)-SEARCH("/",N1788))</f>
        <v>photobooks</v>
      </c>
      <c r="S1788" s="13">
        <f>J1788/(60*60*24)+DATE(1970,1,1)</f>
        <v>41958.550659722227</v>
      </c>
      <c r="T1788" s="13">
        <f>I1788/(60*60*24)+DATE(1970,1,1)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7">
        <f>IF(E1789&gt;0, E1789/L1789, 0)</f>
        <v>63.875</v>
      </c>
      <c r="Q1789" s="7" t="str">
        <f>LEFT(N1789, SEARCH("/",N1789)-1)</f>
        <v>photography</v>
      </c>
      <c r="R1789" s="7" t="str">
        <f>RIGHT(N1789,LEN(N1789)-SEARCH("/",N1789))</f>
        <v>photobooks</v>
      </c>
      <c r="S1789" s="13">
        <f>J1789/(60*60*24)+DATE(1970,1,1)</f>
        <v>42068.65552083333</v>
      </c>
      <c r="T1789" s="13">
        <f>I1789/(60*60*24)+DATE(1970,1,1)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7">
        <f>IF(E1790&gt;0, E1790/L1790, 0)</f>
        <v>19</v>
      </c>
      <c r="Q1790" s="7" t="str">
        <f>LEFT(N1790, SEARCH("/",N1790)-1)</f>
        <v>photography</v>
      </c>
      <c r="R1790" s="7" t="str">
        <f>RIGHT(N1790,LEN(N1790)-SEARCH("/",N1790))</f>
        <v>photobooks</v>
      </c>
      <c r="S1790" s="13">
        <f>J1790/(60*60*24)+DATE(1970,1,1)</f>
        <v>41913.94840277778</v>
      </c>
      <c r="T1790" s="13">
        <f>I1790/(60*60*24)+DATE(1970,1,1)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7">
        <f>IF(E1791&gt;0, E1791/L1791, 0)</f>
        <v>10</v>
      </c>
      <c r="Q1791" s="7" t="str">
        <f>LEFT(N1791, SEARCH("/",N1791)-1)</f>
        <v>photography</v>
      </c>
      <c r="R1791" s="7" t="str">
        <f>RIGHT(N1791,LEN(N1791)-SEARCH("/",N1791))</f>
        <v>photobooks</v>
      </c>
      <c r="S1791" s="13">
        <f>J1791/(60*60*24)+DATE(1970,1,1)</f>
        <v>41956.250034722223</v>
      </c>
      <c r="T1791" s="13">
        <f>I1791/(60*60*24)+DATE(1970,1,1)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7">
        <f>IF(E1792&gt;0, E1792/L1792, 0)</f>
        <v>109.06666666666666</v>
      </c>
      <c r="Q1792" s="7" t="str">
        <f>LEFT(N1792, SEARCH("/",N1792)-1)</f>
        <v>photography</v>
      </c>
      <c r="R1792" s="7" t="str">
        <f>RIGHT(N1792,LEN(N1792)-SEARCH("/",N1792))</f>
        <v>photobooks</v>
      </c>
      <c r="S1792" s="13">
        <f>J1792/(60*60*24)+DATE(1970,1,1)</f>
        <v>42010.674513888887</v>
      </c>
      <c r="T1792" s="13">
        <f>I1792/(60*60*24)+DATE(1970,1,1)</f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7">
        <f>IF(E1793&gt;0, E1793/L1793, 0)</f>
        <v>26.75</v>
      </c>
      <c r="Q1793" s="7" t="str">
        <f>LEFT(N1793, SEARCH("/",N1793)-1)</f>
        <v>photography</v>
      </c>
      <c r="R1793" s="7" t="str">
        <f>RIGHT(N1793,LEN(N1793)-SEARCH("/",N1793))</f>
        <v>photobooks</v>
      </c>
      <c r="S1793" s="13">
        <f>J1793/(60*60*24)+DATE(1970,1,1)</f>
        <v>41973.740335648152</v>
      </c>
      <c r="T1793" s="13">
        <f>I1793/(60*60*24)+DATE(1970,1,1)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7">
        <f>IF(E1794&gt;0, E1794/L1794, 0)</f>
        <v>109.93525179856115</v>
      </c>
      <c r="Q1794" s="7" t="str">
        <f>LEFT(N1794, SEARCH("/",N1794)-1)</f>
        <v>photography</v>
      </c>
      <c r="R1794" s="7" t="str">
        <f>RIGHT(N1794,LEN(N1794)-SEARCH("/",N1794))</f>
        <v>photobooks</v>
      </c>
      <c r="S1794" s="13">
        <f>J1794/(60*60*24)+DATE(1970,1,1)</f>
        <v>42189.031041666662</v>
      </c>
      <c r="T1794" s="13">
        <f>I1794/(60*60*24)+DATE(1970,1,1)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7">
        <f>IF(E1795&gt;0, E1795/L1795, 0)</f>
        <v>20</v>
      </c>
      <c r="Q1795" s="7" t="str">
        <f>LEFT(N1795, SEARCH("/",N1795)-1)</f>
        <v>photography</v>
      </c>
      <c r="R1795" s="7" t="str">
        <f>RIGHT(N1795,LEN(N1795)-SEARCH("/",N1795))</f>
        <v>photobooks</v>
      </c>
      <c r="S1795" s="13">
        <f>J1795/(60*60*24)+DATE(1970,1,1)</f>
        <v>41940.891666666663</v>
      </c>
      <c r="T1795" s="13">
        <f>I1795/(60*60*24)+DATE(1970,1,1)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7">
        <f>IF(E1796&gt;0, E1796/L1796, 0)</f>
        <v>55.388888888888886</v>
      </c>
      <c r="Q1796" s="7" t="str">
        <f>LEFT(N1796, SEARCH("/",N1796)-1)</f>
        <v>photography</v>
      </c>
      <c r="R1796" s="7" t="str">
        <f>RIGHT(N1796,LEN(N1796)-SEARCH("/",N1796))</f>
        <v>photobooks</v>
      </c>
      <c r="S1796" s="13">
        <f>J1796/(60*60*24)+DATE(1970,1,1)</f>
        <v>42011.551180555558</v>
      </c>
      <c r="T1796" s="13">
        <f>I1796/(60*60*24)+DATE(1970,1,1)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7">
        <f>IF(E1797&gt;0, E1797/L1797, 0)</f>
        <v>133.90123456790124</v>
      </c>
      <c r="Q1797" s="7" t="str">
        <f>LEFT(N1797, SEARCH("/",N1797)-1)</f>
        <v>photography</v>
      </c>
      <c r="R1797" s="7" t="str">
        <f>RIGHT(N1797,LEN(N1797)-SEARCH("/",N1797))</f>
        <v>photobooks</v>
      </c>
      <c r="S1797" s="13">
        <f>J1797/(60*60*24)+DATE(1970,1,1)</f>
        <v>42628.288668981477</v>
      </c>
      <c r="T1797" s="13">
        <f>I1797/(60*60*24)+DATE(1970,1,1)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7">
        <f>IF(E1798&gt;0, E1798/L1798, 0)</f>
        <v>48.720930232558139</v>
      </c>
      <c r="Q1798" s="7" t="str">
        <f>LEFT(N1798, SEARCH("/",N1798)-1)</f>
        <v>photography</v>
      </c>
      <c r="R1798" s="7" t="str">
        <f>RIGHT(N1798,LEN(N1798)-SEARCH("/",N1798))</f>
        <v>photobooks</v>
      </c>
      <c r="S1798" s="13">
        <f>J1798/(60*60*24)+DATE(1970,1,1)</f>
        <v>42515.439421296294</v>
      </c>
      <c r="T1798" s="13">
        <f>I1798/(60*60*24)+DATE(1970,1,1)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7">
        <f>IF(E1799&gt;0, E1799/L1799, 0)</f>
        <v>48.25</v>
      </c>
      <c r="Q1799" s="7" t="str">
        <f>LEFT(N1799, SEARCH("/",N1799)-1)</f>
        <v>photography</v>
      </c>
      <c r="R1799" s="7" t="str">
        <f>RIGHT(N1799,LEN(N1799)-SEARCH("/",N1799))</f>
        <v>photobooks</v>
      </c>
      <c r="S1799" s="13">
        <f>J1799/(60*60*24)+DATE(1970,1,1)</f>
        <v>42689.56931712963</v>
      </c>
      <c r="T1799" s="13">
        <f>I1799/(60*60*24)+DATE(1970,1,1)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7">
        <f>IF(E1800&gt;0, E1800/L1800, 0)</f>
        <v>58.972972972972975</v>
      </c>
      <c r="Q1800" s="7" t="str">
        <f>LEFT(N1800, SEARCH("/",N1800)-1)</f>
        <v>photography</v>
      </c>
      <c r="R1800" s="7" t="str">
        <f>RIGHT(N1800,LEN(N1800)-SEARCH("/",N1800))</f>
        <v>photobooks</v>
      </c>
      <c r="S1800" s="13">
        <f>J1800/(60*60*24)+DATE(1970,1,1)</f>
        <v>42344.32677083333</v>
      </c>
      <c r="T1800" s="13">
        <f>I1800/(60*60*24)+DATE(1970,1,1)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7">
        <f>IF(E1801&gt;0, E1801/L1801, 0)</f>
        <v>11.638333333333334</v>
      </c>
      <c r="Q1801" s="7" t="str">
        <f>LEFT(N1801, SEARCH("/",N1801)-1)</f>
        <v>photography</v>
      </c>
      <c r="R1801" s="7" t="str">
        <f>RIGHT(N1801,LEN(N1801)-SEARCH("/",N1801))</f>
        <v>photobooks</v>
      </c>
      <c r="S1801" s="13">
        <f>J1801/(60*60*24)+DATE(1970,1,1)</f>
        <v>41934.842685185184</v>
      </c>
      <c r="T1801" s="13">
        <f>I1801/(60*60*24)+DATE(1970,1,1)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7">
        <f>IF(E1802&gt;0, E1802/L1802, 0)</f>
        <v>83.716814159292042</v>
      </c>
      <c r="Q1802" s="7" t="str">
        <f>LEFT(N1802, SEARCH("/",N1802)-1)</f>
        <v>photography</v>
      </c>
      <c r="R1802" s="7" t="str">
        <f>RIGHT(N1802,LEN(N1802)-SEARCH("/",N1802))</f>
        <v>photobooks</v>
      </c>
      <c r="S1802" s="13">
        <f>J1802/(60*60*24)+DATE(1970,1,1)</f>
        <v>42623.606134259258</v>
      </c>
      <c r="T1802" s="13">
        <f>I1802/(60*60*24)+DATE(1970,1,1)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7">
        <f>IF(E1803&gt;0, E1803/L1803, 0)</f>
        <v>63.648648648648646</v>
      </c>
      <c r="Q1803" s="7" t="str">
        <f>LEFT(N1803, SEARCH("/",N1803)-1)</f>
        <v>photography</v>
      </c>
      <c r="R1803" s="7" t="str">
        <f>RIGHT(N1803,LEN(N1803)-SEARCH("/",N1803))</f>
        <v>photobooks</v>
      </c>
      <c r="S1803" s="13">
        <f>J1803/(60*60*24)+DATE(1970,1,1)</f>
        <v>42321.660509259258</v>
      </c>
      <c r="T1803" s="13">
        <f>I1803/(60*60*24)+DATE(1970,1,1)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7">
        <f>IF(E1804&gt;0, E1804/L1804, 0)</f>
        <v>94.277777777777771</v>
      </c>
      <c r="Q1804" s="7" t="str">
        <f>LEFT(N1804, SEARCH("/",N1804)-1)</f>
        <v>photography</v>
      </c>
      <c r="R1804" s="7" t="str">
        <f>RIGHT(N1804,LEN(N1804)-SEARCH("/",N1804))</f>
        <v>photobooks</v>
      </c>
      <c r="S1804" s="13">
        <f>J1804/(60*60*24)+DATE(1970,1,1)</f>
        <v>42159.47256944445</v>
      </c>
      <c r="T1804" s="13">
        <f>I1804/(60*60*24)+DATE(1970,1,1)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7">
        <f>IF(E1805&gt;0, E1805/L1805, 0)</f>
        <v>71.86666666666666</v>
      </c>
      <c r="Q1805" s="7" t="str">
        <f>LEFT(N1805, SEARCH("/",N1805)-1)</f>
        <v>photography</v>
      </c>
      <c r="R1805" s="7" t="str">
        <f>RIGHT(N1805,LEN(N1805)-SEARCH("/",N1805))</f>
        <v>photobooks</v>
      </c>
      <c r="S1805" s="13">
        <f>J1805/(60*60*24)+DATE(1970,1,1)</f>
        <v>42018.071550925924</v>
      </c>
      <c r="T1805" s="13">
        <f>I1805/(60*60*24)+DATE(1970,1,1)</f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7">
        <f>IF(E1806&gt;0, E1806/L1806, 0)</f>
        <v>104.84615384615384</v>
      </c>
      <c r="Q1806" s="7" t="str">
        <f>LEFT(N1806, SEARCH("/",N1806)-1)</f>
        <v>photography</v>
      </c>
      <c r="R1806" s="7" t="str">
        <f>RIGHT(N1806,LEN(N1806)-SEARCH("/",N1806))</f>
        <v>photobooks</v>
      </c>
      <c r="S1806" s="13">
        <f>J1806/(60*60*24)+DATE(1970,1,1)</f>
        <v>42282.678287037037</v>
      </c>
      <c r="T1806" s="13">
        <f>I1806/(60*60*24)+DATE(1970,1,1)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7">
        <f>IF(E1807&gt;0, E1807/L1807, 0)</f>
        <v>67.139344262295083</v>
      </c>
      <c r="Q1807" s="7" t="str">
        <f>LEFT(N1807, SEARCH("/",N1807)-1)</f>
        <v>photography</v>
      </c>
      <c r="R1807" s="7" t="str">
        <f>RIGHT(N1807,LEN(N1807)-SEARCH("/",N1807))</f>
        <v>photobooks</v>
      </c>
      <c r="S1807" s="13">
        <f>J1807/(60*60*24)+DATE(1970,1,1)</f>
        <v>42247.803912037038</v>
      </c>
      <c r="T1807" s="13">
        <f>I1807/(60*60*24)+DATE(1970,1,1)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7">
        <f>IF(E1808&gt;0, E1808/L1808, 0)</f>
        <v>73.875</v>
      </c>
      <c r="Q1808" s="7" t="str">
        <f>LEFT(N1808, SEARCH("/",N1808)-1)</f>
        <v>photography</v>
      </c>
      <c r="R1808" s="7" t="str">
        <f>RIGHT(N1808,LEN(N1808)-SEARCH("/",N1808))</f>
        <v>photobooks</v>
      </c>
      <c r="S1808" s="13">
        <f>J1808/(60*60*24)+DATE(1970,1,1)</f>
        <v>41877.638298611113</v>
      </c>
      <c r="T1808" s="13">
        <f>I1808/(60*60*24)+DATE(1970,1,1)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7">
        <f>IF(E1809&gt;0, E1809/L1809, 0)</f>
        <v>69.125</v>
      </c>
      <c r="Q1809" s="7" t="str">
        <f>LEFT(N1809, SEARCH("/",N1809)-1)</f>
        <v>photography</v>
      </c>
      <c r="R1809" s="7" t="str">
        <f>RIGHT(N1809,LEN(N1809)-SEARCH("/",N1809))</f>
        <v>photobooks</v>
      </c>
      <c r="S1809" s="13">
        <f>J1809/(60*60*24)+DATE(1970,1,1)</f>
        <v>41880.068437499998</v>
      </c>
      <c r="T1809" s="13">
        <f>I1809/(60*60*24)+DATE(1970,1,1)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7">
        <f>IF(E1810&gt;0, E1810/L1810, 0)</f>
        <v>120.77083333333333</v>
      </c>
      <c r="Q1810" s="7" t="str">
        <f>LEFT(N1810, SEARCH("/",N1810)-1)</f>
        <v>photography</v>
      </c>
      <c r="R1810" s="7" t="str">
        <f>RIGHT(N1810,LEN(N1810)-SEARCH("/",N1810))</f>
        <v>photobooks</v>
      </c>
      <c r="S1810" s="13">
        <f>J1810/(60*60*24)+DATE(1970,1,1)</f>
        <v>42742.680902777778</v>
      </c>
      <c r="T1810" s="13">
        <f>I1810/(60*60*24)+DATE(1970,1,1)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7">
        <f>IF(E1811&gt;0, E1811/L1811, 0)</f>
        <v>42.222222222222221</v>
      </c>
      <c r="Q1811" s="7" t="str">
        <f>LEFT(N1811, SEARCH("/",N1811)-1)</f>
        <v>photography</v>
      </c>
      <c r="R1811" s="7" t="str">
        <f>RIGHT(N1811,LEN(N1811)-SEARCH("/",N1811))</f>
        <v>photobooks</v>
      </c>
      <c r="S1811" s="13">
        <f>J1811/(60*60*24)+DATE(1970,1,1)</f>
        <v>42029.907858796301</v>
      </c>
      <c r="T1811" s="13">
        <f>I1811/(60*60*24)+DATE(1970,1,1)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7">
        <f>IF(E1812&gt;0, E1812/L1812, 0)</f>
        <v>7.5</v>
      </c>
      <c r="Q1812" s="7" t="str">
        <f>LEFT(N1812, SEARCH("/",N1812)-1)</f>
        <v>photography</v>
      </c>
      <c r="R1812" s="7" t="str">
        <f>RIGHT(N1812,LEN(N1812)-SEARCH("/",N1812))</f>
        <v>photobooks</v>
      </c>
      <c r="S1812" s="13">
        <f>J1812/(60*60*24)+DATE(1970,1,1)</f>
        <v>41860.91002314815</v>
      </c>
      <c r="T1812" s="13">
        <f>I1812/(60*60*24)+DATE(1970,1,1)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7">
        <f>IF(E1813&gt;0, E1813/L1813, 0)</f>
        <v>1.5384615384615385</v>
      </c>
      <c r="Q1813" s="7" t="str">
        <f>LEFT(N1813, SEARCH("/",N1813)-1)</f>
        <v>photography</v>
      </c>
      <c r="R1813" s="7" t="str">
        <f>RIGHT(N1813,LEN(N1813)-SEARCH("/",N1813))</f>
        <v>photobooks</v>
      </c>
      <c r="S1813" s="13">
        <f>J1813/(60*60*24)+DATE(1970,1,1)</f>
        <v>41876.433680555558</v>
      </c>
      <c r="T1813" s="13">
        <f>I1813/(60*60*24)+DATE(1970,1,1)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7">
        <f>IF(E1814&gt;0, E1814/L1814, 0)</f>
        <v>37.608695652173914</v>
      </c>
      <c r="Q1814" s="7" t="str">
        <f>LEFT(N1814, SEARCH("/",N1814)-1)</f>
        <v>photography</v>
      </c>
      <c r="R1814" s="7" t="str">
        <f>RIGHT(N1814,LEN(N1814)-SEARCH("/",N1814))</f>
        <v>photobooks</v>
      </c>
      <c r="S1814" s="13">
        <f>J1814/(60*60*24)+DATE(1970,1,1)</f>
        <v>42524.318703703699</v>
      </c>
      <c r="T1814" s="13">
        <f>I1814/(60*60*24)+DATE(1970,1,1)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7">
        <f>IF(E1815&gt;0, E1815/L1815, 0)</f>
        <v>0</v>
      </c>
      <c r="Q1815" s="7" t="str">
        <f>LEFT(N1815, SEARCH("/",N1815)-1)</f>
        <v>photography</v>
      </c>
      <c r="R1815" s="7" t="str">
        <f>RIGHT(N1815,LEN(N1815)-SEARCH("/",N1815))</f>
        <v>photobooks</v>
      </c>
      <c r="S1815" s="13">
        <f>J1815/(60*60*24)+DATE(1970,1,1)</f>
        <v>41829.889027777775</v>
      </c>
      <c r="T1815" s="13">
        <f>I1815/(60*60*24)+DATE(1970,1,1)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7">
        <f>IF(E1816&gt;0, E1816/L1816, 0)</f>
        <v>42.157142857142858</v>
      </c>
      <c r="Q1816" s="7" t="str">
        <f>LEFT(N1816, SEARCH("/",N1816)-1)</f>
        <v>photography</v>
      </c>
      <c r="R1816" s="7" t="str">
        <f>RIGHT(N1816,LEN(N1816)-SEARCH("/",N1816))</f>
        <v>photobooks</v>
      </c>
      <c r="S1816" s="13">
        <f>J1816/(60*60*24)+DATE(1970,1,1)</f>
        <v>42033.314074074078</v>
      </c>
      <c r="T1816" s="13">
        <f>I1816/(60*60*24)+DATE(1970,1,1)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7">
        <f>IF(E1817&gt;0, E1817/L1817, 0)</f>
        <v>0</v>
      </c>
      <c r="Q1817" s="7" t="str">
        <f>LEFT(N1817, SEARCH("/",N1817)-1)</f>
        <v>photography</v>
      </c>
      <c r="R1817" s="7" t="str">
        <f>RIGHT(N1817,LEN(N1817)-SEARCH("/",N1817))</f>
        <v>photobooks</v>
      </c>
      <c r="S1817" s="13">
        <f>J1817/(60*60*24)+DATE(1970,1,1)</f>
        <v>42172.906678240739</v>
      </c>
      <c r="T1817" s="13">
        <f>I1817/(60*60*24)+DATE(1970,1,1)</f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7">
        <f>IF(E1818&gt;0, E1818/L1818, 0)</f>
        <v>84.833333333333329</v>
      </c>
      <c r="Q1818" s="7" t="str">
        <f>LEFT(N1818, SEARCH("/",N1818)-1)</f>
        <v>photography</v>
      </c>
      <c r="R1818" s="7" t="str">
        <f>RIGHT(N1818,LEN(N1818)-SEARCH("/",N1818))</f>
        <v>photobooks</v>
      </c>
      <c r="S1818" s="13">
        <f>J1818/(60*60*24)+DATE(1970,1,1)</f>
        <v>42548.876192129625</v>
      </c>
      <c r="T1818" s="13">
        <f>I1818/(60*60*24)+DATE(1970,1,1)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7">
        <f>IF(E1819&gt;0, E1819/L1819, 0)</f>
        <v>94.19</v>
      </c>
      <c r="Q1819" s="7" t="str">
        <f>LEFT(N1819, SEARCH("/",N1819)-1)</f>
        <v>photography</v>
      </c>
      <c r="R1819" s="7" t="str">
        <f>RIGHT(N1819,LEN(N1819)-SEARCH("/",N1819))</f>
        <v>photobooks</v>
      </c>
      <c r="S1819" s="13">
        <f>J1819/(60*60*24)+DATE(1970,1,1)</f>
        <v>42705.662118055552</v>
      </c>
      <c r="T1819" s="13">
        <f>I1819/(60*60*24)+DATE(1970,1,1)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7">
        <f>IF(E1820&gt;0, E1820/L1820, 0)</f>
        <v>0</v>
      </c>
      <c r="Q1820" s="7" t="str">
        <f>LEFT(N1820, SEARCH("/",N1820)-1)</f>
        <v>photography</v>
      </c>
      <c r="R1820" s="7" t="str">
        <f>RIGHT(N1820,LEN(N1820)-SEARCH("/",N1820))</f>
        <v>photobooks</v>
      </c>
      <c r="S1820" s="13">
        <f>J1820/(60*60*24)+DATE(1970,1,1)</f>
        <v>42067.234375</v>
      </c>
      <c r="T1820" s="13">
        <f>I1820/(60*60*24)+DATE(1970,1,1)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7">
        <f>IF(E1821&gt;0, E1821/L1821, 0)</f>
        <v>6.25</v>
      </c>
      <c r="Q1821" s="7" t="str">
        <f>LEFT(N1821, SEARCH("/",N1821)-1)</f>
        <v>photography</v>
      </c>
      <c r="R1821" s="7" t="str">
        <f>RIGHT(N1821,LEN(N1821)-SEARCH("/",N1821))</f>
        <v>photobooks</v>
      </c>
      <c r="S1821" s="13">
        <f>J1821/(60*60*24)+DATE(1970,1,1)</f>
        <v>41820.752268518518</v>
      </c>
      <c r="T1821" s="13">
        <f>I1821/(60*60*24)+DATE(1970,1,1)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7">
        <f>IF(E1822&gt;0, E1822/L1822, 0)</f>
        <v>213.375</v>
      </c>
      <c r="Q1822" s="7" t="str">
        <f>LEFT(N1822, SEARCH("/",N1822)-1)</f>
        <v>photography</v>
      </c>
      <c r="R1822" s="7" t="str">
        <f>RIGHT(N1822,LEN(N1822)-SEARCH("/",N1822))</f>
        <v>photobooks</v>
      </c>
      <c r="S1822" s="13">
        <f>J1822/(60*60*24)+DATE(1970,1,1)</f>
        <v>42065.084374999999</v>
      </c>
      <c r="T1822" s="13">
        <f>I1822/(60*60*24)+DATE(1970,1,1)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7">
        <f>IF(E1823&gt;0, E1823/L1823, 0)</f>
        <v>59.162280701754383</v>
      </c>
      <c r="Q1823" s="7" t="str">
        <f>LEFT(N1823, SEARCH("/",N1823)-1)</f>
        <v>music</v>
      </c>
      <c r="R1823" s="7" t="str">
        <f>RIGHT(N1823,LEN(N1823)-SEARCH("/",N1823))</f>
        <v>rock</v>
      </c>
      <c r="S1823" s="13">
        <f>J1823/(60*60*24)+DATE(1970,1,1)</f>
        <v>40926.319062499999</v>
      </c>
      <c r="T1823" s="13">
        <f>I1823/(60*60*24)+DATE(1970,1,1)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7">
        <f>IF(E1824&gt;0, E1824/L1824, 0)</f>
        <v>27.272727272727273</v>
      </c>
      <c r="Q1824" s="7" t="str">
        <f>LEFT(N1824, SEARCH("/",N1824)-1)</f>
        <v>music</v>
      </c>
      <c r="R1824" s="7" t="str">
        <f>RIGHT(N1824,LEN(N1824)-SEARCH("/",N1824))</f>
        <v>rock</v>
      </c>
      <c r="S1824" s="13">
        <f>J1824/(60*60*24)+DATE(1970,1,1)</f>
        <v>41634.797013888892</v>
      </c>
      <c r="T1824" s="13">
        <f>I1824/(60*60*24)+DATE(1970,1,1)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7">
        <f>IF(E1825&gt;0, E1825/L1825, 0)</f>
        <v>24.575757575757574</v>
      </c>
      <c r="Q1825" s="7" t="str">
        <f>LEFT(N1825, SEARCH("/",N1825)-1)</f>
        <v>music</v>
      </c>
      <c r="R1825" s="7" t="str">
        <f>RIGHT(N1825,LEN(N1825)-SEARCH("/",N1825))</f>
        <v>rock</v>
      </c>
      <c r="S1825" s="13">
        <f>J1825/(60*60*24)+DATE(1970,1,1)</f>
        <v>41176.684907407405</v>
      </c>
      <c r="T1825" s="13">
        <f>I1825/(60*60*24)+DATE(1970,1,1)</f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7">
        <f>IF(E1826&gt;0, E1826/L1826, 0)</f>
        <v>75.05</v>
      </c>
      <c r="Q1826" s="7" t="str">
        <f>LEFT(N1826, SEARCH("/",N1826)-1)</f>
        <v>music</v>
      </c>
      <c r="R1826" s="7" t="str">
        <f>RIGHT(N1826,LEN(N1826)-SEARCH("/",N1826))</f>
        <v>rock</v>
      </c>
      <c r="S1826" s="13">
        <f>J1826/(60*60*24)+DATE(1970,1,1)</f>
        <v>41626.916284722218</v>
      </c>
      <c r="T1826" s="13">
        <f>I1826/(60*60*24)+DATE(1970,1,1)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7">
        <f>IF(E1827&gt;0, E1827/L1827, 0)</f>
        <v>42.02</v>
      </c>
      <c r="Q1827" s="7" t="str">
        <f>LEFT(N1827, SEARCH("/",N1827)-1)</f>
        <v>music</v>
      </c>
      <c r="R1827" s="7" t="str">
        <f>RIGHT(N1827,LEN(N1827)-SEARCH("/",N1827))</f>
        <v>rock</v>
      </c>
      <c r="S1827" s="13">
        <f>J1827/(60*60*24)+DATE(1970,1,1)</f>
        <v>41443.83452546296</v>
      </c>
      <c r="T1827" s="13">
        <f>I1827/(60*60*24)+DATE(1970,1,1)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7">
        <f>IF(E1828&gt;0, E1828/L1828, 0)</f>
        <v>53.157894736842103</v>
      </c>
      <c r="Q1828" s="7" t="str">
        <f>LEFT(N1828, SEARCH("/",N1828)-1)</f>
        <v>music</v>
      </c>
      <c r="R1828" s="7" t="str">
        <f>RIGHT(N1828,LEN(N1828)-SEARCH("/",N1828))</f>
        <v>rock</v>
      </c>
      <c r="S1828" s="13">
        <f>J1828/(60*60*24)+DATE(1970,1,1)</f>
        <v>41657.923807870371</v>
      </c>
      <c r="T1828" s="13">
        <f>I1828/(60*60*24)+DATE(1970,1,1)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7">
        <f>IF(E1829&gt;0, E1829/L1829, 0)</f>
        <v>83.885416666666671</v>
      </c>
      <c r="Q1829" s="7" t="str">
        <f>LEFT(N1829, SEARCH("/",N1829)-1)</f>
        <v>music</v>
      </c>
      <c r="R1829" s="7" t="str">
        <f>RIGHT(N1829,LEN(N1829)-SEARCH("/",N1829))</f>
        <v>rock</v>
      </c>
      <c r="S1829" s="13">
        <f>J1829/(60*60*24)+DATE(1970,1,1)</f>
        <v>40555.325937499998</v>
      </c>
      <c r="T1829" s="13">
        <f>I1829/(60*60*24)+DATE(1970,1,1)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7">
        <f>IF(E1830&gt;0, E1830/L1830, 0)</f>
        <v>417.33333333333331</v>
      </c>
      <c r="Q1830" s="7" t="str">
        <f>LEFT(N1830, SEARCH("/",N1830)-1)</f>
        <v>music</v>
      </c>
      <c r="R1830" s="7" t="str">
        <f>RIGHT(N1830,LEN(N1830)-SEARCH("/",N1830))</f>
        <v>rock</v>
      </c>
      <c r="S1830" s="13">
        <f>J1830/(60*60*24)+DATE(1970,1,1)</f>
        <v>41736.899652777778</v>
      </c>
      <c r="T1830" s="13">
        <f>I1830/(60*60*24)+DATE(1970,1,1)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7">
        <f>IF(E1831&gt;0, E1831/L1831, 0)</f>
        <v>75.765151515151516</v>
      </c>
      <c r="Q1831" s="7" t="str">
        <f>LEFT(N1831, SEARCH("/",N1831)-1)</f>
        <v>music</v>
      </c>
      <c r="R1831" s="7" t="str">
        <f>RIGHT(N1831,LEN(N1831)-SEARCH("/",N1831))</f>
        <v>rock</v>
      </c>
      <c r="S1831" s="13">
        <f>J1831/(60*60*24)+DATE(1970,1,1)</f>
        <v>40516.087627314817</v>
      </c>
      <c r="T1831" s="13">
        <f>I1831/(60*60*24)+DATE(1970,1,1)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7">
        <f>IF(E1832&gt;0, E1832/L1832, 0)</f>
        <v>67.389380530973455</v>
      </c>
      <c r="Q1832" s="7" t="str">
        <f>LEFT(N1832, SEARCH("/",N1832)-1)</f>
        <v>music</v>
      </c>
      <c r="R1832" s="7" t="str">
        <f>RIGHT(N1832,LEN(N1832)-SEARCH("/",N1832))</f>
        <v>rock</v>
      </c>
      <c r="S1832" s="13">
        <f>J1832/(60*60*24)+DATE(1970,1,1)</f>
        <v>41664.684108796297</v>
      </c>
      <c r="T1832" s="13">
        <f>I1832/(60*60*24)+DATE(1970,1,1)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7">
        <f>IF(E1833&gt;0, E1833/L1833, 0)</f>
        <v>73.571428571428569</v>
      </c>
      <c r="Q1833" s="7" t="str">
        <f>LEFT(N1833, SEARCH("/",N1833)-1)</f>
        <v>music</v>
      </c>
      <c r="R1833" s="7" t="str">
        <f>RIGHT(N1833,LEN(N1833)-SEARCH("/",N1833))</f>
        <v>rock</v>
      </c>
      <c r="S1833" s="13">
        <f>J1833/(60*60*24)+DATE(1970,1,1)</f>
        <v>41026.996099537035</v>
      </c>
      <c r="T1833" s="13">
        <f>I1833/(60*60*24)+DATE(1970,1,1)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7">
        <f>IF(E1834&gt;0, E1834/L1834, 0)</f>
        <v>25</v>
      </c>
      <c r="Q1834" s="7" t="str">
        <f>LEFT(N1834, SEARCH("/",N1834)-1)</f>
        <v>music</v>
      </c>
      <c r="R1834" s="7" t="str">
        <f>RIGHT(N1834,LEN(N1834)-SEARCH("/",N1834))</f>
        <v>rock</v>
      </c>
      <c r="S1834" s="13">
        <f>J1834/(60*60*24)+DATE(1970,1,1)</f>
        <v>40576.539664351854</v>
      </c>
      <c r="T1834" s="13">
        <f>I1834/(60*60*24)+DATE(1970,1,1)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7">
        <f>IF(E1835&gt;0, E1835/L1835, 0)</f>
        <v>42</v>
      </c>
      <c r="Q1835" s="7" t="str">
        <f>LEFT(N1835, SEARCH("/",N1835)-1)</f>
        <v>music</v>
      </c>
      <c r="R1835" s="7" t="str">
        <f>RIGHT(N1835,LEN(N1835)-SEARCH("/",N1835))</f>
        <v>rock</v>
      </c>
      <c r="S1835" s="13">
        <f>J1835/(60*60*24)+DATE(1970,1,1)</f>
        <v>41303.044016203705</v>
      </c>
      <c r="T1835" s="13">
        <f>I1835/(60*60*24)+DATE(1970,1,1)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7">
        <f>IF(E1836&gt;0, E1836/L1836, 0)</f>
        <v>131.16666666666666</v>
      </c>
      <c r="Q1836" s="7" t="str">
        <f>LEFT(N1836, SEARCH("/",N1836)-1)</f>
        <v>music</v>
      </c>
      <c r="R1836" s="7" t="str">
        <f>RIGHT(N1836,LEN(N1836)-SEARCH("/",N1836))</f>
        <v>rock</v>
      </c>
      <c r="S1836" s="13">
        <f>J1836/(60*60*24)+DATE(1970,1,1)</f>
        <v>41988.964062500003</v>
      </c>
      <c r="T1836" s="13">
        <f>I1836/(60*60*24)+DATE(1970,1,1)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7">
        <f>IF(E1837&gt;0, E1837/L1837, 0)</f>
        <v>47.272727272727273</v>
      </c>
      <c r="Q1837" s="7" t="str">
        <f>LEFT(N1837, SEARCH("/",N1837)-1)</f>
        <v>music</v>
      </c>
      <c r="R1837" s="7" t="str">
        <f>RIGHT(N1837,LEN(N1837)-SEARCH("/",N1837))</f>
        <v>rock</v>
      </c>
      <c r="S1837" s="13">
        <f>J1837/(60*60*24)+DATE(1970,1,1)</f>
        <v>42430.702210648145</v>
      </c>
      <c r="T1837" s="13">
        <f>I1837/(60*60*24)+DATE(1970,1,1)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7">
        <f>IF(E1838&gt;0, E1838/L1838, 0)</f>
        <v>182.12727272727273</v>
      </c>
      <c r="Q1838" s="7" t="str">
        <f>LEFT(N1838, SEARCH("/",N1838)-1)</f>
        <v>music</v>
      </c>
      <c r="R1838" s="7" t="str">
        <f>RIGHT(N1838,LEN(N1838)-SEARCH("/",N1838))</f>
        <v>rock</v>
      </c>
      <c r="S1838" s="13">
        <f>J1838/(60*60*24)+DATE(1970,1,1)</f>
        <v>41305.809363425928</v>
      </c>
      <c r="T1838" s="13">
        <f>I1838/(60*60*24)+DATE(1970,1,1)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7">
        <f>IF(E1839&gt;0, E1839/L1839, 0)</f>
        <v>61.366666666666667</v>
      </c>
      <c r="Q1839" s="7" t="str">
        <f>LEFT(N1839, SEARCH("/",N1839)-1)</f>
        <v>music</v>
      </c>
      <c r="R1839" s="7" t="str">
        <f>RIGHT(N1839,LEN(N1839)-SEARCH("/",N1839))</f>
        <v>rock</v>
      </c>
      <c r="S1839" s="13">
        <f>J1839/(60*60*24)+DATE(1970,1,1)</f>
        <v>40926.047858796301</v>
      </c>
      <c r="T1839" s="13">
        <f>I1839/(60*60*24)+DATE(1970,1,1)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7">
        <f>IF(E1840&gt;0, E1840/L1840, 0)</f>
        <v>35.767499999999998</v>
      </c>
      <c r="Q1840" s="7" t="str">
        <f>LEFT(N1840, SEARCH("/",N1840)-1)</f>
        <v>music</v>
      </c>
      <c r="R1840" s="7" t="str">
        <f>RIGHT(N1840,LEN(N1840)-SEARCH("/",N1840))</f>
        <v>rock</v>
      </c>
      <c r="S1840" s="13">
        <f>J1840/(60*60*24)+DATE(1970,1,1)</f>
        <v>40788.786539351851</v>
      </c>
      <c r="T1840" s="13">
        <f>I1840/(60*60*24)+DATE(1970,1,1)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7">
        <f>IF(E1841&gt;0, E1841/L1841, 0)</f>
        <v>45.62222222222222</v>
      </c>
      <c r="Q1841" s="7" t="str">
        <f>LEFT(N1841, SEARCH("/",N1841)-1)</f>
        <v>music</v>
      </c>
      <c r="R1841" s="7" t="str">
        <f>RIGHT(N1841,LEN(N1841)-SEARCH("/",N1841))</f>
        <v>rock</v>
      </c>
      <c r="S1841" s="13">
        <f>J1841/(60*60*24)+DATE(1970,1,1)</f>
        <v>42614.722013888888</v>
      </c>
      <c r="T1841" s="13">
        <f>I1841/(60*60*24)+DATE(1970,1,1)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7">
        <f>IF(E1842&gt;0, E1842/L1842, 0)</f>
        <v>75.384615384615387</v>
      </c>
      <c r="Q1842" s="7" t="str">
        <f>LEFT(N1842, SEARCH("/",N1842)-1)</f>
        <v>music</v>
      </c>
      <c r="R1842" s="7" t="str">
        <f>RIGHT(N1842,LEN(N1842)-SEARCH("/",N1842))</f>
        <v>rock</v>
      </c>
      <c r="S1842" s="13">
        <f>J1842/(60*60*24)+DATE(1970,1,1)</f>
        <v>41382.096180555556</v>
      </c>
      <c r="T1842" s="13">
        <f>I1842/(60*60*24)+DATE(1970,1,1)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7">
        <f>IF(E1843&gt;0, E1843/L1843, 0)</f>
        <v>50.875</v>
      </c>
      <c r="Q1843" s="7" t="str">
        <f>LEFT(N1843, SEARCH("/",N1843)-1)</f>
        <v>music</v>
      </c>
      <c r="R1843" s="7" t="str">
        <f>RIGHT(N1843,LEN(N1843)-SEARCH("/",N1843))</f>
        <v>rock</v>
      </c>
      <c r="S1843" s="13">
        <f>J1843/(60*60*24)+DATE(1970,1,1)</f>
        <v>41745.84542824074</v>
      </c>
      <c r="T1843" s="13">
        <f>I1843/(60*60*24)+DATE(1970,1,1)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7">
        <f>IF(E1844&gt;0, E1844/L1844, 0)</f>
        <v>119.28571428571429</v>
      </c>
      <c r="Q1844" s="7" t="str">
        <f>LEFT(N1844, SEARCH("/",N1844)-1)</f>
        <v>music</v>
      </c>
      <c r="R1844" s="7" t="str">
        <f>RIGHT(N1844,LEN(N1844)-SEARCH("/",N1844))</f>
        <v>rock</v>
      </c>
      <c r="S1844" s="13">
        <f>J1844/(60*60*24)+DATE(1970,1,1)</f>
        <v>42031.631724537037</v>
      </c>
      <c r="T1844" s="13">
        <f>I1844/(60*60*24)+DATE(1970,1,1)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7">
        <f>IF(E1845&gt;0, E1845/L1845, 0)</f>
        <v>92.541865671641801</v>
      </c>
      <c r="Q1845" s="7" t="str">
        <f>LEFT(N1845, SEARCH("/",N1845)-1)</f>
        <v>music</v>
      </c>
      <c r="R1845" s="7" t="str">
        <f>RIGHT(N1845,LEN(N1845)-SEARCH("/",N1845))</f>
        <v>rock</v>
      </c>
      <c r="S1845" s="13">
        <f>J1845/(60*60*24)+DATE(1970,1,1)</f>
        <v>40564.994837962964</v>
      </c>
      <c r="T1845" s="13">
        <f>I1845/(60*60*24)+DATE(1970,1,1)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7">
        <f>IF(E1846&gt;0, E1846/L1846, 0)</f>
        <v>76.05</v>
      </c>
      <c r="Q1846" s="7" t="str">
        <f>LEFT(N1846, SEARCH("/",N1846)-1)</f>
        <v>music</v>
      </c>
      <c r="R1846" s="7" t="str">
        <f>RIGHT(N1846,LEN(N1846)-SEARCH("/",N1846))</f>
        <v>rock</v>
      </c>
      <c r="S1846" s="13">
        <f>J1846/(60*60*24)+DATE(1970,1,1)</f>
        <v>40666.973541666666</v>
      </c>
      <c r="T1846" s="13">
        <f>I1846/(60*60*24)+DATE(1970,1,1)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7">
        <f>IF(E1847&gt;0, E1847/L1847, 0)</f>
        <v>52.631578947368418</v>
      </c>
      <c r="Q1847" s="7" t="str">
        <f>LEFT(N1847, SEARCH("/",N1847)-1)</f>
        <v>music</v>
      </c>
      <c r="R1847" s="7" t="str">
        <f>RIGHT(N1847,LEN(N1847)-SEARCH("/",N1847))</f>
        <v>rock</v>
      </c>
      <c r="S1847" s="13">
        <f>J1847/(60*60*24)+DATE(1970,1,1)</f>
        <v>42523.333310185189</v>
      </c>
      <c r="T1847" s="13">
        <f>I1847/(60*60*24)+DATE(1970,1,1)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7">
        <f>IF(E1848&gt;0, E1848/L1848, 0)</f>
        <v>98.990430622009569</v>
      </c>
      <c r="Q1848" s="7" t="str">
        <f>LEFT(N1848, SEARCH("/",N1848)-1)</f>
        <v>music</v>
      </c>
      <c r="R1848" s="7" t="str">
        <f>RIGHT(N1848,LEN(N1848)-SEARCH("/",N1848))</f>
        <v>rock</v>
      </c>
      <c r="S1848" s="13">
        <f>J1848/(60*60*24)+DATE(1970,1,1)</f>
        <v>41228.650196759263</v>
      </c>
      <c r="T1848" s="13">
        <f>I1848/(60*60*24)+DATE(1970,1,1)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7">
        <f>IF(E1849&gt;0, E1849/L1849, 0)</f>
        <v>79.526315789473685</v>
      </c>
      <c r="Q1849" s="7" t="str">
        <f>LEFT(N1849, SEARCH("/",N1849)-1)</f>
        <v>music</v>
      </c>
      <c r="R1849" s="7" t="str">
        <f>RIGHT(N1849,LEN(N1849)-SEARCH("/",N1849))</f>
        <v>rock</v>
      </c>
      <c r="S1849" s="13">
        <f>J1849/(60*60*24)+DATE(1970,1,1)</f>
        <v>42094.236481481479</v>
      </c>
      <c r="T1849" s="13">
        <f>I1849/(60*60*24)+DATE(1970,1,1)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7">
        <f>IF(E1850&gt;0, E1850/L1850, 0)</f>
        <v>134.20833333333334</v>
      </c>
      <c r="Q1850" s="7" t="str">
        <f>LEFT(N1850, SEARCH("/",N1850)-1)</f>
        <v>music</v>
      </c>
      <c r="R1850" s="7" t="str">
        <f>RIGHT(N1850,LEN(N1850)-SEARCH("/",N1850))</f>
        <v>rock</v>
      </c>
      <c r="S1850" s="13">
        <f>J1850/(60*60*24)+DATE(1970,1,1)</f>
        <v>40691.788055555553</v>
      </c>
      <c r="T1850" s="13">
        <f>I1850/(60*60*24)+DATE(1970,1,1)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7">
        <f>IF(E1851&gt;0, E1851/L1851, 0)</f>
        <v>37.625</v>
      </c>
      <c r="Q1851" s="7" t="str">
        <f>LEFT(N1851, SEARCH("/",N1851)-1)</f>
        <v>music</v>
      </c>
      <c r="R1851" s="7" t="str">
        <f>RIGHT(N1851,LEN(N1851)-SEARCH("/",N1851))</f>
        <v>rock</v>
      </c>
      <c r="S1851" s="13">
        <f>J1851/(60*60*24)+DATE(1970,1,1)</f>
        <v>41169.845590277779</v>
      </c>
      <c r="T1851" s="13">
        <f>I1851/(60*60*24)+DATE(1970,1,1)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7">
        <f>IF(E1852&gt;0, E1852/L1852, 0)</f>
        <v>51.044692737430168</v>
      </c>
      <c r="Q1852" s="7" t="str">
        <f>LEFT(N1852, SEARCH("/",N1852)-1)</f>
        <v>music</v>
      </c>
      <c r="R1852" s="7" t="str">
        <f>RIGHT(N1852,LEN(N1852)-SEARCH("/",N1852))</f>
        <v>rock</v>
      </c>
      <c r="S1852" s="13">
        <f>J1852/(60*60*24)+DATE(1970,1,1)</f>
        <v>41800.959490740745</v>
      </c>
      <c r="T1852" s="13">
        <f>I1852/(60*60*24)+DATE(1970,1,1)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7">
        <f>IF(E1853&gt;0, E1853/L1853, 0)</f>
        <v>50.03846153846154</v>
      </c>
      <c r="Q1853" s="7" t="str">
        <f>LEFT(N1853, SEARCH("/",N1853)-1)</f>
        <v>music</v>
      </c>
      <c r="R1853" s="7" t="str">
        <f>RIGHT(N1853,LEN(N1853)-SEARCH("/",N1853))</f>
        <v>rock</v>
      </c>
      <c r="S1853" s="13">
        <f>J1853/(60*60*24)+DATE(1970,1,1)</f>
        <v>41827.906689814816</v>
      </c>
      <c r="T1853" s="13">
        <f>I1853/(60*60*24)+DATE(1970,1,1)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7">
        <f>IF(E1854&gt;0, E1854/L1854, 0)</f>
        <v>133.93129770992365</v>
      </c>
      <c r="Q1854" s="7" t="str">
        <f>LEFT(N1854, SEARCH("/",N1854)-1)</f>
        <v>music</v>
      </c>
      <c r="R1854" s="7" t="str">
        <f>RIGHT(N1854,LEN(N1854)-SEARCH("/",N1854))</f>
        <v>rock</v>
      </c>
      <c r="S1854" s="13">
        <f>J1854/(60*60*24)+DATE(1970,1,1)</f>
        <v>42081.77143518519</v>
      </c>
      <c r="T1854" s="13">
        <f>I1854/(60*60*24)+DATE(1970,1,1)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7">
        <f>IF(E1855&gt;0, E1855/L1855, 0)</f>
        <v>58.214285714285715</v>
      </c>
      <c r="Q1855" s="7" t="str">
        <f>LEFT(N1855, SEARCH("/",N1855)-1)</f>
        <v>music</v>
      </c>
      <c r="R1855" s="7" t="str">
        <f>RIGHT(N1855,LEN(N1855)-SEARCH("/",N1855))</f>
        <v>rock</v>
      </c>
      <c r="S1855" s="13">
        <f>J1855/(60*60*24)+DATE(1970,1,1)</f>
        <v>41177.060381944444</v>
      </c>
      <c r="T1855" s="13">
        <f>I1855/(60*60*24)+DATE(1970,1,1)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7">
        <f>IF(E1856&gt;0, E1856/L1856, 0)</f>
        <v>88.037643678160919</v>
      </c>
      <c r="Q1856" s="7" t="str">
        <f>LEFT(N1856, SEARCH("/",N1856)-1)</f>
        <v>music</v>
      </c>
      <c r="R1856" s="7" t="str">
        <f>RIGHT(N1856,LEN(N1856)-SEARCH("/",N1856))</f>
        <v>rock</v>
      </c>
      <c r="S1856" s="13">
        <f>J1856/(60*60*24)+DATE(1970,1,1)</f>
        <v>41388.021261574075</v>
      </c>
      <c r="T1856" s="13">
        <f>I1856/(60*60*24)+DATE(1970,1,1)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7">
        <f>IF(E1857&gt;0, E1857/L1857, 0)</f>
        <v>70.576753926701571</v>
      </c>
      <c r="Q1857" s="7" t="str">
        <f>LEFT(N1857, SEARCH("/",N1857)-1)</f>
        <v>music</v>
      </c>
      <c r="R1857" s="7" t="str">
        <f>RIGHT(N1857,LEN(N1857)-SEARCH("/",N1857))</f>
        <v>rock</v>
      </c>
      <c r="S1857" s="13">
        <f>J1857/(60*60*24)+DATE(1970,1,1)</f>
        <v>41600.538657407407</v>
      </c>
      <c r="T1857" s="13">
        <f>I1857/(60*60*24)+DATE(1970,1,1)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7">
        <f>IF(E1858&gt;0, E1858/L1858, 0)</f>
        <v>53.289473684210527</v>
      </c>
      <c r="Q1858" s="7" t="str">
        <f>LEFT(N1858, SEARCH("/",N1858)-1)</f>
        <v>music</v>
      </c>
      <c r="R1858" s="7" t="str">
        <f>RIGHT(N1858,LEN(N1858)-SEARCH("/",N1858))</f>
        <v>rock</v>
      </c>
      <c r="S1858" s="13">
        <f>J1858/(60*60*24)+DATE(1970,1,1)</f>
        <v>41817.854999999996</v>
      </c>
      <c r="T1858" s="13">
        <f>I1858/(60*60*24)+DATE(1970,1,1)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7">
        <f>IF(E1859&gt;0, E1859/L1859, 0)</f>
        <v>136.36363636363637</v>
      </c>
      <c r="Q1859" s="7" t="str">
        <f>LEFT(N1859, SEARCH("/",N1859)-1)</f>
        <v>music</v>
      </c>
      <c r="R1859" s="7" t="str">
        <f>RIGHT(N1859,LEN(N1859)-SEARCH("/",N1859))</f>
        <v>rock</v>
      </c>
      <c r="S1859" s="13">
        <f>J1859/(60*60*24)+DATE(1970,1,1)</f>
        <v>41864.76866898148</v>
      </c>
      <c r="T1859" s="13">
        <f>I1859/(60*60*24)+DATE(1970,1,1)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7">
        <f>IF(E1860&gt;0, E1860/L1860, 0)</f>
        <v>40.547315436241611</v>
      </c>
      <c r="Q1860" s="7" t="str">
        <f>LEFT(N1860, SEARCH("/",N1860)-1)</f>
        <v>music</v>
      </c>
      <c r="R1860" s="7" t="str">
        <f>RIGHT(N1860,LEN(N1860)-SEARCH("/",N1860))</f>
        <v>rock</v>
      </c>
      <c r="S1860" s="13">
        <f>J1860/(60*60*24)+DATE(1970,1,1)</f>
        <v>40833.200474537036</v>
      </c>
      <c r="T1860" s="13">
        <f>I1860/(60*60*24)+DATE(1970,1,1)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7">
        <f>IF(E1861&gt;0, E1861/L1861, 0)</f>
        <v>70.625</v>
      </c>
      <c r="Q1861" s="7" t="str">
        <f>LEFT(N1861, SEARCH("/",N1861)-1)</f>
        <v>music</v>
      </c>
      <c r="R1861" s="7" t="str">
        <f>RIGHT(N1861,LEN(N1861)-SEARCH("/",N1861))</f>
        <v>rock</v>
      </c>
      <c r="S1861" s="13">
        <f>J1861/(60*60*24)+DATE(1970,1,1)</f>
        <v>40778.770011574074</v>
      </c>
      <c r="T1861" s="13">
        <f>I1861/(60*60*24)+DATE(1970,1,1)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7">
        <f>IF(E1862&gt;0, E1862/L1862, 0)</f>
        <v>52.684210526315788</v>
      </c>
      <c r="Q1862" s="7" t="str">
        <f>LEFT(N1862, SEARCH("/",N1862)-1)</f>
        <v>music</v>
      </c>
      <c r="R1862" s="7" t="str">
        <f>RIGHT(N1862,LEN(N1862)-SEARCH("/",N1862))</f>
        <v>rock</v>
      </c>
      <c r="S1862" s="13">
        <f>J1862/(60*60*24)+DATE(1970,1,1)</f>
        <v>41655.70930555556</v>
      </c>
      <c r="T1862" s="13">
        <f>I1862/(60*60*24)+DATE(1970,1,1)</f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7">
        <f>IF(E1863&gt;0, E1863/L1863, 0)</f>
        <v>0</v>
      </c>
      <c r="Q1863" s="7" t="str">
        <f>LEFT(N1863, SEARCH("/",N1863)-1)</f>
        <v>games</v>
      </c>
      <c r="R1863" s="7" t="str">
        <f>RIGHT(N1863,LEN(N1863)-SEARCH("/",N1863))</f>
        <v>mobile games</v>
      </c>
      <c r="S1863" s="13">
        <f>J1863/(60*60*24)+DATE(1970,1,1)</f>
        <v>42000.300243055557</v>
      </c>
      <c r="T1863" s="13">
        <f>I1863/(60*60*24)+DATE(1970,1,1)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7">
        <f>IF(E1864&gt;0, E1864/L1864, 0)</f>
        <v>90.9375</v>
      </c>
      <c r="Q1864" s="7" t="str">
        <f>LEFT(N1864, SEARCH("/",N1864)-1)</f>
        <v>games</v>
      </c>
      <c r="R1864" s="7" t="str">
        <f>RIGHT(N1864,LEN(N1864)-SEARCH("/",N1864))</f>
        <v>mobile games</v>
      </c>
      <c r="S1864" s="13">
        <f>J1864/(60*60*24)+DATE(1970,1,1)</f>
        <v>42755.492754629631</v>
      </c>
      <c r="T1864" s="13">
        <f>I1864/(60*60*24)+DATE(1970,1,1)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7">
        <f>IF(E1865&gt;0, E1865/L1865, 0)</f>
        <v>5</v>
      </c>
      <c r="Q1865" s="7" t="str">
        <f>LEFT(N1865, SEARCH("/",N1865)-1)</f>
        <v>games</v>
      </c>
      <c r="R1865" s="7" t="str">
        <f>RIGHT(N1865,LEN(N1865)-SEARCH("/",N1865))</f>
        <v>mobile games</v>
      </c>
      <c r="S1865" s="13">
        <f>J1865/(60*60*24)+DATE(1970,1,1)</f>
        <v>41772.797280092593</v>
      </c>
      <c r="T1865" s="13">
        <f>I1865/(60*60*24)+DATE(1970,1,1)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7">
        <f>IF(E1866&gt;0, E1866/L1866, 0)</f>
        <v>58.083333333333336</v>
      </c>
      <c r="Q1866" s="7" t="str">
        <f>LEFT(N1866, SEARCH("/",N1866)-1)</f>
        <v>games</v>
      </c>
      <c r="R1866" s="7" t="str">
        <f>RIGHT(N1866,LEN(N1866)-SEARCH("/",N1866))</f>
        <v>mobile games</v>
      </c>
      <c r="S1866" s="13">
        <f>J1866/(60*60*24)+DATE(1970,1,1)</f>
        <v>41733.716435185182</v>
      </c>
      <c r="T1866" s="13">
        <f>I1866/(60*60*24)+DATE(1970,1,1)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7">
        <f>IF(E1867&gt;0, E1867/L1867, 0)</f>
        <v>2</v>
      </c>
      <c r="Q1867" s="7" t="str">
        <f>LEFT(N1867, SEARCH("/",N1867)-1)</f>
        <v>games</v>
      </c>
      <c r="R1867" s="7" t="str">
        <f>RIGHT(N1867,LEN(N1867)-SEARCH("/",N1867))</f>
        <v>mobile games</v>
      </c>
      <c r="S1867" s="13">
        <f>J1867/(60*60*24)+DATE(1970,1,1)</f>
        <v>42645.367442129631</v>
      </c>
      <c r="T1867" s="13">
        <f>I1867/(60*60*24)+DATE(1970,1,1)</f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7">
        <f>IF(E1868&gt;0, E1868/L1868, 0)</f>
        <v>62.5</v>
      </c>
      <c r="Q1868" s="7" t="str">
        <f>LEFT(N1868, SEARCH("/",N1868)-1)</f>
        <v>games</v>
      </c>
      <c r="R1868" s="7" t="str">
        <f>RIGHT(N1868,LEN(N1868)-SEARCH("/",N1868))</f>
        <v>mobile games</v>
      </c>
      <c r="S1868" s="13">
        <f>J1868/(60*60*24)+DATE(1970,1,1)</f>
        <v>42742.246493055558</v>
      </c>
      <c r="T1868" s="13">
        <f>I1868/(60*60*24)+DATE(1970,1,1)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7">
        <f>IF(E1869&gt;0, E1869/L1869, 0)</f>
        <v>10</v>
      </c>
      <c r="Q1869" s="7" t="str">
        <f>LEFT(N1869, SEARCH("/",N1869)-1)</f>
        <v>games</v>
      </c>
      <c r="R1869" s="7" t="str">
        <f>RIGHT(N1869,LEN(N1869)-SEARCH("/",N1869))</f>
        <v>mobile games</v>
      </c>
      <c r="S1869" s="13">
        <f>J1869/(60*60*24)+DATE(1970,1,1)</f>
        <v>42649.924907407403</v>
      </c>
      <c r="T1869" s="13">
        <f>I1869/(60*60*24)+DATE(1970,1,1)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7">
        <f>IF(E1870&gt;0, E1870/L1870, 0)</f>
        <v>71.588235294117652</v>
      </c>
      <c r="Q1870" s="7" t="str">
        <f>LEFT(N1870, SEARCH("/",N1870)-1)</f>
        <v>games</v>
      </c>
      <c r="R1870" s="7" t="str">
        <f>RIGHT(N1870,LEN(N1870)-SEARCH("/",N1870))</f>
        <v>mobile games</v>
      </c>
      <c r="S1870" s="13">
        <f>J1870/(60*60*24)+DATE(1970,1,1)</f>
        <v>42328.779224537036</v>
      </c>
      <c r="T1870" s="13">
        <f>I1870/(60*60*24)+DATE(1970,1,1)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7">
        <f>IF(E1871&gt;0, E1871/L1871, 0)</f>
        <v>0</v>
      </c>
      <c r="Q1871" s="7" t="str">
        <f>LEFT(N1871, SEARCH("/",N1871)-1)</f>
        <v>games</v>
      </c>
      <c r="R1871" s="7" t="str">
        <f>RIGHT(N1871,LEN(N1871)-SEARCH("/",N1871))</f>
        <v>mobile games</v>
      </c>
      <c r="S1871" s="13">
        <f>J1871/(60*60*24)+DATE(1970,1,1)</f>
        <v>42709.002881944441</v>
      </c>
      <c r="T1871" s="13">
        <f>I1871/(60*60*24)+DATE(1970,1,1)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7">
        <f>IF(E1872&gt;0, E1872/L1872, 0)</f>
        <v>32.81818181818182</v>
      </c>
      <c r="Q1872" s="7" t="str">
        <f>LEFT(N1872, SEARCH("/",N1872)-1)</f>
        <v>games</v>
      </c>
      <c r="R1872" s="7" t="str">
        <f>RIGHT(N1872,LEN(N1872)-SEARCH("/",N1872))</f>
        <v>mobile games</v>
      </c>
      <c r="S1872" s="13">
        <f>J1872/(60*60*24)+DATE(1970,1,1)</f>
        <v>42371.355729166666</v>
      </c>
      <c r="T1872" s="13">
        <f>I1872/(60*60*24)+DATE(1970,1,1)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7">
        <f>IF(E1873&gt;0, E1873/L1873, 0)</f>
        <v>49.11578947368421</v>
      </c>
      <c r="Q1873" s="7" t="str">
        <f>LEFT(N1873, SEARCH("/",N1873)-1)</f>
        <v>games</v>
      </c>
      <c r="R1873" s="7" t="str">
        <f>RIGHT(N1873,LEN(N1873)-SEARCH("/",N1873))</f>
        <v>mobile games</v>
      </c>
      <c r="S1873" s="13">
        <f>J1873/(60*60*24)+DATE(1970,1,1)</f>
        <v>41923.783576388887</v>
      </c>
      <c r="T1873" s="13">
        <f>I1873/(60*60*24)+DATE(1970,1,1)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7">
        <f>IF(E1874&gt;0, E1874/L1874, 0)</f>
        <v>16.307692307692307</v>
      </c>
      <c r="Q1874" s="7" t="str">
        <f>LEFT(N1874, SEARCH("/",N1874)-1)</f>
        <v>games</v>
      </c>
      <c r="R1874" s="7" t="str">
        <f>RIGHT(N1874,LEN(N1874)-SEARCH("/",N1874))</f>
        <v>mobile games</v>
      </c>
      <c r="S1874" s="13">
        <f>J1874/(60*60*24)+DATE(1970,1,1)</f>
        <v>42155.129652777774</v>
      </c>
      <c r="T1874" s="13">
        <f>I1874/(60*60*24)+DATE(1970,1,1)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7">
        <f>IF(E1875&gt;0, E1875/L1875, 0)</f>
        <v>18</v>
      </c>
      <c r="Q1875" s="7" t="str">
        <f>LEFT(N1875, SEARCH("/",N1875)-1)</f>
        <v>games</v>
      </c>
      <c r="R1875" s="7" t="str">
        <f>RIGHT(N1875,LEN(N1875)-SEARCH("/",N1875))</f>
        <v>mobile games</v>
      </c>
      <c r="S1875" s="13">
        <f>J1875/(60*60*24)+DATE(1970,1,1)</f>
        <v>42164.615856481483</v>
      </c>
      <c r="T1875" s="13">
        <f>I1875/(60*60*24)+DATE(1970,1,1)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7">
        <f>IF(E1876&gt;0, E1876/L1876, 0)</f>
        <v>13</v>
      </c>
      <c r="Q1876" s="7" t="str">
        <f>LEFT(N1876, SEARCH("/",N1876)-1)</f>
        <v>games</v>
      </c>
      <c r="R1876" s="7" t="str">
        <f>RIGHT(N1876,LEN(N1876)-SEARCH("/",N1876))</f>
        <v>mobile games</v>
      </c>
      <c r="S1876" s="13">
        <f>J1876/(60*60*24)+DATE(1970,1,1)</f>
        <v>42529.969131944439</v>
      </c>
      <c r="T1876" s="13">
        <f>I1876/(60*60*24)+DATE(1970,1,1)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7">
        <f>IF(E1877&gt;0, E1877/L1877, 0)</f>
        <v>17</v>
      </c>
      <c r="Q1877" s="7" t="str">
        <f>LEFT(N1877, SEARCH("/",N1877)-1)</f>
        <v>games</v>
      </c>
      <c r="R1877" s="7" t="str">
        <f>RIGHT(N1877,LEN(N1877)-SEARCH("/",N1877))</f>
        <v>mobile games</v>
      </c>
      <c r="S1877" s="13">
        <f>J1877/(60*60*24)+DATE(1970,1,1)</f>
        <v>42528.899398148147</v>
      </c>
      <c r="T1877" s="13">
        <f>I1877/(60*60*24)+DATE(1970,1,1)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7">
        <f>IF(E1878&gt;0, E1878/L1878, 0)</f>
        <v>0</v>
      </c>
      <c r="Q1878" s="7" t="str">
        <f>LEFT(N1878, SEARCH("/",N1878)-1)</f>
        <v>games</v>
      </c>
      <c r="R1878" s="7" t="str">
        <f>RIGHT(N1878,LEN(N1878)-SEARCH("/",N1878))</f>
        <v>mobile games</v>
      </c>
      <c r="S1878" s="13">
        <f>J1878/(60*60*24)+DATE(1970,1,1)</f>
        <v>41776.284780092596</v>
      </c>
      <c r="T1878" s="13">
        <f>I1878/(60*60*24)+DATE(1970,1,1)</f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7">
        <f>IF(E1879&gt;0, E1879/L1879, 0)</f>
        <v>0</v>
      </c>
      <c r="Q1879" s="7" t="str">
        <f>LEFT(N1879, SEARCH("/",N1879)-1)</f>
        <v>games</v>
      </c>
      <c r="R1879" s="7" t="str">
        <f>RIGHT(N1879,LEN(N1879)-SEARCH("/",N1879))</f>
        <v>mobile games</v>
      </c>
      <c r="S1879" s="13">
        <f>J1879/(60*60*24)+DATE(1970,1,1)</f>
        <v>42035.029224537036</v>
      </c>
      <c r="T1879" s="13">
        <f>I1879/(60*60*24)+DATE(1970,1,1)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7">
        <f>IF(E1880&gt;0, E1880/L1880, 0)</f>
        <v>0</v>
      </c>
      <c r="Q1880" s="7" t="str">
        <f>LEFT(N1880, SEARCH("/",N1880)-1)</f>
        <v>games</v>
      </c>
      <c r="R1880" s="7" t="str">
        <f>RIGHT(N1880,LEN(N1880)-SEARCH("/",N1880))</f>
        <v>mobile games</v>
      </c>
      <c r="S1880" s="13">
        <f>J1880/(60*60*24)+DATE(1970,1,1)</f>
        <v>41773.008738425924</v>
      </c>
      <c r="T1880" s="13">
        <f>I1880/(60*60*24)+DATE(1970,1,1)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7">
        <f>IF(E1881&gt;0, E1881/L1881, 0)</f>
        <v>3</v>
      </c>
      <c r="Q1881" s="7" t="str">
        <f>LEFT(N1881, SEARCH("/",N1881)-1)</f>
        <v>games</v>
      </c>
      <c r="R1881" s="7" t="str">
        <f>RIGHT(N1881,LEN(N1881)-SEARCH("/",N1881))</f>
        <v>mobile games</v>
      </c>
      <c r="S1881" s="13">
        <f>J1881/(60*60*24)+DATE(1970,1,1)</f>
        <v>42413.649641203709</v>
      </c>
      <c r="T1881" s="13">
        <f>I1881/(60*60*24)+DATE(1970,1,1)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7">
        <f>IF(E1882&gt;0, E1882/L1882, 0)</f>
        <v>41.833333333333336</v>
      </c>
      <c r="Q1882" s="7" t="str">
        <f>LEFT(N1882, SEARCH("/",N1882)-1)</f>
        <v>games</v>
      </c>
      <c r="R1882" s="7" t="str">
        <f>RIGHT(N1882,LEN(N1882)-SEARCH("/",N1882))</f>
        <v>mobile games</v>
      </c>
      <c r="S1882" s="13">
        <f>J1882/(60*60*24)+DATE(1970,1,1)</f>
        <v>42430.566898148143</v>
      </c>
      <c r="T1882" s="13">
        <f>I1882/(60*60*24)+DATE(1970,1,1)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7">
        <f>IF(E1883&gt;0, E1883/L1883, 0)</f>
        <v>49.338428571428572</v>
      </c>
      <c r="Q1883" s="7" t="str">
        <f>LEFT(N1883, SEARCH("/",N1883)-1)</f>
        <v>music</v>
      </c>
      <c r="R1883" s="7" t="str">
        <f>RIGHT(N1883,LEN(N1883)-SEARCH("/",N1883))</f>
        <v>indie rock</v>
      </c>
      <c r="S1883" s="13">
        <f>J1883/(60*60*24)+DATE(1970,1,1)</f>
        <v>42043.152650462958</v>
      </c>
      <c r="T1883" s="13">
        <f>I1883/(60*60*24)+DATE(1970,1,1)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7">
        <f>IF(E1884&gt;0, E1884/L1884, 0)</f>
        <v>41.728395061728392</v>
      </c>
      <c r="Q1884" s="7" t="str">
        <f>LEFT(N1884, SEARCH("/",N1884)-1)</f>
        <v>music</v>
      </c>
      <c r="R1884" s="7" t="str">
        <f>RIGHT(N1884,LEN(N1884)-SEARCH("/",N1884))</f>
        <v>indie rock</v>
      </c>
      <c r="S1884" s="13">
        <f>J1884/(60*60*24)+DATE(1970,1,1)</f>
        <v>41067.949212962965</v>
      </c>
      <c r="T1884" s="13">
        <f>I1884/(60*60*24)+DATE(1970,1,1)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7">
        <f>IF(E1885&gt;0, E1885/L1885, 0)</f>
        <v>32.71875</v>
      </c>
      <c r="Q1885" s="7" t="str">
        <f>LEFT(N1885, SEARCH("/",N1885)-1)</f>
        <v>music</v>
      </c>
      <c r="R1885" s="7" t="str">
        <f>RIGHT(N1885,LEN(N1885)-SEARCH("/",N1885))</f>
        <v>indie rock</v>
      </c>
      <c r="S1885" s="13">
        <f>J1885/(60*60*24)+DATE(1970,1,1)</f>
        <v>40977.948009259257</v>
      </c>
      <c r="T1885" s="13">
        <f>I1885/(60*60*24)+DATE(1970,1,1)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7">
        <f>IF(E1886&gt;0, E1886/L1886, 0)</f>
        <v>51.96153846153846</v>
      </c>
      <c r="Q1886" s="7" t="str">
        <f>LEFT(N1886, SEARCH("/",N1886)-1)</f>
        <v>music</v>
      </c>
      <c r="R1886" s="7" t="str">
        <f>RIGHT(N1886,LEN(N1886)-SEARCH("/",N1886))</f>
        <v>indie rock</v>
      </c>
      <c r="S1886" s="13">
        <f>J1886/(60*60*24)+DATE(1970,1,1)</f>
        <v>41205.198321759257</v>
      </c>
      <c r="T1886" s="13">
        <f>I1886/(60*60*24)+DATE(1970,1,1)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7">
        <f>IF(E1887&gt;0, E1887/L1887, 0)</f>
        <v>50.685714285714283</v>
      </c>
      <c r="Q1887" s="7" t="str">
        <f>LEFT(N1887, SEARCH("/",N1887)-1)</f>
        <v>music</v>
      </c>
      <c r="R1887" s="7" t="str">
        <f>RIGHT(N1887,LEN(N1887)-SEARCH("/",N1887))</f>
        <v>indie rock</v>
      </c>
      <c r="S1887" s="13">
        <f>J1887/(60*60*24)+DATE(1970,1,1)</f>
        <v>41099.093865740739</v>
      </c>
      <c r="T1887" s="13">
        <f>I1887/(60*60*24)+DATE(1970,1,1)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7">
        <f>IF(E1888&gt;0, E1888/L1888, 0)</f>
        <v>42.241379310344826</v>
      </c>
      <c r="Q1888" s="7" t="str">
        <f>LEFT(N1888, SEARCH("/",N1888)-1)</f>
        <v>music</v>
      </c>
      <c r="R1888" s="7" t="str">
        <f>RIGHT(N1888,LEN(N1888)-SEARCH("/",N1888))</f>
        <v>indie rock</v>
      </c>
      <c r="S1888" s="13">
        <f>J1888/(60*60*24)+DATE(1970,1,1)</f>
        <v>41925.906689814816</v>
      </c>
      <c r="T1888" s="13">
        <f>I1888/(60*60*24)+DATE(1970,1,1)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7">
        <f>IF(E1889&gt;0, E1889/L1889, 0)</f>
        <v>416.875</v>
      </c>
      <c r="Q1889" s="7" t="str">
        <f>LEFT(N1889, SEARCH("/",N1889)-1)</f>
        <v>music</v>
      </c>
      <c r="R1889" s="7" t="str">
        <f>RIGHT(N1889,LEN(N1889)-SEARCH("/",N1889))</f>
        <v>indie rock</v>
      </c>
      <c r="S1889" s="13">
        <f>J1889/(60*60*24)+DATE(1970,1,1)</f>
        <v>42323.800138888888</v>
      </c>
      <c r="T1889" s="13">
        <f>I1889/(60*60*24)+DATE(1970,1,1)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7">
        <f>IF(E1890&gt;0, E1890/L1890, 0)</f>
        <v>46.651685393258425</v>
      </c>
      <c r="Q1890" s="7" t="str">
        <f>LEFT(N1890, SEARCH("/",N1890)-1)</f>
        <v>music</v>
      </c>
      <c r="R1890" s="7" t="str">
        <f>RIGHT(N1890,LEN(N1890)-SEARCH("/",N1890))</f>
        <v>indie rock</v>
      </c>
      <c r="S1890" s="13">
        <f>J1890/(60*60*24)+DATE(1970,1,1)</f>
        <v>40299.239953703705</v>
      </c>
      <c r="T1890" s="13">
        <f>I1890/(60*60*24)+DATE(1970,1,1)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7">
        <f>IF(E1891&gt;0, E1891/L1891, 0)</f>
        <v>48.454545454545453</v>
      </c>
      <c r="Q1891" s="7" t="str">
        <f>LEFT(N1891, SEARCH("/",N1891)-1)</f>
        <v>music</v>
      </c>
      <c r="R1891" s="7" t="str">
        <f>RIGHT(N1891,LEN(N1891)-SEARCH("/",N1891))</f>
        <v>indie rock</v>
      </c>
      <c r="S1891" s="13">
        <f>J1891/(60*60*24)+DATE(1970,1,1)</f>
        <v>41299.793356481481</v>
      </c>
      <c r="T1891" s="13">
        <f>I1891/(60*60*24)+DATE(1970,1,1)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7">
        <f>IF(E1892&gt;0, E1892/L1892, 0)</f>
        <v>70.5289837398374</v>
      </c>
      <c r="Q1892" s="7" t="str">
        <f>LEFT(N1892, SEARCH("/",N1892)-1)</f>
        <v>music</v>
      </c>
      <c r="R1892" s="7" t="str">
        <f>RIGHT(N1892,LEN(N1892)-SEARCH("/",N1892))</f>
        <v>indie rock</v>
      </c>
      <c r="S1892" s="13">
        <f>J1892/(60*60*24)+DATE(1970,1,1)</f>
        <v>41228.786203703705</v>
      </c>
      <c r="T1892" s="13">
        <f>I1892/(60*60*24)+DATE(1970,1,1)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7">
        <f>IF(E1893&gt;0, E1893/L1893, 0)</f>
        <v>87.958333333333329</v>
      </c>
      <c r="Q1893" s="7" t="str">
        <f>LEFT(N1893, SEARCH("/",N1893)-1)</f>
        <v>music</v>
      </c>
      <c r="R1893" s="7" t="str">
        <f>RIGHT(N1893,LEN(N1893)-SEARCH("/",N1893))</f>
        <v>indie rock</v>
      </c>
      <c r="S1893" s="13">
        <f>J1893/(60*60*24)+DATE(1970,1,1)</f>
        <v>40335.798078703701</v>
      </c>
      <c r="T1893" s="13">
        <f>I1893/(60*60*24)+DATE(1970,1,1)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7">
        <f>IF(E1894&gt;0, E1894/L1894, 0)</f>
        <v>26.26923076923077</v>
      </c>
      <c r="Q1894" s="7" t="str">
        <f>LEFT(N1894, SEARCH("/",N1894)-1)</f>
        <v>music</v>
      </c>
      <c r="R1894" s="7" t="str">
        <f>RIGHT(N1894,LEN(N1894)-SEARCH("/",N1894))</f>
        <v>indie rock</v>
      </c>
      <c r="S1894" s="13">
        <f>J1894/(60*60*24)+DATE(1970,1,1)</f>
        <v>40671.637511574074</v>
      </c>
      <c r="T1894" s="13">
        <f>I1894/(60*60*24)+DATE(1970,1,1)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7">
        <f>IF(E1895&gt;0, E1895/L1895, 0)</f>
        <v>57.777777777777779</v>
      </c>
      <c r="Q1895" s="7" t="str">
        <f>LEFT(N1895, SEARCH("/",N1895)-1)</f>
        <v>music</v>
      </c>
      <c r="R1895" s="7" t="str">
        <f>RIGHT(N1895,LEN(N1895)-SEARCH("/",N1895))</f>
        <v>indie rock</v>
      </c>
      <c r="S1895" s="13">
        <f>J1895/(60*60*24)+DATE(1970,1,1)</f>
        <v>40632.94195601852</v>
      </c>
      <c r="T1895" s="13">
        <f>I1895/(60*60*24)+DATE(1970,1,1)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7">
        <f>IF(E1896&gt;0, E1896/L1896, 0)</f>
        <v>57.25</v>
      </c>
      <c r="Q1896" s="7" t="str">
        <f>LEFT(N1896, SEARCH("/",N1896)-1)</f>
        <v>music</v>
      </c>
      <c r="R1896" s="7" t="str">
        <f>RIGHT(N1896,LEN(N1896)-SEARCH("/",N1896))</f>
        <v>indie rock</v>
      </c>
      <c r="S1896" s="13">
        <f>J1896/(60*60*24)+DATE(1970,1,1)</f>
        <v>40920.90489583333</v>
      </c>
      <c r="T1896" s="13">
        <f>I1896/(60*60*24)+DATE(1970,1,1)</f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7">
        <f>IF(E1897&gt;0, E1897/L1897, 0)</f>
        <v>196.34042553191489</v>
      </c>
      <c r="Q1897" s="7" t="str">
        <f>LEFT(N1897, SEARCH("/",N1897)-1)</f>
        <v>music</v>
      </c>
      <c r="R1897" s="7" t="str">
        <f>RIGHT(N1897,LEN(N1897)-SEARCH("/",N1897))</f>
        <v>indie rock</v>
      </c>
      <c r="S1897" s="13">
        <f>J1897/(60*60*24)+DATE(1970,1,1)</f>
        <v>42267.746782407412</v>
      </c>
      <c r="T1897" s="13">
        <f>I1897/(60*60*24)+DATE(1970,1,1)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7">
        <f>IF(E1898&gt;0, E1898/L1898, 0)</f>
        <v>43</v>
      </c>
      <c r="Q1898" s="7" t="str">
        <f>LEFT(N1898, SEARCH("/",N1898)-1)</f>
        <v>music</v>
      </c>
      <c r="R1898" s="7" t="str">
        <f>RIGHT(N1898,LEN(N1898)-SEARCH("/",N1898))</f>
        <v>indie rock</v>
      </c>
      <c r="S1898" s="13">
        <f>J1898/(60*60*24)+DATE(1970,1,1)</f>
        <v>40981.710243055553</v>
      </c>
      <c r="T1898" s="13">
        <f>I1898/(60*60*24)+DATE(1970,1,1)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7">
        <f>IF(E1899&gt;0, E1899/L1899, 0)</f>
        <v>35.551912568306008</v>
      </c>
      <c r="Q1899" s="7" t="str">
        <f>LEFT(N1899, SEARCH("/",N1899)-1)</f>
        <v>music</v>
      </c>
      <c r="R1899" s="7" t="str">
        <f>RIGHT(N1899,LEN(N1899)-SEARCH("/",N1899))</f>
        <v>indie rock</v>
      </c>
      <c r="S1899" s="13">
        <f>J1899/(60*60*24)+DATE(1970,1,1)</f>
        <v>41680.583402777775</v>
      </c>
      <c r="T1899" s="13">
        <f>I1899/(60*60*24)+DATE(1970,1,1)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7">
        <f>IF(E1900&gt;0, E1900/L1900, 0)</f>
        <v>68.80952380952381</v>
      </c>
      <c r="Q1900" s="7" t="str">
        <f>LEFT(N1900, SEARCH("/",N1900)-1)</f>
        <v>music</v>
      </c>
      <c r="R1900" s="7" t="str">
        <f>RIGHT(N1900,LEN(N1900)-SEARCH("/",N1900))</f>
        <v>indie rock</v>
      </c>
      <c r="S1900" s="13">
        <f>J1900/(60*60*24)+DATE(1970,1,1)</f>
        <v>42366.192974537036</v>
      </c>
      <c r="T1900" s="13">
        <f>I1900/(60*60*24)+DATE(1970,1,1)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7">
        <f>IF(E1901&gt;0, E1901/L1901, 0)</f>
        <v>28.571428571428573</v>
      </c>
      <c r="Q1901" s="7" t="str">
        <f>LEFT(N1901, SEARCH("/",N1901)-1)</f>
        <v>music</v>
      </c>
      <c r="R1901" s="7" t="str">
        <f>RIGHT(N1901,LEN(N1901)-SEARCH("/",N1901))</f>
        <v>indie rock</v>
      </c>
      <c r="S1901" s="13">
        <f>J1901/(60*60*24)+DATE(1970,1,1)</f>
        <v>42058.941736111112</v>
      </c>
      <c r="T1901" s="13">
        <f>I1901/(60*60*24)+DATE(1970,1,1)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7">
        <f>IF(E1902&gt;0, E1902/L1902, 0)</f>
        <v>50.631666666666668</v>
      </c>
      <c r="Q1902" s="7" t="str">
        <f>LEFT(N1902, SEARCH("/",N1902)-1)</f>
        <v>music</v>
      </c>
      <c r="R1902" s="7" t="str">
        <f>RIGHT(N1902,LEN(N1902)-SEARCH("/",N1902))</f>
        <v>indie rock</v>
      </c>
      <c r="S1902" s="13">
        <f>J1902/(60*60*24)+DATE(1970,1,1)</f>
        <v>41160.871886574074</v>
      </c>
      <c r="T1902" s="13">
        <f>I1902/(60*60*24)+DATE(1970,1,1)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7">
        <f>IF(E1903&gt;0, E1903/L1903, 0)</f>
        <v>106.8</v>
      </c>
      <c r="Q1903" s="7" t="str">
        <f>LEFT(N1903, SEARCH("/",N1903)-1)</f>
        <v>technology</v>
      </c>
      <c r="R1903" s="7" t="str">
        <f>RIGHT(N1903,LEN(N1903)-SEARCH("/",N1903))</f>
        <v>gadgets</v>
      </c>
      <c r="S1903" s="13">
        <f>J1903/(60*60*24)+DATE(1970,1,1)</f>
        <v>42116.54315972222</v>
      </c>
      <c r="T1903" s="13">
        <f>I1903/(60*60*24)+DATE(1970,1,1)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7">
        <f>IF(E1904&gt;0, E1904/L1904, 0)</f>
        <v>4</v>
      </c>
      <c r="Q1904" s="7" t="str">
        <f>LEFT(N1904, SEARCH("/",N1904)-1)</f>
        <v>technology</v>
      </c>
      <c r="R1904" s="7" t="str">
        <f>RIGHT(N1904,LEN(N1904)-SEARCH("/",N1904))</f>
        <v>gadgets</v>
      </c>
      <c r="S1904" s="13">
        <f>J1904/(60*60*24)+DATE(1970,1,1)</f>
        <v>42037.789895833332</v>
      </c>
      <c r="T1904" s="13">
        <f>I1904/(60*60*24)+DATE(1970,1,1)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7">
        <f>IF(E1905&gt;0, E1905/L1905, 0)</f>
        <v>34.097560975609753</v>
      </c>
      <c r="Q1905" s="7" t="str">
        <f>LEFT(N1905, SEARCH("/",N1905)-1)</f>
        <v>technology</v>
      </c>
      <c r="R1905" s="7" t="str">
        <f>RIGHT(N1905,LEN(N1905)-SEARCH("/",N1905))</f>
        <v>gadgets</v>
      </c>
      <c r="S1905" s="13">
        <f>J1905/(60*60*24)+DATE(1970,1,1)</f>
        <v>42702.770729166667</v>
      </c>
      <c r="T1905" s="13">
        <f>I1905/(60*60*24)+DATE(1970,1,1)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7">
        <f>IF(E1906&gt;0, E1906/L1906, 0)</f>
        <v>25</v>
      </c>
      <c r="Q1906" s="7" t="str">
        <f>LEFT(N1906, SEARCH("/",N1906)-1)</f>
        <v>technology</v>
      </c>
      <c r="R1906" s="7" t="str">
        <f>RIGHT(N1906,LEN(N1906)-SEARCH("/",N1906))</f>
        <v>gadgets</v>
      </c>
      <c r="S1906" s="13">
        <f>J1906/(60*60*24)+DATE(1970,1,1)</f>
        <v>42326.685428240744</v>
      </c>
      <c r="T1906" s="13">
        <f>I1906/(60*60*24)+DATE(1970,1,1)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7">
        <f>IF(E1907&gt;0, E1907/L1907, 0)</f>
        <v>10.5</v>
      </c>
      <c r="Q1907" s="7" t="str">
        <f>LEFT(N1907, SEARCH("/",N1907)-1)</f>
        <v>technology</v>
      </c>
      <c r="R1907" s="7" t="str">
        <f>RIGHT(N1907,LEN(N1907)-SEARCH("/",N1907))</f>
        <v>gadgets</v>
      </c>
      <c r="S1907" s="13">
        <f>J1907/(60*60*24)+DATE(1970,1,1)</f>
        <v>41859.925856481481</v>
      </c>
      <c r="T1907" s="13">
        <f>I1907/(60*60*24)+DATE(1970,1,1)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7">
        <f>IF(E1908&gt;0, E1908/L1908, 0)</f>
        <v>215.95959595959596</v>
      </c>
      <c r="Q1908" s="7" t="str">
        <f>LEFT(N1908, SEARCH("/",N1908)-1)</f>
        <v>technology</v>
      </c>
      <c r="R1908" s="7" t="str">
        <f>RIGHT(N1908,LEN(N1908)-SEARCH("/",N1908))</f>
        <v>gadgets</v>
      </c>
      <c r="S1908" s="13">
        <f>J1908/(60*60*24)+DATE(1970,1,1)</f>
        <v>42514.671099537038</v>
      </c>
      <c r="T1908" s="13">
        <f>I1908/(60*60*24)+DATE(1970,1,1)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7">
        <f>IF(E1909&gt;0, E1909/L1909, 0)</f>
        <v>21.25</v>
      </c>
      <c r="Q1909" s="7" t="str">
        <f>LEFT(N1909, SEARCH("/",N1909)-1)</f>
        <v>technology</v>
      </c>
      <c r="R1909" s="7" t="str">
        <f>RIGHT(N1909,LEN(N1909)-SEARCH("/",N1909))</f>
        <v>gadgets</v>
      </c>
      <c r="S1909" s="13">
        <f>J1909/(60*60*24)+DATE(1970,1,1)</f>
        <v>41767.587094907409</v>
      </c>
      <c r="T1909" s="13">
        <f>I1909/(60*60*24)+DATE(1970,1,1)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7">
        <f>IF(E1910&gt;0, E1910/L1910, 0)</f>
        <v>108.25</v>
      </c>
      <c r="Q1910" s="7" t="str">
        <f>LEFT(N1910, SEARCH("/",N1910)-1)</f>
        <v>technology</v>
      </c>
      <c r="R1910" s="7" t="str">
        <f>RIGHT(N1910,LEN(N1910)-SEARCH("/",N1910))</f>
        <v>gadgets</v>
      </c>
      <c r="S1910" s="13">
        <f>J1910/(60*60*24)+DATE(1970,1,1)</f>
        <v>42703.917824074073</v>
      </c>
      <c r="T1910" s="13">
        <f>I1910/(60*60*24)+DATE(1970,1,1)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7">
        <f>IF(E1911&gt;0, E1911/L1911, 0)</f>
        <v>129.97368421052633</v>
      </c>
      <c r="Q1911" s="7" t="str">
        <f>LEFT(N1911, SEARCH("/",N1911)-1)</f>
        <v>technology</v>
      </c>
      <c r="R1911" s="7" t="str">
        <f>RIGHT(N1911,LEN(N1911)-SEARCH("/",N1911))</f>
        <v>gadgets</v>
      </c>
      <c r="S1911" s="13">
        <f>J1911/(60*60*24)+DATE(1970,1,1)</f>
        <v>41905.429155092592</v>
      </c>
      <c r="T1911" s="13">
        <f>I1911/(60*60*24)+DATE(1970,1,1)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7">
        <f>IF(E1912&gt;0, E1912/L1912, 0)</f>
        <v>117.49473684210527</v>
      </c>
      <c r="Q1912" s="7" t="str">
        <f>LEFT(N1912, SEARCH("/",N1912)-1)</f>
        <v>technology</v>
      </c>
      <c r="R1912" s="7" t="str">
        <f>RIGHT(N1912,LEN(N1912)-SEARCH("/",N1912))</f>
        <v>gadgets</v>
      </c>
      <c r="S1912" s="13">
        <f>J1912/(60*60*24)+DATE(1970,1,1)</f>
        <v>42264.963159722218</v>
      </c>
      <c r="T1912" s="13">
        <f>I1912/(60*60*24)+DATE(1970,1,1)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7">
        <f>IF(E1913&gt;0, E1913/L1913, 0)</f>
        <v>10</v>
      </c>
      <c r="Q1913" s="7" t="str">
        <f>LEFT(N1913, SEARCH("/",N1913)-1)</f>
        <v>technology</v>
      </c>
      <c r="R1913" s="7" t="str">
        <f>RIGHT(N1913,LEN(N1913)-SEARCH("/",N1913))</f>
        <v>gadgets</v>
      </c>
      <c r="S1913" s="13">
        <f>J1913/(60*60*24)+DATE(1970,1,1)</f>
        <v>41830.033958333333</v>
      </c>
      <c r="T1913" s="13">
        <f>I1913/(60*60*24)+DATE(1970,1,1)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7">
        <f>IF(E1914&gt;0, E1914/L1914, 0)</f>
        <v>70.595238095238102</v>
      </c>
      <c r="Q1914" s="7" t="str">
        <f>LEFT(N1914, SEARCH("/",N1914)-1)</f>
        <v>technology</v>
      </c>
      <c r="R1914" s="7" t="str">
        <f>RIGHT(N1914,LEN(N1914)-SEARCH("/",N1914))</f>
        <v>gadgets</v>
      </c>
      <c r="S1914" s="13">
        <f>J1914/(60*60*24)+DATE(1970,1,1)</f>
        <v>42129.226388888885</v>
      </c>
      <c r="T1914" s="13">
        <f>I1914/(60*60*24)+DATE(1970,1,1)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7">
        <f>IF(E1915&gt;0, E1915/L1915, 0)</f>
        <v>24.5</v>
      </c>
      <c r="Q1915" s="7" t="str">
        <f>LEFT(N1915, SEARCH("/",N1915)-1)</f>
        <v>technology</v>
      </c>
      <c r="R1915" s="7" t="str">
        <f>RIGHT(N1915,LEN(N1915)-SEARCH("/",N1915))</f>
        <v>gadgets</v>
      </c>
      <c r="S1915" s="13">
        <f>J1915/(60*60*24)+DATE(1970,1,1)</f>
        <v>41890.511319444442</v>
      </c>
      <c r="T1915" s="13">
        <f>I1915/(60*60*24)+DATE(1970,1,1)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7">
        <f>IF(E1916&gt;0, E1916/L1916, 0)</f>
        <v>30</v>
      </c>
      <c r="Q1916" s="7" t="str">
        <f>LEFT(N1916, SEARCH("/",N1916)-1)</f>
        <v>technology</v>
      </c>
      <c r="R1916" s="7" t="str">
        <f>RIGHT(N1916,LEN(N1916)-SEARCH("/",N1916))</f>
        <v>gadgets</v>
      </c>
      <c r="S1916" s="13">
        <f>J1916/(60*60*24)+DATE(1970,1,1)</f>
        <v>41929.174456018518</v>
      </c>
      <c r="T1916" s="13">
        <f>I1916/(60*60*24)+DATE(1970,1,1)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7">
        <f>IF(E1917&gt;0, E1917/L1917, 0)</f>
        <v>2</v>
      </c>
      <c r="Q1917" s="7" t="str">
        <f>LEFT(N1917, SEARCH("/",N1917)-1)</f>
        <v>technology</v>
      </c>
      <c r="R1917" s="7" t="str">
        <f>RIGHT(N1917,LEN(N1917)-SEARCH("/",N1917))</f>
        <v>gadgets</v>
      </c>
      <c r="S1917" s="13">
        <f>J1917/(60*60*24)+DATE(1970,1,1)</f>
        <v>41864.04886574074</v>
      </c>
      <c r="T1917" s="13">
        <f>I1917/(60*60*24)+DATE(1970,1,1)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7">
        <f>IF(E1918&gt;0, E1918/L1918, 0)</f>
        <v>17</v>
      </c>
      <c r="Q1918" s="7" t="str">
        <f>LEFT(N1918, SEARCH("/",N1918)-1)</f>
        <v>technology</v>
      </c>
      <c r="R1918" s="7" t="str">
        <f>RIGHT(N1918,LEN(N1918)-SEARCH("/",N1918))</f>
        <v>gadgets</v>
      </c>
      <c r="S1918" s="13">
        <f>J1918/(60*60*24)+DATE(1970,1,1)</f>
        <v>42656.717303240745</v>
      </c>
      <c r="T1918" s="13">
        <f>I1918/(60*60*24)+DATE(1970,1,1)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7">
        <f>IF(E1919&gt;0, E1919/L1919, 0)</f>
        <v>2928.9285714285716</v>
      </c>
      <c r="Q1919" s="7" t="str">
        <f>LEFT(N1919, SEARCH("/",N1919)-1)</f>
        <v>technology</v>
      </c>
      <c r="R1919" s="7" t="str">
        <f>RIGHT(N1919,LEN(N1919)-SEARCH("/",N1919))</f>
        <v>gadgets</v>
      </c>
      <c r="S1919" s="13">
        <f>J1919/(60*60*24)+DATE(1970,1,1)</f>
        <v>42746.270057870366</v>
      </c>
      <c r="T1919" s="13">
        <f>I1919/(60*60*24)+DATE(1970,1,1)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7">
        <f>IF(E1920&gt;0, E1920/L1920, 0)</f>
        <v>28.888888888888889</v>
      </c>
      <c r="Q1920" s="7" t="str">
        <f>LEFT(N1920, SEARCH("/",N1920)-1)</f>
        <v>technology</v>
      </c>
      <c r="R1920" s="7" t="str">
        <f>RIGHT(N1920,LEN(N1920)-SEARCH("/",N1920))</f>
        <v>gadgets</v>
      </c>
      <c r="S1920" s="13">
        <f>J1920/(60*60*24)+DATE(1970,1,1)</f>
        <v>41828.789942129632</v>
      </c>
      <c r="T1920" s="13">
        <f>I1920/(60*60*24)+DATE(1970,1,1)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7">
        <f>IF(E1921&gt;0, E1921/L1921, 0)</f>
        <v>29.625</v>
      </c>
      <c r="Q1921" s="7" t="str">
        <f>LEFT(N1921, SEARCH("/",N1921)-1)</f>
        <v>technology</v>
      </c>
      <c r="R1921" s="7" t="str">
        <f>RIGHT(N1921,LEN(N1921)-SEARCH("/",N1921))</f>
        <v>gadgets</v>
      </c>
      <c r="S1921" s="13">
        <f>J1921/(60*60*24)+DATE(1970,1,1)</f>
        <v>42113.875567129631</v>
      </c>
      <c r="T1921" s="13">
        <f>I1921/(60*60*24)+DATE(1970,1,1)</f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7">
        <f>IF(E1922&gt;0, E1922/L1922, 0)</f>
        <v>40.980952380952381</v>
      </c>
      <c r="Q1922" s="7" t="str">
        <f>LEFT(N1922, SEARCH("/",N1922)-1)</f>
        <v>technology</v>
      </c>
      <c r="R1922" s="7" t="str">
        <f>RIGHT(N1922,LEN(N1922)-SEARCH("/",N1922))</f>
        <v>gadgets</v>
      </c>
      <c r="S1922" s="13">
        <f>J1922/(60*60*24)+DATE(1970,1,1)</f>
        <v>42270.875706018516</v>
      </c>
      <c r="T1922" s="13">
        <f>I1922/(60*60*24)+DATE(1970,1,1)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7">
        <f>IF(E1923&gt;0, E1923/L1923, 0)</f>
        <v>54</v>
      </c>
      <c r="Q1923" s="7" t="str">
        <f>LEFT(N1923, SEARCH("/",N1923)-1)</f>
        <v>music</v>
      </c>
      <c r="R1923" s="7" t="str">
        <f>RIGHT(N1923,LEN(N1923)-SEARCH("/",N1923))</f>
        <v>indie rock</v>
      </c>
      <c r="S1923" s="13">
        <f>J1923/(60*60*24)+DATE(1970,1,1)</f>
        <v>41074.221562500003</v>
      </c>
      <c r="T1923" s="13">
        <f>I1923/(60*60*24)+DATE(1970,1,1)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7">
        <f>IF(E1924&gt;0, E1924/L1924, 0)</f>
        <v>36.109375</v>
      </c>
      <c r="Q1924" s="7" t="str">
        <f>LEFT(N1924, SEARCH("/",N1924)-1)</f>
        <v>music</v>
      </c>
      <c r="R1924" s="7" t="str">
        <f>RIGHT(N1924,LEN(N1924)-SEARCH("/",N1924))</f>
        <v>indie rock</v>
      </c>
      <c r="S1924" s="13">
        <f>J1924/(60*60*24)+DATE(1970,1,1)</f>
        <v>41590.255868055552</v>
      </c>
      <c r="T1924" s="13">
        <f>I1924/(60*60*24)+DATE(1970,1,1)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7">
        <f>IF(E1925&gt;0, E1925/L1925, 0)</f>
        <v>23.153846153846153</v>
      </c>
      <c r="Q1925" s="7" t="str">
        <f>LEFT(N1925, SEARCH("/",N1925)-1)</f>
        <v>music</v>
      </c>
      <c r="R1925" s="7" t="str">
        <f>RIGHT(N1925,LEN(N1925)-SEARCH("/",N1925))</f>
        <v>indie rock</v>
      </c>
      <c r="S1925" s="13">
        <f>J1925/(60*60*24)+DATE(1970,1,1)</f>
        <v>40772.848749999997</v>
      </c>
      <c r="T1925" s="13">
        <f>I1925/(60*60*24)+DATE(1970,1,1)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7">
        <f>IF(E1926&gt;0, E1926/L1926, 0)</f>
        <v>104</v>
      </c>
      <c r="Q1926" s="7" t="str">
        <f>LEFT(N1926, SEARCH("/",N1926)-1)</f>
        <v>music</v>
      </c>
      <c r="R1926" s="7" t="str">
        <f>RIGHT(N1926,LEN(N1926)-SEARCH("/",N1926))</f>
        <v>indie rock</v>
      </c>
      <c r="S1926" s="13">
        <f>J1926/(60*60*24)+DATE(1970,1,1)</f>
        <v>41626.761053240742</v>
      </c>
      <c r="T1926" s="13">
        <f>I1926/(60*60*24)+DATE(1970,1,1)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7">
        <f>IF(E1927&gt;0, E1927/L1927, 0)</f>
        <v>31.826923076923077</v>
      </c>
      <c r="Q1927" s="7" t="str">
        <f>LEFT(N1927, SEARCH("/",N1927)-1)</f>
        <v>music</v>
      </c>
      <c r="R1927" s="7" t="str">
        <f>RIGHT(N1927,LEN(N1927)-SEARCH("/",N1927))</f>
        <v>indie rock</v>
      </c>
      <c r="S1927" s="13">
        <f>J1927/(60*60*24)+DATE(1970,1,1)</f>
        <v>41535.90148148148</v>
      </c>
      <c r="T1927" s="13">
        <f>I1927/(60*60*24)+DATE(1970,1,1)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7">
        <f>IF(E1928&gt;0, E1928/L1928, 0)</f>
        <v>27.3896261682243</v>
      </c>
      <c r="Q1928" s="7" t="str">
        <f>LEFT(N1928, SEARCH("/",N1928)-1)</f>
        <v>music</v>
      </c>
      <c r="R1928" s="7" t="str">
        <f>RIGHT(N1928,LEN(N1928)-SEARCH("/",N1928))</f>
        <v>indie rock</v>
      </c>
      <c r="S1928" s="13">
        <f>J1928/(60*60*24)+DATE(1970,1,1)</f>
        <v>40456.954351851848</v>
      </c>
      <c r="T1928" s="13">
        <f>I1928/(60*60*24)+DATE(1970,1,1)</f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7">
        <f>IF(E1929&gt;0, E1929/L1929, 0)</f>
        <v>56.363636363636367</v>
      </c>
      <c r="Q1929" s="7" t="str">
        <f>LEFT(N1929, SEARCH("/",N1929)-1)</f>
        <v>music</v>
      </c>
      <c r="R1929" s="7" t="str">
        <f>RIGHT(N1929,LEN(N1929)-SEARCH("/",N1929))</f>
        <v>indie rock</v>
      </c>
      <c r="S1929" s="13">
        <f>J1929/(60*60*24)+DATE(1970,1,1)</f>
        <v>40960.861562500002</v>
      </c>
      <c r="T1929" s="13">
        <f>I1929/(60*60*24)+DATE(1970,1,1)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7">
        <f>IF(E1930&gt;0, E1930/L1930, 0)</f>
        <v>77.352941176470594</v>
      </c>
      <c r="Q1930" s="7" t="str">
        <f>LEFT(N1930, SEARCH("/",N1930)-1)</f>
        <v>music</v>
      </c>
      <c r="R1930" s="7" t="str">
        <f>RIGHT(N1930,LEN(N1930)-SEARCH("/",N1930))</f>
        <v>indie rock</v>
      </c>
      <c r="S1930" s="13">
        <f>J1930/(60*60*24)+DATE(1970,1,1)</f>
        <v>41371.6480787037</v>
      </c>
      <c r="T1930" s="13">
        <f>I1930/(60*60*24)+DATE(1970,1,1)</f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7">
        <f>IF(E1931&gt;0, E1931/L1931, 0)</f>
        <v>42.8</v>
      </c>
      <c r="Q1931" s="7" t="str">
        <f>LEFT(N1931, SEARCH("/",N1931)-1)</f>
        <v>music</v>
      </c>
      <c r="R1931" s="7" t="str">
        <f>RIGHT(N1931,LEN(N1931)-SEARCH("/",N1931))</f>
        <v>indie rock</v>
      </c>
      <c r="S1931" s="13">
        <f>J1931/(60*60*24)+DATE(1970,1,1)</f>
        <v>40687.021597222221</v>
      </c>
      <c r="T1931" s="13">
        <f>I1931/(60*60*24)+DATE(1970,1,1)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7">
        <f>IF(E1932&gt;0, E1932/L1932, 0)</f>
        <v>48.846153846153847</v>
      </c>
      <c r="Q1932" s="7" t="str">
        <f>LEFT(N1932, SEARCH("/",N1932)-1)</f>
        <v>music</v>
      </c>
      <c r="R1932" s="7" t="str">
        <f>RIGHT(N1932,LEN(N1932)-SEARCH("/",N1932))</f>
        <v>indie rock</v>
      </c>
      <c r="S1932" s="13">
        <f>J1932/(60*60*24)+DATE(1970,1,1)</f>
        <v>41402.558819444443</v>
      </c>
      <c r="T1932" s="13">
        <f>I1932/(60*60*24)+DATE(1970,1,1)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7">
        <f>IF(E1933&gt;0, E1933/L1933, 0)</f>
        <v>48.240400000000001</v>
      </c>
      <c r="Q1933" s="7" t="str">
        <f>LEFT(N1933, SEARCH("/",N1933)-1)</f>
        <v>music</v>
      </c>
      <c r="R1933" s="7" t="str">
        <f>RIGHT(N1933,LEN(N1933)-SEARCH("/",N1933))</f>
        <v>indie rock</v>
      </c>
      <c r="S1933" s="13">
        <f>J1933/(60*60*24)+DATE(1970,1,1)</f>
        <v>41037.892465277779</v>
      </c>
      <c r="T1933" s="13">
        <f>I1933/(60*60*24)+DATE(1970,1,1)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7">
        <f>IF(E1934&gt;0, E1934/L1934, 0)</f>
        <v>70.212500000000006</v>
      </c>
      <c r="Q1934" s="7" t="str">
        <f>LEFT(N1934, SEARCH("/",N1934)-1)</f>
        <v>music</v>
      </c>
      <c r="R1934" s="7" t="str">
        <f>RIGHT(N1934,LEN(N1934)-SEARCH("/",N1934))</f>
        <v>indie rock</v>
      </c>
      <c r="S1934" s="13">
        <f>J1934/(60*60*24)+DATE(1970,1,1)</f>
        <v>40911.809872685189</v>
      </c>
      <c r="T1934" s="13">
        <f>I1934/(60*60*24)+DATE(1970,1,1)</f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7">
        <f>IF(E1935&gt;0, E1935/L1935, 0)</f>
        <v>94.054545454545448</v>
      </c>
      <c r="Q1935" s="7" t="str">
        <f>LEFT(N1935, SEARCH("/",N1935)-1)</f>
        <v>music</v>
      </c>
      <c r="R1935" s="7" t="str">
        <f>RIGHT(N1935,LEN(N1935)-SEARCH("/",N1935))</f>
        <v>indie rock</v>
      </c>
      <c r="S1935" s="13">
        <f>J1935/(60*60*24)+DATE(1970,1,1)</f>
        <v>41879.130868055552</v>
      </c>
      <c r="T1935" s="13">
        <f>I1935/(60*60*24)+DATE(1970,1,1)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7">
        <f>IF(E1936&gt;0, E1936/L1936, 0)</f>
        <v>80.272727272727266</v>
      </c>
      <c r="Q1936" s="7" t="str">
        <f>LEFT(N1936, SEARCH("/",N1936)-1)</f>
        <v>music</v>
      </c>
      <c r="R1936" s="7" t="str">
        <f>RIGHT(N1936,LEN(N1936)-SEARCH("/",N1936))</f>
        <v>indie rock</v>
      </c>
      <c r="S1936" s="13">
        <f>J1936/(60*60*24)+DATE(1970,1,1)</f>
        <v>40865.867141203707</v>
      </c>
      <c r="T1936" s="13">
        <f>I1936/(60*60*24)+DATE(1970,1,1)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7">
        <f>IF(E1937&gt;0, E1937/L1937, 0)</f>
        <v>54.2</v>
      </c>
      <c r="Q1937" s="7" t="str">
        <f>LEFT(N1937, SEARCH("/",N1937)-1)</f>
        <v>music</v>
      </c>
      <c r="R1937" s="7" t="str">
        <f>RIGHT(N1937,LEN(N1937)-SEARCH("/",N1937))</f>
        <v>indie rock</v>
      </c>
      <c r="S1937" s="13">
        <f>J1937/(60*60*24)+DATE(1970,1,1)</f>
        <v>41773.932534722218</v>
      </c>
      <c r="T1937" s="13">
        <f>I1937/(60*60*24)+DATE(1970,1,1)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7">
        <f>IF(E1938&gt;0, E1938/L1938, 0)</f>
        <v>60.26903448275862</v>
      </c>
      <c r="Q1938" s="7" t="str">
        <f>LEFT(N1938, SEARCH("/",N1938)-1)</f>
        <v>music</v>
      </c>
      <c r="R1938" s="7" t="str">
        <f>RIGHT(N1938,LEN(N1938)-SEARCH("/",N1938))</f>
        <v>indie rock</v>
      </c>
      <c r="S1938" s="13">
        <f>J1938/(60*60*24)+DATE(1970,1,1)</f>
        <v>40852.889699074076</v>
      </c>
      <c r="T1938" s="13">
        <f>I1938/(60*60*24)+DATE(1970,1,1)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7">
        <f>IF(E1939&gt;0, E1939/L1939, 0)</f>
        <v>38.740344827586206</v>
      </c>
      <c r="Q1939" s="7" t="str">
        <f>LEFT(N1939, SEARCH("/",N1939)-1)</f>
        <v>music</v>
      </c>
      <c r="R1939" s="7" t="str">
        <f>RIGHT(N1939,LEN(N1939)-SEARCH("/",N1939))</f>
        <v>indie rock</v>
      </c>
      <c r="S1939" s="13">
        <f>J1939/(60*60*24)+DATE(1970,1,1)</f>
        <v>41059.118993055556</v>
      </c>
      <c r="T1939" s="13">
        <f>I1939/(60*60*24)+DATE(1970,1,1)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7">
        <f>IF(E1940&gt;0, E1940/L1940, 0)</f>
        <v>152.54385964912279</v>
      </c>
      <c r="Q1940" s="7" t="str">
        <f>LEFT(N1940, SEARCH("/",N1940)-1)</f>
        <v>music</v>
      </c>
      <c r="R1940" s="7" t="str">
        <f>RIGHT(N1940,LEN(N1940)-SEARCH("/",N1940))</f>
        <v>indie rock</v>
      </c>
      <c r="S1940" s="13">
        <f>J1940/(60*60*24)+DATE(1970,1,1)</f>
        <v>41426.259618055556</v>
      </c>
      <c r="T1940" s="13">
        <f>I1940/(60*60*24)+DATE(1970,1,1)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7">
        <f>IF(E1941&gt;0, E1941/L1941, 0)</f>
        <v>115.3125</v>
      </c>
      <c r="Q1941" s="7" t="str">
        <f>LEFT(N1941, SEARCH("/",N1941)-1)</f>
        <v>music</v>
      </c>
      <c r="R1941" s="7" t="str">
        <f>RIGHT(N1941,LEN(N1941)-SEARCH("/",N1941))</f>
        <v>indie rock</v>
      </c>
      <c r="S1941" s="13">
        <f>J1941/(60*60*24)+DATE(1970,1,1)</f>
        <v>41313.985046296293</v>
      </c>
      <c r="T1941" s="13">
        <f>I1941/(60*60*24)+DATE(1970,1,1)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7">
        <f>IF(E1942&gt;0, E1942/L1942, 0)</f>
        <v>35.838709677419352</v>
      </c>
      <c r="Q1942" s="7" t="str">
        <f>LEFT(N1942, SEARCH("/",N1942)-1)</f>
        <v>music</v>
      </c>
      <c r="R1942" s="7" t="str">
        <f>RIGHT(N1942,LEN(N1942)-SEARCH("/",N1942))</f>
        <v>indie rock</v>
      </c>
      <c r="S1942" s="13">
        <f>J1942/(60*60*24)+DATE(1970,1,1)</f>
        <v>40670.507326388892</v>
      </c>
      <c r="T1942" s="13">
        <f>I1942/(60*60*24)+DATE(1970,1,1)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7">
        <f>IF(E1943&gt;0, E1943/L1943, 0)</f>
        <v>64.570118779438872</v>
      </c>
      <c r="Q1943" s="7" t="str">
        <f>LEFT(N1943, SEARCH("/",N1943)-1)</f>
        <v>technology</v>
      </c>
      <c r="R1943" s="7" t="str">
        <f>RIGHT(N1943,LEN(N1943)-SEARCH("/",N1943))</f>
        <v>hardware</v>
      </c>
      <c r="S1943" s="13">
        <f>J1943/(60*60*24)+DATE(1970,1,1)</f>
        <v>41744.290868055556</v>
      </c>
      <c r="T1943" s="13">
        <f>I1943/(60*60*24)+DATE(1970,1,1)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7">
        <f>IF(E1944&gt;0, E1944/L1944, 0)</f>
        <v>87.436000000000007</v>
      </c>
      <c r="Q1944" s="7" t="str">
        <f>LEFT(N1944, SEARCH("/",N1944)-1)</f>
        <v>technology</v>
      </c>
      <c r="R1944" s="7" t="str">
        <f>RIGHT(N1944,LEN(N1944)-SEARCH("/",N1944))</f>
        <v>hardware</v>
      </c>
      <c r="S1944" s="13">
        <f>J1944/(60*60*24)+DATE(1970,1,1)</f>
        <v>40638.828009259261</v>
      </c>
      <c r="T1944" s="13">
        <f>I1944/(60*60*24)+DATE(1970,1,1)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7">
        <f>IF(E1945&gt;0, E1945/L1945, 0)</f>
        <v>68.815577078288939</v>
      </c>
      <c r="Q1945" s="7" t="str">
        <f>LEFT(N1945, SEARCH("/",N1945)-1)</f>
        <v>technology</v>
      </c>
      <c r="R1945" s="7" t="str">
        <f>RIGHT(N1945,LEN(N1945)-SEARCH("/",N1945))</f>
        <v>hardware</v>
      </c>
      <c r="S1945" s="13">
        <f>J1945/(60*60*24)+DATE(1970,1,1)</f>
        <v>42548.269861111112</v>
      </c>
      <c r="T1945" s="13">
        <f>I1945/(60*60*24)+DATE(1970,1,1)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7">
        <f>IF(E1946&gt;0, E1946/L1946, 0)</f>
        <v>176.200223588597</v>
      </c>
      <c r="Q1946" s="7" t="str">
        <f>LEFT(N1946, SEARCH("/",N1946)-1)</f>
        <v>technology</v>
      </c>
      <c r="R1946" s="7" t="str">
        <f>RIGHT(N1946,LEN(N1946)-SEARCH("/",N1946))</f>
        <v>hardware</v>
      </c>
      <c r="S1946" s="13">
        <f>J1946/(60*60*24)+DATE(1970,1,1)</f>
        <v>41730.584374999999</v>
      </c>
      <c r="T1946" s="13">
        <f>I1946/(60*60*24)+DATE(1970,1,1)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7">
        <f>IF(E1947&gt;0, E1947/L1947, 0)</f>
        <v>511.79117647058825</v>
      </c>
      <c r="Q1947" s="7" t="str">
        <f>LEFT(N1947, SEARCH("/",N1947)-1)</f>
        <v>technology</v>
      </c>
      <c r="R1947" s="7" t="str">
        <f>RIGHT(N1947,LEN(N1947)-SEARCH("/",N1947))</f>
        <v>hardware</v>
      </c>
      <c r="S1947" s="13">
        <f>J1947/(60*60*24)+DATE(1970,1,1)</f>
        <v>42157.251828703702</v>
      </c>
      <c r="T1947" s="13">
        <f>I1947/(60*60*24)+DATE(1970,1,1)</f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7">
        <f>IF(E1948&gt;0, E1948/L1948, 0)</f>
        <v>160.44285714285715</v>
      </c>
      <c r="Q1948" s="7" t="str">
        <f>LEFT(N1948, SEARCH("/",N1948)-1)</f>
        <v>technology</v>
      </c>
      <c r="R1948" s="7" t="str">
        <f>RIGHT(N1948,LEN(N1948)-SEARCH("/",N1948))</f>
        <v>hardware</v>
      </c>
      <c r="S1948" s="13">
        <f>J1948/(60*60*24)+DATE(1970,1,1)</f>
        <v>41689.150011574078</v>
      </c>
      <c r="T1948" s="13">
        <f>I1948/(60*60*24)+DATE(1970,1,1)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7">
        <f>IF(E1949&gt;0, E1949/L1949, 0)</f>
        <v>35.003043478260871</v>
      </c>
      <c r="Q1949" s="7" t="str">
        <f>LEFT(N1949, SEARCH("/",N1949)-1)</f>
        <v>technology</v>
      </c>
      <c r="R1949" s="7" t="str">
        <f>RIGHT(N1949,LEN(N1949)-SEARCH("/",N1949))</f>
        <v>hardware</v>
      </c>
      <c r="S1949" s="13">
        <f>J1949/(60*60*24)+DATE(1970,1,1)</f>
        <v>40102.918055555558</v>
      </c>
      <c r="T1949" s="13">
        <f>I1949/(60*60*24)+DATE(1970,1,1)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7">
        <f>IF(E1950&gt;0, E1950/L1950, 0)</f>
        <v>188.50671378091872</v>
      </c>
      <c r="Q1950" s="7" t="str">
        <f>LEFT(N1950, SEARCH("/",N1950)-1)</f>
        <v>technology</v>
      </c>
      <c r="R1950" s="7" t="str">
        <f>RIGHT(N1950,LEN(N1950)-SEARCH("/",N1950))</f>
        <v>hardware</v>
      </c>
      <c r="S1950" s="13">
        <f>J1950/(60*60*24)+DATE(1970,1,1)</f>
        <v>42473.604270833333</v>
      </c>
      <c r="T1950" s="13">
        <f>I1950/(60*60*24)+DATE(1970,1,1)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7">
        <f>IF(E1951&gt;0, E1951/L1951, 0)</f>
        <v>56.204984093319197</v>
      </c>
      <c r="Q1951" s="7" t="str">
        <f>LEFT(N1951, SEARCH("/",N1951)-1)</f>
        <v>technology</v>
      </c>
      <c r="R1951" s="7" t="str">
        <f>RIGHT(N1951,LEN(N1951)-SEARCH("/",N1951))</f>
        <v>hardware</v>
      </c>
      <c r="S1951" s="13">
        <f>J1951/(60*60*24)+DATE(1970,1,1)</f>
        <v>41800.423043981486</v>
      </c>
      <c r="T1951" s="13">
        <f>I1951/(60*60*24)+DATE(1970,1,1)</f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7">
        <f>IF(E1952&gt;0, E1952/L1952, 0)</f>
        <v>51.3054157782516</v>
      </c>
      <c r="Q1952" s="7" t="str">
        <f>LEFT(N1952, SEARCH("/",N1952)-1)</f>
        <v>technology</v>
      </c>
      <c r="R1952" s="7" t="str">
        <f>RIGHT(N1952,LEN(N1952)-SEARCH("/",N1952))</f>
        <v>hardware</v>
      </c>
      <c r="S1952" s="13">
        <f>J1952/(60*60*24)+DATE(1970,1,1)</f>
        <v>40624.181400462963</v>
      </c>
      <c r="T1952" s="13">
        <f>I1952/(60*60*24)+DATE(1970,1,1)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7">
        <f>IF(E1953&gt;0, E1953/L1953, 0)</f>
        <v>127.36450839328538</v>
      </c>
      <c r="Q1953" s="7" t="str">
        <f>LEFT(N1953, SEARCH("/",N1953)-1)</f>
        <v>technology</v>
      </c>
      <c r="R1953" s="7" t="str">
        <f>RIGHT(N1953,LEN(N1953)-SEARCH("/",N1953))</f>
        <v>hardware</v>
      </c>
      <c r="S1953" s="13">
        <f>J1953/(60*60*24)+DATE(1970,1,1)</f>
        <v>42651.420567129629</v>
      </c>
      <c r="T1953" s="13">
        <f>I1953/(60*60*24)+DATE(1970,1,1)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7">
        <f>IF(E1954&gt;0, E1954/L1954, 0)</f>
        <v>101.85532258064516</v>
      </c>
      <c r="Q1954" s="7" t="str">
        <f>LEFT(N1954, SEARCH("/",N1954)-1)</f>
        <v>technology</v>
      </c>
      <c r="R1954" s="7" t="str">
        <f>RIGHT(N1954,LEN(N1954)-SEARCH("/",N1954))</f>
        <v>hardware</v>
      </c>
      <c r="S1954" s="13">
        <f>J1954/(60*60*24)+DATE(1970,1,1)</f>
        <v>41526.60665509259</v>
      </c>
      <c r="T1954" s="13">
        <f>I1954/(60*60*24)+DATE(1970,1,1)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7">
        <f>IF(E1955&gt;0, E1955/L1955, 0)</f>
        <v>230.55782312925169</v>
      </c>
      <c r="Q1955" s="7" t="str">
        <f>LEFT(N1955, SEARCH("/",N1955)-1)</f>
        <v>technology</v>
      </c>
      <c r="R1955" s="7" t="str">
        <f>RIGHT(N1955,LEN(N1955)-SEARCH("/",N1955))</f>
        <v>hardware</v>
      </c>
      <c r="S1955" s="13">
        <f>J1955/(60*60*24)+DATE(1970,1,1)</f>
        <v>40941.199826388889</v>
      </c>
      <c r="T1955" s="13">
        <f>I1955/(60*60*24)+DATE(1970,1,1)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7">
        <f>IF(E1956&gt;0, E1956/L1956, 0)</f>
        <v>842.10602409638557</v>
      </c>
      <c r="Q1956" s="7" t="str">
        <f>LEFT(N1956, SEARCH("/",N1956)-1)</f>
        <v>technology</v>
      </c>
      <c r="R1956" s="7" t="str">
        <f>RIGHT(N1956,LEN(N1956)-SEARCH("/",N1956))</f>
        <v>hardware</v>
      </c>
      <c r="S1956" s="13">
        <f>J1956/(60*60*24)+DATE(1970,1,1)</f>
        <v>42394.580740740741</v>
      </c>
      <c r="T1956" s="13">
        <f>I1956/(60*60*24)+DATE(1970,1,1)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7">
        <f>IF(E1957&gt;0, E1957/L1957, 0)</f>
        <v>577.27593103448271</v>
      </c>
      <c r="Q1957" s="7" t="str">
        <f>LEFT(N1957, SEARCH("/",N1957)-1)</f>
        <v>technology</v>
      </c>
      <c r="R1957" s="7" t="str">
        <f>RIGHT(N1957,LEN(N1957)-SEARCH("/",N1957))</f>
        <v>hardware</v>
      </c>
      <c r="S1957" s="13">
        <f>J1957/(60*60*24)+DATE(1970,1,1)</f>
        <v>41020.271770833337</v>
      </c>
      <c r="T1957" s="13">
        <f>I1957/(60*60*24)+DATE(1970,1,1)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7">
        <f>IF(E1958&gt;0, E1958/L1958, 0)</f>
        <v>483.34246575342468</v>
      </c>
      <c r="Q1958" s="7" t="str">
        <f>LEFT(N1958, SEARCH("/",N1958)-1)</f>
        <v>technology</v>
      </c>
      <c r="R1958" s="7" t="str">
        <f>RIGHT(N1958,LEN(N1958)-SEARCH("/",N1958))</f>
        <v>hardware</v>
      </c>
      <c r="S1958" s="13">
        <f>J1958/(60*60*24)+DATE(1970,1,1)</f>
        <v>42067.923668981486</v>
      </c>
      <c r="T1958" s="13">
        <f>I1958/(60*60*24)+DATE(1970,1,1)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7">
        <f>IF(E1959&gt;0, E1959/L1959, 0)</f>
        <v>76.138500000000008</v>
      </c>
      <c r="Q1959" s="7" t="str">
        <f>LEFT(N1959, SEARCH("/",N1959)-1)</f>
        <v>technology</v>
      </c>
      <c r="R1959" s="7" t="str">
        <f>RIGHT(N1959,LEN(N1959)-SEARCH("/",N1959))</f>
        <v>hardware</v>
      </c>
      <c r="S1959" s="13">
        <f>J1959/(60*60*24)+DATE(1970,1,1)</f>
        <v>41179.098530092597</v>
      </c>
      <c r="T1959" s="13">
        <f>I1959/(60*60*24)+DATE(1970,1,1)</f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7">
        <f>IF(E1960&gt;0, E1960/L1960, 0)</f>
        <v>74.107684365781708</v>
      </c>
      <c r="Q1960" s="7" t="str">
        <f>LEFT(N1960, SEARCH("/",N1960)-1)</f>
        <v>technology</v>
      </c>
      <c r="R1960" s="7" t="str">
        <f>RIGHT(N1960,LEN(N1960)-SEARCH("/",N1960))</f>
        <v>hardware</v>
      </c>
      <c r="S1960" s="13">
        <f>J1960/(60*60*24)+DATE(1970,1,1)</f>
        <v>41326.987974537034</v>
      </c>
      <c r="T1960" s="13">
        <f>I1960/(60*60*24)+DATE(1970,1,1)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7">
        <f>IF(E1961&gt;0, E1961/L1961, 0)</f>
        <v>36.965660377358489</v>
      </c>
      <c r="Q1961" s="7" t="str">
        <f>LEFT(N1961, SEARCH("/",N1961)-1)</f>
        <v>technology</v>
      </c>
      <c r="R1961" s="7" t="str">
        <f>RIGHT(N1961,LEN(N1961)-SEARCH("/",N1961))</f>
        <v>hardware</v>
      </c>
      <c r="S1961" s="13">
        <f>J1961/(60*60*24)+DATE(1970,1,1)</f>
        <v>41871.845601851848</v>
      </c>
      <c r="T1961" s="13">
        <f>I1961/(60*60*24)+DATE(1970,1,1)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7">
        <f>IF(E1962&gt;0, E1962/L1962, 0)</f>
        <v>2500.969696969697</v>
      </c>
      <c r="Q1962" s="7" t="str">
        <f>LEFT(N1962, SEARCH("/",N1962)-1)</f>
        <v>technology</v>
      </c>
      <c r="R1962" s="7" t="str">
        <f>RIGHT(N1962,LEN(N1962)-SEARCH("/",N1962))</f>
        <v>hardware</v>
      </c>
      <c r="S1962" s="13">
        <f>J1962/(60*60*24)+DATE(1970,1,1)</f>
        <v>41964.362743055557</v>
      </c>
      <c r="T1962" s="13">
        <f>I1962/(60*60*24)+DATE(1970,1,1)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7">
        <f>IF(E1963&gt;0, E1963/L1963, 0)</f>
        <v>67.690214329454989</v>
      </c>
      <c r="Q1963" s="7" t="str">
        <f>LEFT(N1963, SEARCH("/",N1963)-1)</f>
        <v>technology</v>
      </c>
      <c r="R1963" s="7" t="str">
        <f>RIGHT(N1963,LEN(N1963)-SEARCH("/",N1963))</f>
        <v>hardware</v>
      </c>
      <c r="S1963" s="13">
        <f>J1963/(60*60*24)+DATE(1970,1,1)</f>
        <v>41148.194641203707</v>
      </c>
      <c r="T1963" s="13">
        <f>I1963/(60*60*24)+DATE(1970,1,1)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7">
        <f>IF(E1964&gt;0, E1964/L1964, 0)</f>
        <v>63.04738562091503</v>
      </c>
      <c r="Q1964" s="7" t="str">
        <f>LEFT(N1964, SEARCH("/",N1964)-1)</f>
        <v>technology</v>
      </c>
      <c r="R1964" s="7" t="str">
        <f>RIGHT(N1964,LEN(N1964)-SEARCH("/",N1964))</f>
        <v>hardware</v>
      </c>
      <c r="S1964" s="13">
        <f>J1964/(60*60*24)+DATE(1970,1,1)</f>
        <v>41742.780509259261</v>
      </c>
      <c r="T1964" s="13">
        <f>I1964/(60*60*24)+DATE(1970,1,1)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7">
        <f>IF(E1965&gt;0, E1965/L1965, 0)</f>
        <v>117.6</v>
      </c>
      <c r="Q1965" s="7" t="str">
        <f>LEFT(N1965, SEARCH("/",N1965)-1)</f>
        <v>technology</v>
      </c>
      <c r="R1965" s="7" t="str">
        <f>RIGHT(N1965,LEN(N1965)-SEARCH("/",N1965))</f>
        <v>hardware</v>
      </c>
      <c r="S1965" s="13">
        <f>J1965/(60*60*24)+DATE(1970,1,1)</f>
        <v>41863.429791666669</v>
      </c>
      <c r="T1965" s="13">
        <f>I1965/(60*60*24)+DATE(1970,1,1)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7">
        <f>IF(E1966&gt;0, E1966/L1966, 0)</f>
        <v>180.75185011709601</v>
      </c>
      <c r="Q1966" s="7" t="str">
        <f>LEFT(N1966, SEARCH("/",N1966)-1)</f>
        <v>technology</v>
      </c>
      <c r="R1966" s="7" t="str">
        <f>RIGHT(N1966,LEN(N1966)-SEARCH("/",N1966))</f>
        <v>hardware</v>
      </c>
      <c r="S1966" s="13">
        <f>J1966/(60*60*24)+DATE(1970,1,1)</f>
        <v>42452.272824074069</v>
      </c>
      <c r="T1966" s="13">
        <f>I1966/(60*60*24)+DATE(1970,1,1)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7">
        <f>IF(E1967&gt;0, E1967/L1967, 0)</f>
        <v>127.32038834951456</v>
      </c>
      <c r="Q1967" s="7" t="str">
        <f>LEFT(N1967, SEARCH("/",N1967)-1)</f>
        <v>technology</v>
      </c>
      <c r="R1967" s="7" t="str">
        <f>RIGHT(N1967,LEN(N1967)-SEARCH("/",N1967))</f>
        <v>hardware</v>
      </c>
      <c r="S1967" s="13">
        <f>J1967/(60*60*24)+DATE(1970,1,1)</f>
        <v>40898.089236111111</v>
      </c>
      <c r="T1967" s="13">
        <f>I1967/(60*60*24)+DATE(1970,1,1)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7">
        <f>IF(E1968&gt;0, E1968/L1968, 0)</f>
        <v>136.6444745538665</v>
      </c>
      <c r="Q1968" s="7" t="str">
        <f>LEFT(N1968, SEARCH("/",N1968)-1)</f>
        <v>technology</v>
      </c>
      <c r="R1968" s="7" t="str">
        <f>RIGHT(N1968,LEN(N1968)-SEARCH("/",N1968))</f>
        <v>hardware</v>
      </c>
      <c r="S1968" s="13">
        <f>J1968/(60*60*24)+DATE(1970,1,1)</f>
        <v>41835.540486111109</v>
      </c>
      <c r="T1968" s="13">
        <f>I1968/(60*60*24)+DATE(1970,1,1)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7">
        <f>IF(E1969&gt;0, E1969/L1969, 0)</f>
        <v>182.78024691358024</v>
      </c>
      <c r="Q1969" s="7" t="str">
        <f>LEFT(N1969, SEARCH("/",N1969)-1)</f>
        <v>technology</v>
      </c>
      <c r="R1969" s="7" t="str">
        <f>RIGHT(N1969,LEN(N1969)-SEARCH("/",N1969))</f>
        <v>hardware</v>
      </c>
      <c r="S1969" s="13">
        <f>J1969/(60*60*24)+DATE(1970,1,1)</f>
        <v>41730.663530092592</v>
      </c>
      <c r="T1969" s="13">
        <f>I1969/(60*60*24)+DATE(1970,1,1)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7">
        <f>IF(E1970&gt;0, E1970/L1970, 0)</f>
        <v>279.37843137254902</v>
      </c>
      <c r="Q1970" s="7" t="str">
        <f>LEFT(N1970, SEARCH("/",N1970)-1)</f>
        <v>technology</v>
      </c>
      <c r="R1970" s="7" t="str">
        <f>RIGHT(N1970,LEN(N1970)-SEARCH("/",N1970))</f>
        <v>hardware</v>
      </c>
      <c r="S1970" s="13">
        <f>J1970/(60*60*24)+DATE(1970,1,1)</f>
        <v>42676.586979166663</v>
      </c>
      <c r="T1970" s="13">
        <f>I1970/(60*60*24)+DATE(1970,1,1)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7">
        <f>IF(E1971&gt;0, E1971/L1971, 0)</f>
        <v>61.375728669846318</v>
      </c>
      <c r="Q1971" s="7" t="str">
        <f>LEFT(N1971, SEARCH("/",N1971)-1)</f>
        <v>technology</v>
      </c>
      <c r="R1971" s="7" t="str">
        <f>RIGHT(N1971,LEN(N1971)-SEARCH("/",N1971))</f>
        <v>hardware</v>
      </c>
      <c r="S1971" s="13">
        <f>J1971/(60*60*24)+DATE(1970,1,1)</f>
        <v>42557.792453703703</v>
      </c>
      <c r="T1971" s="13">
        <f>I1971/(60*60*24)+DATE(1970,1,1)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7">
        <f>IF(E1972&gt;0, E1972/L1972, 0)</f>
        <v>80.727532097004286</v>
      </c>
      <c r="Q1972" s="7" t="str">
        <f>LEFT(N1972, SEARCH("/",N1972)-1)</f>
        <v>technology</v>
      </c>
      <c r="R1972" s="7" t="str">
        <f>RIGHT(N1972,LEN(N1972)-SEARCH("/",N1972))</f>
        <v>hardware</v>
      </c>
      <c r="S1972" s="13">
        <f>J1972/(60*60*24)+DATE(1970,1,1)</f>
        <v>41324.193298611113</v>
      </c>
      <c r="T1972" s="13">
        <f>I1972/(60*60*24)+DATE(1970,1,1)</f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7">
        <f>IF(E1973&gt;0, E1973/L1973, 0)</f>
        <v>272.35590732591254</v>
      </c>
      <c r="Q1973" s="7" t="str">
        <f>LEFT(N1973, SEARCH("/",N1973)-1)</f>
        <v>technology</v>
      </c>
      <c r="R1973" s="7" t="str">
        <f>RIGHT(N1973,LEN(N1973)-SEARCH("/",N1973))</f>
        <v>hardware</v>
      </c>
      <c r="S1973" s="13">
        <f>J1973/(60*60*24)+DATE(1970,1,1)</f>
        <v>41561.500706018516</v>
      </c>
      <c r="T1973" s="13">
        <f>I1973/(60*60*24)+DATE(1970,1,1)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7">
        <f>IF(E1974&gt;0, E1974/L1974, 0)</f>
        <v>70.848739495798313</v>
      </c>
      <c r="Q1974" s="7" t="str">
        <f>LEFT(N1974, SEARCH("/",N1974)-1)</f>
        <v>technology</v>
      </c>
      <c r="R1974" s="7" t="str">
        <f>RIGHT(N1974,LEN(N1974)-SEARCH("/",N1974))</f>
        <v>hardware</v>
      </c>
      <c r="S1974" s="13">
        <f>J1974/(60*60*24)+DATE(1970,1,1)</f>
        <v>41201.012083333335</v>
      </c>
      <c r="T1974" s="13">
        <f>I1974/(60*60*24)+DATE(1970,1,1)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7">
        <f>IF(E1975&gt;0, E1975/L1975, 0)</f>
        <v>247.94003412969283</v>
      </c>
      <c r="Q1975" s="7" t="str">
        <f>LEFT(N1975, SEARCH("/",N1975)-1)</f>
        <v>technology</v>
      </c>
      <c r="R1975" s="7" t="str">
        <f>RIGHT(N1975,LEN(N1975)-SEARCH("/",N1975))</f>
        <v>hardware</v>
      </c>
      <c r="S1975" s="13">
        <f>J1975/(60*60*24)+DATE(1970,1,1)</f>
        <v>42549.722962962958</v>
      </c>
      <c r="T1975" s="13">
        <f>I1975/(60*60*24)+DATE(1970,1,1)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7">
        <f>IF(E1976&gt;0, E1976/L1976, 0)</f>
        <v>186.81393034825871</v>
      </c>
      <c r="Q1976" s="7" t="str">
        <f>LEFT(N1976, SEARCH("/",N1976)-1)</f>
        <v>technology</v>
      </c>
      <c r="R1976" s="7" t="str">
        <f>RIGHT(N1976,LEN(N1976)-SEARCH("/",N1976))</f>
        <v>hardware</v>
      </c>
      <c r="S1976" s="13">
        <f>J1976/(60*60*24)+DATE(1970,1,1)</f>
        <v>41445.334131944444</v>
      </c>
      <c r="T1976" s="13">
        <f>I1976/(60*60*24)+DATE(1970,1,1)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7">
        <f>IF(E1977&gt;0, E1977/L1977, 0)</f>
        <v>131.98948616600788</v>
      </c>
      <c r="Q1977" s="7" t="str">
        <f>LEFT(N1977, SEARCH("/",N1977)-1)</f>
        <v>technology</v>
      </c>
      <c r="R1977" s="7" t="str">
        <f>RIGHT(N1977,LEN(N1977)-SEARCH("/",N1977))</f>
        <v>hardware</v>
      </c>
      <c r="S1977" s="13">
        <f>J1977/(60*60*24)+DATE(1970,1,1)</f>
        <v>41313.755219907405</v>
      </c>
      <c r="T1977" s="13">
        <f>I1977/(60*60*24)+DATE(1970,1,1)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7">
        <f>IF(E1978&gt;0, E1978/L1978, 0)</f>
        <v>29.310782241014799</v>
      </c>
      <c r="Q1978" s="7" t="str">
        <f>LEFT(N1978, SEARCH("/",N1978)-1)</f>
        <v>technology</v>
      </c>
      <c r="R1978" s="7" t="str">
        <f>RIGHT(N1978,LEN(N1978)-SEARCH("/",N1978))</f>
        <v>hardware</v>
      </c>
      <c r="S1978" s="13">
        <f>J1978/(60*60*24)+DATE(1970,1,1)</f>
        <v>41438.899594907409</v>
      </c>
      <c r="T1978" s="13">
        <f>I1978/(60*60*24)+DATE(1970,1,1)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7">
        <f>IF(E1979&gt;0, E1979/L1979, 0)</f>
        <v>245.02436053593178</v>
      </c>
      <c r="Q1979" s="7" t="str">
        <f>LEFT(N1979, SEARCH("/",N1979)-1)</f>
        <v>technology</v>
      </c>
      <c r="R1979" s="7" t="str">
        <f>RIGHT(N1979,LEN(N1979)-SEARCH("/",N1979))</f>
        <v>hardware</v>
      </c>
      <c r="S1979" s="13">
        <f>J1979/(60*60*24)+DATE(1970,1,1)</f>
        <v>42311.216898148152</v>
      </c>
      <c r="T1979" s="13">
        <f>I1979/(60*60*24)+DATE(1970,1,1)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7">
        <f>IF(E1980&gt;0, E1980/L1980, 0)</f>
        <v>1323.2540463917526</v>
      </c>
      <c r="Q1980" s="7" t="str">
        <f>LEFT(N1980, SEARCH("/",N1980)-1)</f>
        <v>technology</v>
      </c>
      <c r="R1980" s="7" t="str">
        <f>RIGHT(N1980,LEN(N1980)-SEARCH("/",N1980))</f>
        <v>hardware</v>
      </c>
      <c r="S1980" s="13">
        <f>J1980/(60*60*24)+DATE(1970,1,1)</f>
        <v>41039.225601851853</v>
      </c>
      <c r="T1980" s="13">
        <f>I1980/(60*60*24)+DATE(1970,1,1)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7">
        <f>IF(E1981&gt;0, E1981/L1981, 0)</f>
        <v>282.65966789667897</v>
      </c>
      <c r="Q1981" s="7" t="str">
        <f>LEFT(N1981, SEARCH("/",N1981)-1)</f>
        <v>technology</v>
      </c>
      <c r="R1981" s="7" t="str">
        <f>RIGHT(N1981,LEN(N1981)-SEARCH("/",N1981))</f>
        <v>hardware</v>
      </c>
      <c r="S1981" s="13">
        <f>J1981/(60*60*24)+DATE(1970,1,1)</f>
        <v>42290.460023148145</v>
      </c>
      <c r="T1981" s="13">
        <f>I1981/(60*60*24)+DATE(1970,1,1)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7">
        <f>IF(E1982&gt;0, E1982/L1982, 0)</f>
        <v>91.214401028277635</v>
      </c>
      <c r="Q1982" s="7" t="str">
        <f>LEFT(N1982, SEARCH("/",N1982)-1)</f>
        <v>technology</v>
      </c>
      <c r="R1982" s="7" t="str">
        <f>RIGHT(N1982,LEN(N1982)-SEARCH("/",N1982))</f>
        <v>hardware</v>
      </c>
      <c r="S1982" s="13">
        <f>J1982/(60*60*24)+DATE(1970,1,1)</f>
        <v>42423.542384259257</v>
      </c>
      <c r="T1982" s="13">
        <f>I1982/(60*60*24)+DATE(1970,1,1)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7">
        <f>IF(E1983&gt;0, E1983/L1983, 0)</f>
        <v>31.75</v>
      </c>
      <c r="Q1983" s="7" t="str">
        <f>LEFT(N1983, SEARCH("/",N1983)-1)</f>
        <v>photography</v>
      </c>
      <c r="R1983" s="7" t="str">
        <f>RIGHT(N1983,LEN(N1983)-SEARCH("/",N1983))</f>
        <v>people</v>
      </c>
      <c r="S1983" s="13">
        <f>J1983/(60*60*24)+DATE(1970,1,1)</f>
        <v>41799.725289351853</v>
      </c>
      <c r="T1983" s="13">
        <f>I1983/(60*60*24)+DATE(1970,1,1)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7">
        <f>IF(E1984&gt;0, E1984/L1984, 0)</f>
        <v>0</v>
      </c>
      <c r="Q1984" s="7" t="str">
        <f>LEFT(N1984, SEARCH("/",N1984)-1)</f>
        <v>photography</v>
      </c>
      <c r="R1984" s="7" t="str">
        <f>RIGHT(N1984,LEN(N1984)-SEARCH("/",N1984))</f>
        <v>people</v>
      </c>
      <c r="S1984" s="13">
        <f>J1984/(60*60*24)+DATE(1970,1,1)</f>
        <v>42678.586655092593</v>
      </c>
      <c r="T1984" s="13">
        <f>I1984/(60*60*24)+DATE(1970,1,1)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7">
        <f>IF(E1985&gt;0, E1985/L1985, 0)</f>
        <v>88.6875</v>
      </c>
      <c r="Q1985" s="7" t="str">
        <f>LEFT(N1985, SEARCH("/",N1985)-1)</f>
        <v>photography</v>
      </c>
      <c r="R1985" s="7" t="str">
        <f>RIGHT(N1985,LEN(N1985)-SEARCH("/",N1985))</f>
        <v>people</v>
      </c>
      <c r="S1985" s="13">
        <f>J1985/(60*60*24)+DATE(1970,1,1)</f>
        <v>42593.011782407411</v>
      </c>
      <c r="T1985" s="13">
        <f>I1985/(60*60*24)+DATE(1970,1,1)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7">
        <f>IF(E1986&gt;0, E1986/L1986, 0)</f>
        <v>453.14285714285717</v>
      </c>
      <c r="Q1986" s="7" t="str">
        <f>LEFT(N1986, SEARCH("/",N1986)-1)</f>
        <v>photography</v>
      </c>
      <c r="R1986" s="7" t="str">
        <f>RIGHT(N1986,LEN(N1986)-SEARCH("/",N1986))</f>
        <v>people</v>
      </c>
      <c r="S1986" s="13">
        <f>J1986/(60*60*24)+DATE(1970,1,1)</f>
        <v>41913.790289351848</v>
      </c>
      <c r="T1986" s="13">
        <f>I1986/(60*60*24)+DATE(1970,1,1)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7">
        <f>IF(E1987&gt;0, E1987/L1987, 0)</f>
        <v>12.75</v>
      </c>
      <c r="Q1987" s="7" t="str">
        <f>LEFT(N1987, SEARCH("/",N1987)-1)</f>
        <v>photography</v>
      </c>
      <c r="R1987" s="7" t="str">
        <f>RIGHT(N1987,LEN(N1987)-SEARCH("/",N1987))</f>
        <v>people</v>
      </c>
      <c r="S1987" s="13">
        <f>J1987/(60*60*24)+DATE(1970,1,1)</f>
        <v>42555.698738425926</v>
      </c>
      <c r="T1987" s="13">
        <f>I1987/(60*60*24)+DATE(1970,1,1)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7">
        <f>IF(E1988&gt;0, E1988/L1988, 0)</f>
        <v>1</v>
      </c>
      <c r="Q1988" s="7" t="str">
        <f>LEFT(N1988, SEARCH("/",N1988)-1)</f>
        <v>photography</v>
      </c>
      <c r="R1988" s="7" t="str">
        <f>RIGHT(N1988,LEN(N1988)-SEARCH("/",N1988))</f>
        <v>people</v>
      </c>
      <c r="S1988" s="13">
        <f>J1988/(60*60*24)+DATE(1970,1,1)</f>
        <v>42413.433831018519</v>
      </c>
      <c r="T1988" s="13">
        <f>I1988/(60*60*24)+DATE(1970,1,1)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7">
        <f>IF(E1989&gt;0, E1989/L1989, 0)</f>
        <v>83.428571428571431</v>
      </c>
      <c r="Q1989" s="7" t="str">
        <f>LEFT(N1989, SEARCH("/",N1989)-1)</f>
        <v>photography</v>
      </c>
      <c r="R1989" s="7" t="str">
        <f>RIGHT(N1989,LEN(N1989)-SEARCH("/",N1989))</f>
        <v>people</v>
      </c>
      <c r="S1989" s="13">
        <f>J1989/(60*60*24)+DATE(1970,1,1)</f>
        <v>42034.639768518522</v>
      </c>
      <c r="T1989" s="13">
        <f>I1989/(60*60*24)+DATE(1970,1,1)</f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7">
        <f>IF(E1990&gt;0, E1990/L1990, 0)</f>
        <v>25</v>
      </c>
      <c r="Q1990" s="7" t="str">
        <f>LEFT(N1990, SEARCH("/",N1990)-1)</f>
        <v>photography</v>
      </c>
      <c r="R1990" s="7" t="str">
        <f>RIGHT(N1990,LEN(N1990)-SEARCH("/",N1990))</f>
        <v>people</v>
      </c>
      <c r="S1990" s="13">
        <f>J1990/(60*60*24)+DATE(1970,1,1)</f>
        <v>42206.763217592597</v>
      </c>
      <c r="T1990" s="13">
        <f>I1990/(60*60*24)+DATE(1970,1,1)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7">
        <f>IF(E1991&gt;0, E1991/L1991, 0)</f>
        <v>50</v>
      </c>
      <c r="Q1991" s="7" t="str">
        <f>LEFT(N1991, SEARCH("/",N1991)-1)</f>
        <v>photography</v>
      </c>
      <c r="R1991" s="7" t="str">
        <f>RIGHT(N1991,LEN(N1991)-SEARCH("/",N1991))</f>
        <v>people</v>
      </c>
      <c r="S1991" s="13">
        <f>J1991/(60*60*24)+DATE(1970,1,1)</f>
        <v>42685.680648148147</v>
      </c>
      <c r="T1991" s="13">
        <f>I1991/(60*60*24)+DATE(1970,1,1)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7">
        <f>IF(E1992&gt;0, E1992/L1992, 0)</f>
        <v>101.8</v>
      </c>
      <c r="Q1992" s="7" t="str">
        <f>LEFT(N1992, SEARCH("/",N1992)-1)</f>
        <v>photography</v>
      </c>
      <c r="R1992" s="7" t="str">
        <f>RIGHT(N1992,LEN(N1992)-SEARCH("/",N1992))</f>
        <v>people</v>
      </c>
      <c r="S1992" s="13">
        <f>J1992/(60*60*24)+DATE(1970,1,1)</f>
        <v>42398.195972222224</v>
      </c>
      <c r="T1992" s="13">
        <f>I1992/(60*60*24)+DATE(1970,1,1)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7">
        <f>IF(E1993&gt;0, E1993/L1993, 0)</f>
        <v>46.666666666666664</v>
      </c>
      <c r="Q1993" s="7" t="str">
        <f>LEFT(N1993, SEARCH("/",N1993)-1)</f>
        <v>photography</v>
      </c>
      <c r="R1993" s="7" t="str">
        <f>RIGHT(N1993,LEN(N1993)-SEARCH("/",N1993))</f>
        <v>people</v>
      </c>
      <c r="S1993" s="13">
        <f>J1993/(60*60*24)+DATE(1970,1,1)</f>
        <v>42167.89335648148</v>
      </c>
      <c r="T1993" s="13">
        <f>I1993/(60*60*24)+DATE(1970,1,1)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7">
        <f>IF(E1994&gt;0, E1994/L1994, 0)</f>
        <v>1</v>
      </c>
      <c r="Q1994" s="7" t="str">
        <f>LEFT(N1994, SEARCH("/",N1994)-1)</f>
        <v>photography</v>
      </c>
      <c r="R1994" s="7" t="str">
        <f>RIGHT(N1994,LEN(N1994)-SEARCH("/",N1994))</f>
        <v>people</v>
      </c>
      <c r="S1994" s="13">
        <f>J1994/(60*60*24)+DATE(1970,1,1)</f>
        <v>42023.143414351856</v>
      </c>
      <c r="T1994" s="13">
        <f>I1994/(60*60*24)+DATE(1970,1,1)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7">
        <f>IF(E1995&gt;0, E1995/L1995, 0)</f>
        <v>0</v>
      </c>
      <c r="Q1995" s="7" t="str">
        <f>LEFT(N1995, SEARCH("/",N1995)-1)</f>
        <v>photography</v>
      </c>
      <c r="R1995" s="7" t="str">
        <f>RIGHT(N1995,LEN(N1995)-SEARCH("/",N1995))</f>
        <v>people</v>
      </c>
      <c r="S1995" s="13">
        <f>J1995/(60*60*24)+DATE(1970,1,1)</f>
        <v>42329.588391203702</v>
      </c>
      <c r="T1995" s="13">
        <f>I1995/(60*60*24)+DATE(1970,1,1)</f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7">
        <f>IF(E1996&gt;0, E1996/L1996, 0)</f>
        <v>0</v>
      </c>
      <c r="Q1996" s="7" t="str">
        <f>LEFT(N1996, SEARCH("/",N1996)-1)</f>
        <v>photography</v>
      </c>
      <c r="R1996" s="7" t="str">
        <f>RIGHT(N1996,LEN(N1996)-SEARCH("/",N1996))</f>
        <v>people</v>
      </c>
      <c r="S1996" s="13">
        <f>J1996/(60*60*24)+DATE(1970,1,1)</f>
        <v>42651.006273148145</v>
      </c>
      <c r="T1996" s="13">
        <f>I1996/(60*60*24)+DATE(1970,1,1)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7">
        <f>IF(E1997&gt;0, E1997/L1997, 0)</f>
        <v>26</v>
      </c>
      <c r="Q1997" s="7" t="str">
        <f>LEFT(N1997, SEARCH("/",N1997)-1)</f>
        <v>photography</v>
      </c>
      <c r="R1997" s="7" t="str">
        <f>RIGHT(N1997,LEN(N1997)-SEARCH("/",N1997))</f>
        <v>people</v>
      </c>
      <c r="S1997" s="13">
        <f>J1997/(60*60*24)+DATE(1970,1,1)</f>
        <v>42181.902037037042</v>
      </c>
      <c r="T1997" s="13">
        <f>I1997/(60*60*24)+DATE(1970,1,1)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7">
        <f>IF(E1998&gt;0, E1998/L1998, 0)</f>
        <v>0</v>
      </c>
      <c r="Q1998" s="7" t="str">
        <f>LEFT(N1998, SEARCH("/",N1998)-1)</f>
        <v>photography</v>
      </c>
      <c r="R1998" s="7" t="str">
        <f>RIGHT(N1998,LEN(N1998)-SEARCH("/",N1998))</f>
        <v>people</v>
      </c>
      <c r="S1998" s="13">
        <f>J1998/(60*60*24)+DATE(1970,1,1)</f>
        <v>41800.819571759261</v>
      </c>
      <c r="T1998" s="13">
        <f>I1998/(60*60*24)+DATE(1970,1,1)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7">
        <f>IF(E1999&gt;0, E1999/L1999, 0)</f>
        <v>0</v>
      </c>
      <c r="Q1999" s="7" t="str">
        <f>LEFT(N1999, SEARCH("/",N1999)-1)</f>
        <v>photography</v>
      </c>
      <c r="R1999" s="7" t="str">
        <f>RIGHT(N1999,LEN(N1999)-SEARCH("/",N1999))</f>
        <v>people</v>
      </c>
      <c r="S1999" s="13">
        <f>J1999/(60*60*24)+DATE(1970,1,1)</f>
        <v>41847.930694444447</v>
      </c>
      <c r="T1999" s="13">
        <f>I1999/(60*60*24)+DATE(1970,1,1)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7">
        <f>IF(E2000&gt;0, E2000/L2000, 0)</f>
        <v>218.33333333333334</v>
      </c>
      <c r="Q2000" s="7" t="str">
        <f>LEFT(N2000, SEARCH("/",N2000)-1)</f>
        <v>photography</v>
      </c>
      <c r="R2000" s="7" t="str">
        <f>RIGHT(N2000,LEN(N2000)-SEARCH("/",N2000))</f>
        <v>people</v>
      </c>
      <c r="S2000" s="13">
        <f>J2000/(60*60*24)+DATE(1970,1,1)</f>
        <v>41807.118495370371</v>
      </c>
      <c r="T2000" s="13">
        <f>I2000/(60*60*24)+DATE(1970,1,1)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7">
        <f>IF(E2001&gt;0, E2001/L2001, 0)</f>
        <v>33.714285714285715</v>
      </c>
      <c r="Q2001" s="7" t="str">
        <f>LEFT(N2001, SEARCH("/",N2001)-1)</f>
        <v>photography</v>
      </c>
      <c r="R2001" s="7" t="str">
        <f>RIGHT(N2001,LEN(N2001)-SEARCH("/",N2001))</f>
        <v>people</v>
      </c>
      <c r="S2001" s="13">
        <f>J2001/(60*60*24)+DATE(1970,1,1)</f>
        <v>41926.482731481483</v>
      </c>
      <c r="T2001" s="13">
        <f>I2001/(60*60*24)+DATE(1970,1,1)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7">
        <f>IF(E2002&gt;0, E2002/L2002, 0)</f>
        <v>25</v>
      </c>
      <c r="Q2002" s="7" t="str">
        <f>LEFT(N2002, SEARCH("/",N2002)-1)</f>
        <v>photography</v>
      </c>
      <c r="R2002" s="7" t="str">
        <f>RIGHT(N2002,LEN(N2002)-SEARCH("/",N2002))</f>
        <v>people</v>
      </c>
      <c r="S2002" s="13">
        <f>J2002/(60*60*24)+DATE(1970,1,1)</f>
        <v>42345.951539351852</v>
      </c>
      <c r="T2002" s="13">
        <f>I2002/(60*60*24)+DATE(1970,1,1)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7">
        <f>IF(E2003&gt;0, E2003/L2003, 0)</f>
        <v>128.38790470372632</v>
      </c>
      <c r="Q2003" s="7" t="str">
        <f>LEFT(N2003, SEARCH("/",N2003)-1)</f>
        <v>technology</v>
      </c>
      <c r="R2003" s="7" t="str">
        <f>RIGHT(N2003,LEN(N2003)-SEARCH("/",N2003))</f>
        <v>hardware</v>
      </c>
      <c r="S2003" s="13">
        <f>J2003/(60*60*24)+DATE(1970,1,1)</f>
        <v>42136.209675925929</v>
      </c>
      <c r="T2003" s="13">
        <f>I2003/(60*60*24)+DATE(1970,1,1)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7">
        <f>IF(E2004&gt;0, E2004/L2004, 0)</f>
        <v>78.834261818181815</v>
      </c>
      <c r="Q2004" s="7" t="str">
        <f>LEFT(N2004, SEARCH("/",N2004)-1)</f>
        <v>technology</v>
      </c>
      <c r="R2004" s="7" t="str">
        <f>RIGHT(N2004,LEN(N2004)-SEARCH("/",N2004))</f>
        <v>hardware</v>
      </c>
      <c r="S2004" s="13">
        <f>J2004/(60*60*24)+DATE(1970,1,1)</f>
        <v>42728.71230324074</v>
      </c>
      <c r="T2004" s="13">
        <f>I2004/(60*60*24)+DATE(1970,1,1)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7">
        <f>IF(E2005&gt;0, E2005/L2005, 0)</f>
        <v>91.764705882352942</v>
      </c>
      <c r="Q2005" s="7" t="str">
        <f>LEFT(N2005, SEARCH("/",N2005)-1)</f>
        <v>technology</v>
      </c>
      <c r="R2005" s="7" t="str">
        <f>RIGHT(N2005,LEN(N2005)-SEARCH("/",N2005))</f>
        <v>hardware</v>
      </c>
      <c r="S2005" s="13">
        <f>J2005/(60*60*24)+DATE(1970,1,1)</f>
        <v>40347.125601851854</v>
      </c>
      <c r="T2005" s="13">
        <f>I2005/(60*60*24)+DATE(1970,1,1)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7">
        <f>IF(E2006&gt;0, E2006/L2006, 0)</f>
        <v>331.10237288135596</v>
      </c>
      <c r="Q2006" s="7" t="str">
        <f>LEFT(N2006, SEARCH("/",N2006)-1)</f>
        <v>technology</v>
      </c>
      <c r="R2006" s="7" t="str">
        <f>RIGHT(N2006,LEN(N2006)-SEARCH("/",N2006))</f>
        <v>hardware</v>
      </c>
      <c r="S2006" s="13">
        <f>J2006/(60*60*24)+DATE(1970,1,1)</f>
        <v>41800.604895833334</v>
      </c>
      <c r="T2006" s="13">
        <f>I2006/(60*60*24)+DATE(1970,1,1)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7">
        <f>IF(E2007&gt;0, E2007/L2007, 0)</f>
        <v>194.26193717277485</v>
      </c>
      <c r="Q2007" s="7" t="str">
        <f>LEFT(N2007, SEARCH("/",N2007)-1)</f>
        <v>technology</v>
      </c>
      <c r="R2007" s="7" t="str">
        <f>RIGHT(N2007,LEN(N2007)-SEARCH("/",N2007))</f>
        <v>hardware</v>
      </c>
      <c r="S2007" s="13">
        <f>J2007/(60*60*24)+DATE(1970,1,1)</f>
        <v>41535.812708333331</v>
      </c>
      <c r="T2007" s="13">
        <f>I2007/(60*60*24)+DATE(1970,1,1)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7">
        <f>IF(E2008&gt;0, E2008/L2008, 0)</f>
        <v>408.97689768976898</v>
      </c>
      <c r="Q2008" s="7" t="str">
        <f>LEFT(N2008, SEARCH("/",N2008)-1)</f>
        <v>technology</v>
      </c>
      <c r="R2008" s="7" t="str">
        <f>RIGHT(N2008,LEN(N2008)-SEARCH("/",N2008))</f>
        <v>hardware</v>
      </c>
      <c r="S2008" s="13">
        <f>J2008/(60*60*24)+DATE(1970,1,1)</f>
        <v>41941.500520833331</v>
      </c>
      <c r="T2008" s="13">
        <f>I2008/(60*60*24)+DATE(1970,1,1)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7">
        <f>IF(E2009&gt;0, E2009/L2009, 0)</f>
        <v>84.459270072992695</v>
      </c>
      <c r="Q2009" s="7" t="str">
        <f>LEFT(N2009, SEARCH("/",N2009)-1)</f>
        <v>technology</v>
      </c>
      <c r="R2009" s="7" t="str">
        <f>RIGHT(N2009,LEN(N2009)-SEARCH("/",N2009))</f>
        <v>hardware</v>
      </c>
      <c r="S2009" s="13">
        <f>J2009/(60*60*24)+DATE(1970,1,1)</f>
        <v>40347.837800925925</v>
      </c>
      <c r="T2009" s="13">
        <f>I2009/(60*60*24)+DATE(1970,1,1)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7">
        <f>IF(E2010&gt;0, E2010/L2010, 0)</f>
        <v>44.853658536585364</v>
      </c>
      <c r="Q2010" s="7" t="str">
        <f>LEFT(N2010, SEARCH("/",N2010)-1)</f>
        <v>technology</v>
      </c>
      <c r="R2010" s="7" t="str">
        <f>RIGHT(N2010,LEN(N2010)-SEARCH("/",N2010))</f>
        <v>hardware</v>
      </c>
      <c r="S2010" s="13">
        <f>J2010/(60*60*24)+DATE(1970,1,1)</f>
        <v>40761.604421296295</v>
      </c>
      <c r="T2010" s="13">
        <f>I2010/(60*60*24)+DATE(1970,1,1)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7">
        <f>IF(E2011&gt;0, E2011/L2011, 0)</f>
        <v>383.3643216080402</v>
      </c>
      <c r="Q2011" s="7" t="str">
        <f>LEFT(N2011, SEARCH("/",N2011)-1)</f>
        <v>technology</v>
      </c>
      <c r="R2011" s="7" t="str">
        <f>RIGHT(N2011,LEN(N2011)-SEARCH("/",N2011))</f>
        <v>hardware</v>
      </c>
      <c r="S2011" s="13">
        <f>J2011/(60*60*24)+DATE(1970,1,1)</f>
        <v>42661.323414351849</v>
      </c>
      <c r="T2011" s="13">
        <f>I2011/(60*60*24)+DATE(1970,1,1)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7">
        <f>IF(E2012&gt;0, E2012/L2012, 0)</f>
        <v>55.276856649395505</v>
      </c>
      <c r="Q2012" s="7" t="str">
        <f>LEFT(N2012, SEARCH("/",N2012)-1)</f>
        <v>technology</v>
      </c>
      <c r="R2012" s="7" t="str">
        <f>RIGHT(N2012,LEN(N2012)-SEARCH("/",N2012))</f>
        <v>hardware</v>
      </c>
      <c r="S2012" s="13">
        <f>J2012/(60*60*24)+DATE(1970,1,1)</f>
        <v>42570.996423611112</v>
      </c>
      <c r="T2012" s="13">
        <f>I2012/(60*60*24)+DATE(1970,1,1)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7">
        <f>IF(E2013&gt;0, E2013/L2013, 0)</f>
        <v>422.02059732234807</v>
      </c>
      <c r="Q2013" s="7" t="str">
        <f>LEFT(N2013, SEARCH("/",N2013)-1)</f>
        <v>technology</v>
      </c>
      <c r="R2013" s="7" t="str">
        <f>RIGHT(N2013,LEN(N2013)-SEARCH("/",N2013))</f>
        <v>hardware</v>
      </c>
      <c r="S2013" s="13">
        <f>J2013/(60*60*24)+DATE(1970,1,1)</f>
        <v>42347.358483796299</v>
      </c>
      <c r="T2013" s="13">
        <f>I2013/(60*60*24)+DATE(1970,1,1)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7">
        <f>IF(E2014&gt;0, E2014/L2014, 0)</f>
        <v>64.180327868852459</v>
      </c>
      <c r="Q2014" s="7" t="str">
        <f>LEFT(N2014, SEARCH("/",N2014)-1)</f>
        <v>technology</v>
      </c>
      <c r="R2014" s="7" t="str">
        <f>RIGHT(N2014,LEN(N2014)-SEARCH("/",N2014))</f>
        <v>hardware</v>
      </c>
      <c r="S2014" s="13">
        <f>J2014/(60*60*24)+DATE(1970,1,1)</f>
        <v>42010.822233796294</v>
      </c>
      <c r="T2014" s="13">
        <f>I2014/(60*60*24)+DATE(1970,1,1)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7">
        <f>IF(E2015&gt;0, E2015/L2015, 0)</f>
        <v>173.57781674704077</v>
      </c>
      <c r="Q2015" s="7" t="str">
        <f>LEFT(N2015, SEARCH("/",N2015)-1)</f>
        <v>technology</v>
      </c>
      <c r="R2015" s="7" t="str">
        <f>RIGHT(N2015,LEN(N2015)-SEARCH("/",N2015))</f>
        <v>hardware</v>
      </c>
      <c r="S2015" s="13">
        <f>J2015/(60*60*24)+DATE(1970,1,1)</f>
        <v>42499.960810185185</v>
      </c>
      <c r="T2015" s="13">
        <f>I2015/(60*60*24)+DATE(1970,1,1)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7">
        <f>IF(E2016&gt;0, E2016/L2016, 0)</f>
        <v>88.601680840609291</v>
      </c>
      <c r="Q2016" s="7" t="str">
        <f>LEFT(N2016, SEARCH("/",N2016)-1)</f>
        <v>technology</v>
      </c>
      <c r="R2016" s="7" t="str">
        <f>RIGHT(N2016,LEN(N2016)-SEARCH("/",N2016))</f>
        <v>hardware</v>
      </c>
      <c r="S2016" s="13">
        <f>J2016/(60*60*24)+DATE(1970,1,1)</f>
        <v>41324.214571759258</v>
      </c>
      <c r="T2016" s="13">
        <f>I2016/(60*60*24)+DATE(1970,1,1)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7">
        <f>IF(E2017&gt;0, E2017/L2017, 0)</f>
        <v>50.222283950617282</v>
      </c>
      <c r="Q2017" s="7" t="str">
        <f>LEFT(N2017, SEARCH("/",N2017)-1)</f>
        <v>technology</v>
      </c>
      <c r="R2017" s="7" t="str">
        <f>RIGHT(N2017,LEN(N2017)-SEARCH("/",N2017))</f>
        <v>hardware</v>
      </c>
      <c r="S2017" s="13">
        <f>J2017/(60*60*24)+DATE(1970,1,1)</f>
        <v>40765.876886574071</v>
      </c>
      <c r="T2017" s="13">
        <f>I2017/(60*60*24)+DATE(1970,1,1)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7">
        <f>IF(E2018&gt;0, E2018/L2018, 0)</f>
        <v>192.38876826722338</v>
      </c>
      <c r="Q2018" s="7" t="str">
        <f>LEFT(N2018, SEARCH("/",N2018)-1)</f>
        <v>technology</v>
      </c>
      <c r="R2018" s="7" t="str">
        <f>RIGHT(N2018,LEN(N2018)-SEARCH("/",N2018))</f>
        <v>hardware</v>
      </c>
      <c r="S2018" s="13">
        <f>J2018/(60*60*24)+DATE(1970,1,1)</f>
        <v>41312.880775462967</v>
      </c>
      <c r="T2018" s="13">
        <f>I2018/(60*60*24)+DATE(1970,1,1)</f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7">
        <f>IF(E2019&gt;0, E2019/L2019, 0)</f>
        <v>73.416901408450698</v>
      </c>
      <c r="Q2019" s="7" t="str">
        <f>LEFT(N2019, SEARCH("/",N2019)-1)</f>
        <v>technology</v>
      </c>
      <c r="R2019" s="7" t="str">
        <f>RIGHT(N2019,LEN(N2019)-SEARCH("/",N2019))</f>
        <v>hardware</v>
      </c>
      <c r="S2019" s="13">
        <f>J2019/(60*60*24)+DATE(1970,1,1)</f>
        <v>40961.057349537034</v>
      </c>
      <c r="T2019" s="13">
        <f>I2019/(60*60*24)+DATE(1970,1,1)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7">
        <f>IF(E2020&gt;0, E2020/L2020, 0)</f>
        <v>147.68495555555555</v>
      </c>
      <c r="Q2020" s="7" t="str">
        <f>LEFT(N2020, SEARCH("/",N2020)-1)</f>
        <v>technology</v>
      </c>
      <c r="R2020" s="7" t="str">
        <f>RIGHT(N2020,LEN(N2020)-SEARCH("/",N2020))</f>
        <v>hardware</v>
      </c>
      <c r="S2020" s="13">
        <f>J2020/(60*60*24)+DATE(1970,1,1)</f>
        <v>42199.365844907406</v>
      </c>
      <c r="T2020" s="13">
        <f>I2020/(60*60*24)+DATE(1970,1,1)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7">
        <f>IF(E2021&gt;0, E2021/L2021, 0)</f>
        <v>108.96848314606741</v>
      </c>
      <c r="Q2021" s="7" t="str">
        <f>LEFT(N2021, SEARCH("/",N2021)-1)</f>
        <v>technology</v>
      </c>
      <c r="R2021" s="7" t="str">
        <f>RIGHT(N2021,LEN(N2021)-SEARCH("/",N2021))</f>
        <v>hardware</v>
      </c>
      <c r="S2021" s="13">
        <f>J2021/(60*60*24)+DATE(1970,1,1)</f>
        <v>42605.70857638889</v>
      </c>
      <c r="T2021" s="13">
        <f>I2021/(60*60*24)+DATE(1970,1,1)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7">
        <f>IF(E2022&gt;0, E2022/L2022, 0)</f>
        <v>23.647540983606557</v>
      </c>
      <c r="Q2022" s="7" t="str">
        <f>LEFT(N2022, SEARCH("/",N2022)-1)</f>
        <v>technology</v>
      </c>
      <c r="R2022" s="7" t="str">
        <f>RIGHT(N2022,LEN(N2022)-SEARCH("/",N2022))</f>
        <v>hardware</v>
      </c>
      <c r="S2022" s="13">
        <f>J2022/(60*60*24)+DATE(1970,1,1)</f>
        <v>41737.097500000003</v>
      </c>
      <c r="T2022" s="13">
        <f>I2022/(60*60*24)+DATE(1970,1,1)</f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7">
        <f>IF(E2023&gt;0, E2023/L2023, 0)</f>
        <v>147.94736842105263</v>
      </c>
      <c r="Q2023" s="7" t="str">
        <f>LEFT(N2023, SEARCH("/",N2023)-1)</f>
        <v>technology</v>
      </c>
      <c r="R2023" s="7" t="str">
        <f>RIGHT(N2023,LEN(N2023)-SEARCH("/",N2023))</f>
        <v>hardware</v>
      </c>
      <c r="S2023" s="13">
        <f>J2023/(60*60*24)+DATE(1970,1,1)</f>
        <v>41861.070567129631</v>
      </c>
      <c r="T2023" s="13">
        <f>I2023/(60*60*24)+DATE(1970,1,1)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7">
        <f>IF(E2024&gt;0, E2024/L2024, 0)</f>
        <v>385.03692307692307</v>
      </c>
      <c r="Q2024" s="7" t="str">
        <f>LEFT(N2024, SEARCH("/",N2024)-1)</f>
        <v>technology</v>
      </c>
      <c r="R2024" s="7" t="str">
        <f>RIGHT(N2024,LEN(N2024)-SEARCH("/",N2024))</f>
        <v>hardware</v>
      </c>
      <c r="S2024" s="13">
        <f>J2024/(60*60*24)+DATE(1970,1,1)</f>
        <v>42502.569120370375</v>
      </c>
      <c r="T2024" s="13">
        <f>I2024/(60*60*24)+DATE(1970,1,1)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7">
        <f>IF(E2025&gt;0, E2025/L2025, 0)</f>
        <v>457.39093484419266</v>
      </c>
      <c r="Q2025" s="7" t="str">
        <f>LEFT(N2025, SEARCH("/",N2025)-1)</f>
        <v>technology</v>
      </c>
      <c r="R2025" s="7" t="str">
        <f>RIGHT(N2025,LEN(N2025)-SEARCH("/",N2025))</f>
        <v>hardware</v>
      </c>
      <c r="S2025" s="13">
        <f>J2025/(60*60*24)+DATE(1970,1,1)</f>
        <v>42136.420752314814</v>
      </c>
      <c r="T2025" s="13">
        <f>I2025/(60*60*24)+DATE(1970,1,1)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7">
        <f>IF(E2026&gt;0, E2026/L2026, 0)</f>
        <v>222.99047619047619</v>
      </c>
      <c r="Q2026" s="7" t="str">
        <f>LEFT(N2026, SEARCH("/",N2026)-1)</f>
        <v>technology</v>
      </c>
      <c r="R2026" s="7" t="str">
        <f>RIGHT(N2026,LEN(N2026)-SEARCH("/",N2026))</f>
        <v>hardware</v>
      </c>
      <c r="S2026" s="13">
        <f>J2026/(60*60*24)+DATE(1970,1,1)</f>
        <v>41099.966944444444</v>
      </c>
      <c r="T2026" s="13">
        <f>I2026/(60*60*24)+DATE(1970,1,1)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7">
        <f>IF(E2027&gt;0, E2027/L2027, 0)</f>
        <v>220.74074074074073</v>
      </c>
      <c r="Q2027" s="7" t="str">
        <f>LEFT(N2027, SEARCH("/",N2027)-1)</f>
        <v>technology</v>
      </c>
      <c r="R2027" s="7" t="str">
        <f>RIGHT(N2027,LEN(N2027)-SEARCH("/",N2027))</f>
        <v>hardware</v>
      </c>
      <c r="S2027" s="13">
        <f>J2027/(60*60*24)+DATE(1970,1,1)</f>
        <v>42136.184560185182</v>
      </c>
      <c r="T2027" s="13">
        <f>I2027/(60*60*24)+DATE(1970,1,1)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7">
        <f>IF(E2028&gt;0, E2028/L2028, 0)</f>
        <v>73.503898678414089</v>
      </c>
      <c r="Q2028" s="7" t="str">
        <f>LEFT(N2028, SEARCH("/",N2028)-1)</f>
        <v>technology</v>
      </c>
      <c r="R2028" s="7" t="str">
        <f>RIGHT(N2028,LEN(N2028)-SEARCH("/",N2028))</f>
        <v>hardware</v>
      </c>
      <c r="S2028" s="13">
        <f>J2028/(60*60*24)+DATE(1970,1,1)</f>
        <v>41704.735937500001</v>
      </c>
      <c r="T2028" s="13">
        <f>I2028/(60*60*24)+DATE(1970,1,1)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7">
        <f>IF(E2029&gt;0, E2029/L2029, 0)</f>
        <v>223.09647495361781</v>
      </c>
      <c r="Q2029" s="7" t="str">
        <f>LEFT(N2029, SEARCH("/",N2029)-1)</f>
        <v>technology</v>
      </c>
      <c r="R2029" s="7" t="str">
        <f>RIGHT(N2029,LEN(N2029)-SEARCH("/",N2029))</f>
        <v>hardware</v>
      </c>
      <c r="S2029" s="13">
        <f>J2029/(60*60*24)+DATE(1970,1,1)</f>
        <v>42048.813877314809</v>
      </c>
      <c r="T2029" s="13">
        <f>I2029/(60*60*24)+DATE(1970,1,1)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7">
        <f>IF(E2030&gt;0, E2030/L2030, 0)</f>
        <v>47.911392405063289</v>
      </c>
      <c r="Q2030" s="7" t="str">
        <f>LEFT(N2030, SEARCH("/",N2030)-1)</f>
        <v>technology</v>
      </c>
      <c r="R2030" s="7" t="str">
        <f>RIGHT(N2030,LEN(N2030)-SEARCH("/",N2030))</f>
        <v>hardware</v>
      </c>
      <c r="S2030" s="13">
        <f>J2030/(60*60*24)+DATE(1970,1,1)</f>
        <v>40215.919050925928</v>
      </c>
      <c r="T2030" s="13">
        <f>I2030/(60*60*24)+DATE(1970,1,1)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7">
        <f>IF(E2031&gt;0, E2031/L2031, 0)</f>
        <v>96.063829787234042</v>
      </c>
      <c r="Q2031" s="7" t="str">
        <f>LEFT(N2031, SEARCH("/",N2031)-1)</f>
        <v>technology</v>
      </c>
      <c r="R2031" s="7" t="str">
        <f>RIGHT(N2031,LEN(N2031)-SEARCH("/",N2031))</f>
        <v>hardware</v>
      </c>
      <c r="S2031" s="13">
        <f>J2031/(60*60*24)+DATE(1970,1,1)</f>
        <v>41848.021770833337</v>
      </c>
      <c r="T2031" s="13">
        <f>I2031/(60*60*24)+DATE(1970,1,1)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7">
        <f>IF(E2032&gt;0, E2032/L2032, 0)</f>
        <v>118.6144</v>
      </c>
      <c r="Q2032" s="7" t="str">
        <f>LEFT(N2032, SEARCH("/",N2032)-1)</f>
        <v>technology</v>
      </c>
      <c r="R2032" s="7" t="str">
        <f>RIGHT(N2032,LEN(N2032)-SEARCH("/",N2032))</f>
        <v>hardware</v>
      </c>
      <c r="S2032" s="13">
        <f>J2032/(60*60*24)+DATE(1970,1,1)</f>
        <v>41212.996481481481</v>
      </c>
      <c r="T2032" s="13">
        <f>I2032/(60*60*24)+DATE(1970,1,1)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7">
        <f>IF(E2033&gt;0, E2033/L2033, 0)</f>
        <v>118.45472440944881</v>
      </c>
      <c r="Q2033" s="7" t="str">
        <f>LEFT(N2033, SEARCH("/",N2033)-1)</f>
        <v>technology</v>
      </c>
      <c r="R2033" s="7" t="str">
        <f>RIGHT(N2033,LEN(N2033)-SEARCH("/",N2033))</f>
        <v>hardware</v>
      </c>
      <c r="S2033" s="13">
        <f>J2033/(60*60*24)+DATE(1970,1,1)</f>
        <v>41975.329317129625</v>
      </c>
      <c r="T2033" s="13">
        <f>I2033/(60*60*24)+DATE(1970,1,1)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7">
        <f>IF(E2034&gt;0, E2034/L2034, 0)</f>
        <v>143.21468926553672</v>
      </c>
      <c r="Q2034" s="7" t="str">
        <f>LEFT(N2034, SEARCH("/",N2034)-1)</f>
        <v>technology</v>
      </c>
      <c r="R2034" s="7" t="str">
        <f>RIGHT(N2034,LEN(N2034)-SEARCH("/",N2034))</f>
        <v>hardware</v>
      </c>
      <c r="S2034" s="13">
        <f>J2034/(60*60*24)+DATE(1970,1,1)</f>
        <v>42689.565671296295</v>
      </c>
      <c r="T2034" s="13">
        <f>I2034/(60*60*24)+DATE(1970,1,1)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7">
        <f>IF(E2035&gt;0, E2035/L2035, 0)</f>
        <v>282.71518987341773</v>
      </c>
      <c r="Q2035" s="7" t="str">
        <f>LEFT(N2035, SEARCH("/",N2035)-1)</f>
        <v>technology</v>
      </c>
      <c r="R2035" s="7" t="str">
        <f>RIGHT(N2035,LEN(N2035)-SEARCH("/",N2035))</f>
        <v>hardware</v>
      </c>
      <c r="S2035" s="13">
        <f>J2035/(60*60*24)+DATE(1970,1,1)</f>
        <v>41725.082384259258</v>
      </c>
      <c r="T2035" s="13">
        <f>I2035/(60*60*24)+DATE(1970,1,1)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7">
        <f>IF(E2036&gt;0, E2036/L2036, 0)</f>
        <v>593.93620078740162</v>
      </c>
      <c r="Q2036" s="7" t="str">
        <f>LEFT(N2036, SEARCH("/",N2036)-1)</f>
        <v>technology</v>
      </c>
      <c r="R2036" s="7" t="str">
        <f>RIGHT(N2036,LEN(N2036)-SEARCH("/",N2036))</f>
        <v>hardware</v>
      </c>
      <c r="S2036" s="13">
        <f>J2036/(60*60*24)+DATE(1970,1,1)</f>
        <v>42076.130011574074</v>
      </c>
      <c r="T2036" s="13">
        <f>I2036/(60*60*24)+DATE(1970,1,1)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7">
        <f>IF(E2037&gt;0, E2037/L2037, 0)</f>
        <v>262.15704968944101</v>
      </c>
      <c r="Q2037" s="7" t="str">
        <f>LEFT(N2037, SEARCH("/",N2037)-1)</f>
        <v>technology</v>
      </c>
      <c r="R2037" s="7" t="str">
        <f>RIGHT(N2037,LEN(N2037)-SEARCH("/",N2037))</f>
        <v>hardware</v>
      </c>
      <c r="S2037" s="13">
        <f>J2037/(60*60*24)+DATE(1970,1,1)</f>
        <v>42311.625081018516</v>
      </c>
      <c r="T2037" s="13">
        <f>I2037/(60*60*24)+DATE(1970,1,1)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7">
        <f>IF(E2038&gt;0, E2038/L2038, 0)</f>
        <v>46.580778301886795</v>
      </c>
      <c r="Q2038" s="7" t="str">
        <f>LEFT(N2038, SEARCH("/",N2038)-1)</f>
        <v>technology</v>
      </c>
      <c r="R2038" s="7" t="str">
        <f>RIGHT(N2038,LEN(N2038)-SEARCH("/",N2038))</f>
        <v>hardware</v>
      </c>
      <c r="S2038" s="13">
        <f>J2038/(60*60*24)+DATE(1970,1,1)</f>
        <v>41738.864803240736</v>
      </c>
      <c r="T2038" s="13">
        <f>I2038/(60*60*24)+DATE(1970,1,1)</f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7">
        <f>IF(E2039&gt;0, E2039/L2039, 0)</f>
        <v>70.041118881118877</v>
      </c>
      <c r="Q2039" s="7" t="str">
        <f>LEFT(N2039, SEARCH("/",N2039)-1)</f>
        <v>technology</v>
      </c>
      <c r="R2039" s="7" t="str">
        <f>RIGHT(N2039,LEN(N2039)-SEARCH("/",N2039))</f>
        <v>hardware</v>
      </c>
      <c r="S2039" s="13">
        <f>J2039/(60*60*24)+DATE(1970,1,1)</f>
        <v>41578.210104166668</v>
      </c>
      <c r="T2039" s="13">
        <f>I2039/(60*60*24)+DATE(1970,1,1)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7">
        <f>IF(E2040&gt;0, E2040/L2040, 0)</f>
        <v>164.90686274509804</v>
      </c>
      <c r="Q2040" s="7" t="str">
        <f>LEFT(N2040, SEARCH("/",N2040)-1)</f>
        <v>technology</v>
      </c>
      <c r="R2040" s="7" t="str">
        <f>RIGHT(N2040,LEN(N2040)-SEARCH("/",N2040))</f>
        <v>hardware</v>
      </c>
      <c r="S2040" s="13">
        <f>J2040/(60*60*24)+DATE(1970,1,1)</f>
        <v>41424.27107638889</v>
      </c>
      <c r="T2040" s="13">
        <f>I2040/(60*60*24)+DATE(1970,1,1)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7">
        <f>IF(E2041&gt;0, E2041/L2041, 0)</f>
        <v>449.26385224274406</v>
      </c>
      <c r="Q2041" s="7" t="str">
        <f>LEFT(N2041, SEARCH("/",N2041)-1)</f>
        <v>technology</v>
      </c>
      <c r="R2041" s="7" t="str">
        <f>RIGHT(N2041,LEN(N2041)-SEARCH("/",N2041))</f>
        <v>hardware</v>
      </c>
      <c r="S2041" s="13">
        <f>J2041/(60*60*24)+DATE(1970,1,1)</f>
        <v>42675.438946759255</v>
      </c>
      <c r="T2041" s="13">
        <f>I2041/(60*60*24)+DATE(1970,1,1)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7">
        <f>IF(E2042&gt;0, E2042/L2042, 0)</f>
        <v>27.472841328413285</v>
      </c>
      <c r="Q2042" s="7" t="str">
        <f>LEFT(N2042, SEARCH("/",N2042)-1)</f>
        <v>technology</v>
      </c>
      <c r="R2042" s="7" t="str">
        <f>RIGHT(N2042,LEN(N2042)-SEARCH("/",N2042))</f>
        <v>hardware</v>
      </c>
      <c r="S2042" s="13">
        <f>J2042/(60*60*24)+DATE(1970,1,1)</f>
        <v>41578.927118055552</v>
      </c>
      <c r="T2042" s="13">
        <f>I2042/(60*60*24)+DATE(1970,1,1)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7">
        <f>IF(E2043&gt;0, E2043/L2043, 0)</f>
        <v>143.97499999999999</v>
      </c>
      <c r="Q2043" s="7" t="str">
        <f>LEFT(N2043, SEARCH("/",N2043)-1)</f>
        <v>technology</v>
      </c>
      <c r="R2043" s="7" t="str">
        <f>RIGHT(N2043,LEN(N2043)-SEARCH("/",N2043))</f>
        <v>hardware</v>
      </c>
      <c r="S2043" s="13">
        <f>J2043/(60*60*24)+DATE(1970,1,1)</f>
        <v>42654.525775462964</v>
      </c>
      <c r="T2043" s="13">
        <f>I2043/(60*60*24)+DATE(1970,1,1)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7">
        <f>IF(E2044&gt;0, E2044/L2044, 0)</f>
        <v>88.23571428571428</v>
      </c>
      <c r="Q2044" s="7" t="str">
        <f>LEFT(N2044, SEARCH("/",N2044)-1)</f>
        <v>technology</v>
      </c>
      <c r="R2044" s="7" t="str">
        <f>RIGHT(N2044,LEN(N2044)-SEARCH("/",N2044))</f>
        <v>hardware</v>
      </c>
      <c r="S2044" s="13">
        <f>J2044/(60*60*24)+DATE(1970,1,1)</f>
        <v>42331.708032407405</v>
      </c>
      <c r="T2044" s="13">
        <f>I2044/(60*60*24)+DATE(1970,1,1)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7">
        <f>IF(E2045&gt;0, E2045/L2045, 0)</f>
        <v>36.326424870466319</v>
      </c>
      <c r="Q2045" s="7" t="str">
        <f>LEFT(N2045, SEARCH("/",N2045)-1)</f>
        <v>technology</v>
      </c>
      <c r="R2045" s="7" t="str">
        <f>RIGHT(N2045,LEN(N2045)-SEARCH("/",N2045))</f>
        <v>hardware</v>
      </c>
      <c r="S2045" s="13">
        <f>J2045/(60*60*24)+DATE(1970,1,1)</f>
        <v>42661.176817129628</v>
      </c>
      <c r="T2045" s="13">
        <f>I2045/(60*60*24)+DATE(1970,1,1)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7">
        <f>IF(E2046&gt;0, E2046/L2046, 0)</f>
        <v>90.177777777777777</v>
      </c>
      <c r="Q2046" s="7" t="str">
        <f>LEFT(N2046, SEARCH("/",N2046)-1)</f>
        <v>technology</v>
      </c>
      <c r="R2046" s="7" t="str">
        <f>RIGHT(N2046,LEN(N2046)-SEARCH("/",N2046))</f>
        <v>hardware</v>
      </c>
      <c r="S2046" s="13">
        <f>J2046/(60*60*24)+DATE(1970,1,1)</f>
        <v>42138.684189814812</v>
      </c>
      <c r="T2046" s="13">
        <f>I2046/(60*60*24)+DATE(1970,1,1)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7">
        <f>IF(E2047&gt;0, E2047/L2047, 0)</f>
        <v>152.62361216730039</v>
      </c>
      <c r="Q2047" s="7" t="str">
        <f>LEFT(N2047, SEARCH("/",N2047)-1)</f>
        <v>technology</v>
      </c>
      <c r="R2047" s="7" t="str">
        <f>RIGHT(N2047,LEN(N2047)-SEARCH("/",N2047))</f>
        <v>hardware</v>
      </c>
      <c r="S2047" s="13">
        <f>J2047/(60*60*24)+DATE(1970,1,1)</f>
        <v>41069.088506944448</v>
      </c>
      <c r="T2047" s="13">
        <f>I2047/(60*60*24)+DATE(1970,1,1)</f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7">
        <f>IF(E2048&gt;0, E2048/L2048, 0)</f>
        <v>55.806451612903224</v>
      </c>
      <c r="Q2048" s="7" t="str">
        <f>LEFT(N2048, SEARCH("/",N2048)-1)</f>
        <v>technology</v>
      </c>
      <c r="R2048" s="7" t="str">
        <f>RIGHT(N2048,LEN(N2048)-SEARCH("/",N2048))</f>
        <v>hardware</v>
      </c>
      <c r="S2048" s="13">
        <f>J2048/(60*60*24)+DATE(1970,1,1)</f>
        <v>41387.171805555554</v>
      </c>
      <c r="T2048" s="13">
        <f>I2048/(60*60*24)+DATE(1970,1,1)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7">
        <f>IF(E2049&gt;0, E2049/L2049, 0)</f>
        <v>227.85327313769753</v>
      </c>
      <c r="Q2049" s="7" t="str">
        <f>LEFT(N2049, SEARCH("/",N2049)-1)</f>
        <v>technology</v>
      </c>
      <c r="R2049" s="7" t="str">
        <f>RIGHT(N2049,LEN(N2049)-SEARCH("/",N2049))</f>
        <v>hardware</v>
      </c>
      <c r="S2049" s="13">
        <f>J2049/(60*60*24)+DATE(1970,1,1)</f>
        <v>42081.903587962966</v>
      </c>
      <c r="T2049" s="13">
        <f>I2049/(60*60*24)+DATE(1970,1,1)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7">
        <f>IF(E2050&gt;0, E2050/L2050, 0)</f>
        <v>91.82989803350327</v>
      </c>
      <c r="Q2050" s="7" t="str">
        <f>LEFT(N2050, SEARCH("/",N2050)-1)</f>
        <v>technology</v>
      </c>
      <c r="R2050" s="7" t="str">
        <f>RIGHT(N2050,LEN(N2050)-SEARCH("/",N2050))</f>
        <v>hardware</v>
      </c>
      <c r="S2050" s="13">
        <f>J2050/(60*60*24)+DATE(1970,1,1)</f>
        <v>41387.651516203703</v>
      </c>
      <c r="T2050" s="13">
        <f>I2050/(60*60*24)+DATE(1970,1,1)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7">
        <f>IF(E2051&gt;0, E2051/L2051, 0)</f>
        <v>80.991037735849048</v>
      </c>
      <c r="Q2051" s="7" t="str">
        <f>LEFT(N2051, SEARCH("/",N2051)-1)</f>
        <v>technology</v>
      </c>
      <c r="R2051" s="7" t="str">
        <f>RIGHT(N2051,LEN(N2051)-SEARCH("/",N2051))</f>
        <v>hardware</v>
      </c>
      <c r="S2051" s="13">
        <f>J2051/(60*60*24)+DATE(1970,1,1)</f>
        <v>41575.527349537035</v>
      </c>
      <c r="T2051" s="13">
        <f>I2051/(60*60*24)+DATE(1970,1,1)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7">
        <f>IF(E2052&gt;0, E2052/L2052, 0)</f>
        <v>278.39411764705881</v>
      </c>
      <c r="Q2052" s="7" t="str">
        <f>LEFT(N2052, SEARCH("/",N2052)-1)</f>
        <v>technology</v>
      </c>
      <c r="R2052" s="7" t="str">
        <f>RIGHT(N2052,LEN(N2052)-SEARCH("/",N2052))</f>
        <v>hardware</v>
      </c>
      <c r="S2052" s="13">
        <f>J2052/(60*60*24)+DATE(1970,1,1)</f>
        <v>42115.071504629625</v>
      </c>
      <c r="T2052" s="13">
        <f>I2052/(60*60*24)+DATE(1970,1,1)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7">
        <f>IF(E2053&gt;0, E2053/L2053, 0)</f>
        <v>43.095041322314053</v>
      </c>
      <c r="Q2053" s="7" t="str">
        <f>LEFT(N2053, SEARCH("/",N2053)-1)</f>
        <v>technology</v>
      </c>
      <c r="R2053" s="7" t="str">
        <f>RIGHT(N2053,LEN(N2053)-SEARCH("/",N2053))</f>
        <v>hardware</v>
      </c>
      <c r="S2053" s="13">
        <f>J2053/(60*60*24)+DATE(1970,1,1)</f>
        <v>41604.022418981483</v>
      </c>
      <c r="T2053" s="13">
        <f>I2053/(60*60*24)+DATE(1970,1,1)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7">
        <f>IF(E2054&gt;0, E2054/L2054, 0)</f>
        <v>326.29205175600737</v>
      </c>
      <c r="Q2054" s="7" t="str">
        <f>LEFT(N2054, SEARCH("/",N2054)-1)</f>
        <v>technology</v>
      </c>
      <c r="R2054" s="7" t="str">
        <f>RIGHT(N2054,LEN(N2054)-SEARCH("/",N2054))</f>
        <v>hardware</v>
      </c>
      <c r="S2054" s="13">
        <f>J2054/(60*60*24)+DATE(1970,1,1)</f>
        <v>42375.08394675926</v>
      </c>
      <c r="T2054" s="13">
        <f>I2054/(60*60*24)+DATE(1970,1,1)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7">
        <f>IF(E2055&gt;0, E2055/L2055, 0)</f>
        <v>41.743801652892564</v>
      </c>
      <c r="Q2055" s="7" t="str">
        <f>LEFT(N2055, SEARCH("/",N2055)-1)</f>
        <v>technology</v>
      </c>
      <c r="R2055" s="7" t="str">
        <f>RIGHT(N2055,LEN(N2055)-SEARCH("/",N2055))</f>
        <v>hardware</v>
      </c>
      <c r="S2055" s="13">
        <f>J2055/(60*60*24)+DATE(1970,1,1)</f>
        <v>42303.617488425924</v>
      </c>
      <c r="T2055" s="13">
        <f>I2055/(60*60*24)+DATE(1970,1,1)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7">
        <f>IF(E2056&gt;0, E2056/L2056, 0)</f>
        <v>64.020933977455712</v>
      </c>
      <c r="Q2056" s="7" t="str">
        <f>LEFT(N2056, SEARCH("/",N2056)-1)</f>
        <v>technology</v>
      </c>
      <c r="R2056" s="7" t="str">
        <f>RIGHT(N2056,LEN(N2056)-SEARCH("/",N2056))</f>
        <v>hardware</v>
      </c>
      <c r="S2056" s="13">
        <f>J2056/(60*60*24)+DATE(1970,1,1)</f>
        <v>41731.520949074074</v>
      </c>
      <c r="T2056" s="13">
        <f>I2056/(60*60*24)+DATE(1970,1,1)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7">
        <f>IF(E2057&gt;0, E2057/L2057, 0)</f>
        <v>99.455445544554451</v>
      </c>
      <c r="Q2057" s="7" t="str">
        <f>LEFT(N2057, SEARCH("/",N2057)-1)</f>
        <v>technology</v>
      </c>
      <c r="R2057" s="7" t="str">
        <f>RIGHT(N2057,LEN(N2057)-SEARCH("/",N2057))</f>
        <v>hardware</v>
      </c>
      <c r="S2057" s="13">
        <f>J2057/(60*60*24)+DATE(1970,1,1)</f>
        <v>41946.674108796295</v>
      </c>
      <c r="T2057" s="13">
        <f>I2057/(60*60*24)+DATE(1970,1,1)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7">
        <f>IF(E2058&gt;0, E2058/L2058, 0)</f>
        <v>138.49458483754512</v>
      </c>
      <c r="Q2058" s="7" t="str">
        <f>LEFT(N2058, SEARCH("/",N2058)-1)</f>
        <v>technology</v>
      </c>
      <c r="R2058" s="7" t="str">
        <f>RIGHT(N2058,LEN(N2058)-SEARCH("/",N2058))</f>
        <v>hardware</v>
      </c>
      <c r="S2058" s="13">
        <f>J2058/(60*60*24)+DATE(1970,1,1)</f>
        <v>41351.76090277778</v>
      </c>
      <c r="T2058" s="13">
        <f>I2058/(60*60*24)+DATE(1970,1,1)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7">
        <f>IF(E2059&gt;0, E2059/L2059, 0)</f>
        <v>45.547792792792798</v>
      </c>
      <c r="Q2059" s="7" t="str">
        <f>LEFT(N2059, SEARCH("/",N2059)-1)</f>
        <v>technology</v>
      </c>
      <c r="R2059" s="7" t="str">
        <f>RIGHT(N2059,LEN(N2059)-SEARCH("/",N2059))</f>
        <v>hardware</v>
      </c>
      <c r="S2059" s="13">
        <f>J2059/(60*60*24)+DATE(1970,1,1)</f>
        <v>42396.494583333333</v>
      </c>
      <c r="T2059" s="13">
        <f>I2059/(60*60*24)+DATE(1970,1,1)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7">
        <f>IF(E2060&gt;0, E2060/L2060, 0)</f>
        <v>10.507317073170732</v>
      </c>
      <c r="Q2060" s="7" t="str">
        <f>LEFT(N2060, SEARCH("/",N2060)-1)</f>
        <v>technology</v>
      </c>
      <c r="R2060" s="7" t="str">
        <f>RIGHT(N2060,LEN(N2060)-SEARCH("/",N2060))</f>
        <v>hardware</v>
      </c>
      <c r="S2060" s="13">
        <f>J2060/(60*60*24)+DATE(1970,1,1)</f>
        <v>42026.370717592596</v>
      </c>
      <c r="T2060" s="13">
        <f>I2060/(60*60*24)+DATE(1970,1,1)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7">
        <f>IF(E2061&gt;0, E2061/L2061, 0)</f>
        <v>114.76533333333333</v>
      </c>
      <c r="Q2061" s="7" t="str">
        <f>LEFT(N2061, SEARCH("/",N2061)-1)</f>
        <v>technology</v>
      </c>
      <c r="R2061" s="7" t="str">
        <f>RIGHT(N2061,LEN(N2061)-SEARCH("/",N2061))</f>
        <v>hardware</v>
      </c>
      <c r="S2061" s="13">
        <f>J2061/(60*60*24)+DATE(1970,1,1)</f>
        <v>42361.602476851855</v>
      </c>
      <c r="T2061" s="13">
        <f>I2061/(60*60*24)+DATE(1970,1,1)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7">
        <f>IF(E2062&gt;0, E2062/L2062, 0)</f>
        <v>35.997067448680355</v>
      </c>
      <c r="Q2062" s="7" t="str">
        <f>LEFT(N2062, SEARCH("/",N2062)-1)</f>
        <v>technology</v>
      </c>
      <c r="R2062" s="7" t="str">
        <f>RIGHT(N2062,LEN(N2062)-SEARCH("/",N2062))</f>
        <v>hardware</v>
      </c>
      <c r="S2062" s="13">
        <f>J2062/(60*60*24)+DATE(1970,1,1)</f>
        <v>41783.642939814818</v>
      </c>
      <c r="T2062" s="13">
        <f>I2062/(60*60*24)+DATE(1970,1,1)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7">
        <f>IF(E2063&gt;0, E2063/L2063, 0)</f>
        <v>154.17142857142858</v>
      </c>
      <c r="Q2063" s="7" t="str">
        <f>LEFT(N2063, SEARCH("/",N2063)-1)</f>
        <v>technology</v>
      </c>
      <c r="R2063" s="7" t="str">
        <f>RIGHT(N2063,LEN(N2063)-SEARCH("/",N2063))</f>
        <v>hardware</v>
      </c>
      <c r="S2063" s="13">
        <f>J2063/(60*60*24)+DATE(1970,1,1)</f>
        <v>42705.764513888891</v>
      </c>
      <c r="T2063" s="13">
        <f>I2063/(60*60*24)+DATE(1970,1,1)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7">
        <f>IF(E2064&gt;0, E2064/L2064, 0)</f>
        <v>566.38916256157631</v>
      </c>
      <c r="Q2064" s="7" t="str">
        <f>LEFT(N2064, SEARCH("/",N2064)-1)</f>
        <v>technology</v>
      </c>
      <c r="R2064" s="7" t="str">
        <f>RIGHT(N2064,LEN(N2064)-SEARCH("/",N2064))</f>
        <v>hardware</v>
      </c>
      <c r="S2064" s="13">
        <f>J2064/(60*60*24)+DATE(1970,1,1)</f>
        <v>42423.3830787037</v>
      </c>
      <c r="T2064" s="13">
        <f>I2064/(60*60*24)+DATE(1970,1,1)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7">
        <f>IF(E2065&gt;0, E2065/L2065, 0)</f>
        <v>120.85714285714286</v>
      </c>
      <c r="Q2065" s="7" t="str">
        <f>LEFT(N2065, SEARCH("/",N2065)-1)</f>
        <v>technology</v>
      </c>
      <c r="R2065" s="7" t="str">
        <f>RIGHT(N2065,LEN(N2065)-SEARCH("/",N2065))</f>
        <v>hardware</v>
      </c>
      <c r="S2065" s="13">
        <f>J2065/(60*60*24)+DATE(1970,1,1)</f>
        <v>42472.73265046296</v>
      </c>
      <c r="T2065" s="13">
        <f>I2065/(60*60*24)+DATE(1970,1,1)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7">
        <f>IF(E2066&gt;0, E2066/L2066, 0)</f>
        <v>86.163845492085343</v>
      </c>
      <c r="Q2066" s="7" t="str">
        <f>LEFT(N2066, SEARCH("/",N2066)-1)</f>
        <v>technology</v>
      </c>
      <c r="R2066" s="7" t="str">
        <f>RIGHT(N2066,LEN(N2066)-SEARCH("/",N2066))</f>
        <v>hardware</v>
      </c>
      <c r="S2066" s="13">
        <f>J2066/(60*60*24)+DATE(1970,1,1)</f>
        <v>41389.364849537036</v>
      </c>
      <c r="T2066" s="13">
        <f>I2066/(60*60*24)+DATE(1970,1,1)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7">
        <f>IF(E2067&gt;0, E2067/L2067, 0)</f>
        <v>51.212114395886893</v>
      </c>
      <c r="Q2067" s="7" t="str">
        <f>LEFT(N2067, SEARCH("/",N2067)-1)</f>
        <v>technology</v>
      </c>
      <c r="R2067" s="7" t="str">
        <f>RIGHT(N2067,LEN(N2067)-SEARCH("/",N2067))</f>
        <v>hardware</v>
      </c>
      <c r="S2067" s="13">
        <f>J2067/(60*60*24)+DATE(1970,1,1)</f>
        <v>41603.333668981482</v>
      </c>
      <c r="T2067" s="13">
        <f>I2067/(60*60*24)+DATE(1970,1,1)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7">
        <f>IF(E2068&gt;0, E2068/L2068, 0)</f>
        <v>67.261538461538464</v>
      </c>
      <c r="Q2068" s="7" t="str">
        <f>LEFT(N2068, SEARCH("/",N2068)-1)</f>
        <v>technology</v>
      </c>
      <c r="R2068" s="7" t="str">
        <f>RIGHT(N2068,LEN(N2068)-SEARCH("/",N2068))</f>
        <v>hardware</v>
      </c>
      <c r="S2068" s="13">
        <f>J2068/(60*60*24)+DATE(1970,1,1)</f>
        <v>41844.771793981483</v>
      </c>
      <c r="T2068" s="13">
        <f>I2068/(60*60*24)+DATE(1970,1,1)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7">
        <f>IF(E2069&gt;0, E2069/L2069, 0)</f>
        <v>62.8</v>
      </c>
      <c r="Q2069" s="7" t="str">
        <f>LEFT(N2069, SEARCH("/",N2069)-1)</f>
        <v>technology</v>
      </c>
      <c r="R2069" s="7" t="str">
        <f>RIGHT(N2069,LEN(N2069)-SEARCH("/",N2069))</f>
        <v>hardware</v>
      </c>
      <c r="S2069" s="13">
        <f>J2069/(60*60*24)+DATE(1970,1,1)</f>
        <v>42115.853888888887</v>
      </c>
      <c r="T2069" s="13">
        <f>I2069/(60*60*24)+DATE(1970,1,1)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7">
        <f>IF(E2070&gt;0, E2070/L2070, 0)</f>
        <v>346.13118421052633</v>
      </c>
      <c r="Q2070" s="7" t="str">
        <f>LEFT(N2070, SEARCH("/",N2070)-1)</f>
        <v>technology</v>
      </c>
      <c r="R2070" s="7" t="str">
        <f>RIGHT(N2070,LEN(N2070)-SEARCH("/",N2070))</f>
        <v>hardware</v>
      </c>
      <c r="S2070" s="13">
        <f>J2070/(60*60*24)+DATE(1970,1,1)</f>
        <v>42633.841608796298</v>
      </c>
      <c r="T2070" s="13">
        <f>I2070/(60*60*24)+DATE(1970,1,1)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7">
        <f>IF(E2071&gt;0, E2071/L2071, 0)</f>
        <v>244.11912547528519</v>
      </c>
      <c r="Q2071" s="7" t="str">
        <f>LEFT(N2071, SEARCH("/",N2071)-1)</f>
        <v>technology</v>
      </c>
      <c r="R2071" s="7" t="str">
        <f>RIGHT(N2071,LEN(N2071)-SEARCH("/",N2071))</f>
        <v>hardware</v>
      </c>
      <c r="S2071" s="13">
        <f>J2071/(60*60*24)+DATE(1970,1,1)</f>
        <v>42340.972118055557</v>
      </c>
      <c r="T2071" s="13">
        <f>I2071/(60*60*24)+DATE(1970,1,1)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7">
        <f>IF(E2072&gt;0, E2072/L2072, 0)</f>
        <v>259.25424836601309</v>
      </c>
      <c r="Q2072" s="7" t="str">
        <f>LEFT(N2072, SEARCH("/",N2072)-1)</f>
        <v>technology</v>
      </c>
      <c r="R2072" s="7" t="str">
        <f>RIGHT(N2072,LEN(N2072)-SEARCH("/",N2072))</f>
        <v>hardware</v>
      </c>
      <c r="S2072" s="13">
        <f>J2072/(60*60*24)+DATE(1970,1,1)</f>
        <v>42519.6565162037</v>
      </c>
      <c r="T2072" s="13">
        <f>I2072/(60*60*24)+DATE(1970,1,1)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7">
        <f>IF(E2073&gt;0, E2073/L2073, 0)</f>
        <v>201.96402877697841</v>
      </c>
      <c r="Q2073" s="7" t="str">
        <f>LEFT(N2073, SEARCH("/",N2073)-1)</f>
        <v>technology</v>
      </c>
      <c r="R2073" s="7" t="str">
        <f>RIGHT(N2073,LEN(N2073)-SEARCH("/",N2073))</f>
        <v>hardware</v>
      </c>
      <c r="S2073" s="13">
        <f>J2073/(60*60*24)+DATE(1970,1,1)</f>
        <v>42600.278749999998</v>
      </c>
      <c r="T2073" s="13">
        <f>I2073/(60*60*24)+DATE(1970,1,1)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7">
        <f>IF(E2074&gt;0, E2074/L2074, 0)</f>
        <v>226.20857142857142</v>
      </c>
      <c r="Q2074" s="7" t="str">
        <f>LEFT(N2074, SEARCH("/",N2074)-1)</f>
        <v>technology</v>
      </c>
      <c r="R2074" s="7" t="str">
        <f>RIGHT(N2074,LEN(N2074)-SEARCH("/",N2074))</f>
        <v>hardware</v>
      </c>
      <c r="S2074" s="13">
        <f>J2074/(60*60*24)+DATE(1970,1,1)</f>
        <v>42467.581388888888</v>
      </c>
      <c r="T2074" s="13">
        <f>I2074/(60*60*24)+DATE(1970,1,1)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7">
        <f>IF(E2075&gt;0, E2075/L2075, 0)</f>
        <v>324.69</v>
      </c>
      <c r="Q2075" s="7" t="str">
        <f>LEFT(N2075, SEARCH("/",N2075)-1)</f>
        <v>technology</v>
      </c>
      <c r="R2075" s="7" t="str">
        <f>RIGHT(N2075,LEN(N2075)-SEARCH("/",N2075))</f>
        <v>hardware</v>
      </c>
      <c r="S2075" s="13">
        <f>J2075/(60*60*24)+DATE(1970,1,1)</f>
        <v>42087.668032407411</v>
      </c>
      <c r="T2075" s="13">
        <f>I2075/(60*60*24)+DATE(1970,1,1)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7">
        <f>IF(E2076&gt;0, E2076/L2076, 0)</f>
        <v>205</v>
      </c>
      <c r="Q2076" s="7" t="str">
        <f>LEFT(N2076, SEARCH("/",N2076)-1)</f>
        <v>technology</v>
      </c>
      <c r="R2076" s="7" t="str">
        <f>RIGHT(N2076,LEN(N2076)-SEARCH("/",N2076))</f>
        <v>hardware</v>
      </c>
      <c r="S2076" s="13">
        <f>J2076/(60*60*24)+DATE(1970,1,1)</f>
        <v>42466.826180555552</v>
      </c>
      <c r="T2076" s="13">
        <f>I2076/(60*60*24)+DATE(1970,1,1)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7">
        <f>IF(E2077&gt;0, E2077/L2077, 0)</f>
        <v>20.465926829268295</v>
      </c>
      <c r="Q2077" s="7" t="str">
        <f>LEFT(N2077, SEARCH("/",N2077)-1)</f>
        <v>technology</v>
      </c>
      <c r="R2077" s="7" t="str">
        <f>RIGHT(N2077,LEN(N2077)-SEARCH("/",N2077))</f>
        <v>hardware</v>
      </c>
      <c r="S2077" s="13">
        <f>J2077/(60*60*24)+DATE(1970,1,1)</f>
        <v>41450.681574074071</v>
      </c>
      <c r="T2077" s="13">
        <f>I2077/(60*60*24)+DATE(1970,1,1)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7">
        <f>IF(E2078&gt;0, E2078/L2078, 0)</f>
        <v>116.35303146309367</v>
      </c>
      <c r="Q2078" s="7" t="str">
        <f>LEFT(N2078, SEARCH("/",N2078)-1)</f>
        <v>technology</v>
      </c>
      <c r="R2078" s="7" t="str">
        <f>RIGHT(N2078,LEN(N2078)-SEARCH("/",N2078))</f>
        <v>hardware</v>
      </c>
      <c r="S2078" s="13">
        <f>J2078/(60*60*24)+DATE(1970,1,1)</f>
        <v>41803.880659722221</v>
      </c>
      <c r="T2078" s="13">
        <f>I2078/(60*60*24)+DATE(1970,1,1)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7">
        <f>IF(E2079&gt;0, E2079/L2079, 0)</f>
        <v>307.20212765957444</v>
      </c>
      <c r="Q2079" s="7" t="str">
        <f>LEFT(N2079, SEARCH("/",N2079)-1)</f>
        <v>technology</v>
      </c>
      <c r="R2079" s="7" t="str">
        <f>RIGHT(N2079,LEN(N2079)-SEARCH("/",N2079))</f>
        <v>hardware</v>
      </c>
      <c r="S2079" s="13">
        <f>J2079/(60*60*24)+DATE(1970,1,1)</f>
        <v>42103.042546296296</v>
      </c>
      <c r="T2079" s="13">
        <f>I2079/(60*60*24)+DATE(1970,1,1)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7">
        <f>IF(E2080&gt;0, E2080/L2080, 0)</f>
        <v>546.6875</v>
      </c>
      <c r="Q2080" s="7" t="str">
        <f>LEFT(N2080, SEARCH("/",N2080)-1)</f>
        <v>technology</v>
      </c>
      <c r="R2080" s="7" t="str">
        <f>RIGHT(N2080,LEN(N2080)-SEARCH("/",N2080))</f>
        <v>hardware</v>
      </c>
      <c r="S2080" s="13">
        <f>J2080/(60*60*24)+DATE(1970,1,1)</f>
        <v>42692.771493055552</v>
      </c>
      <c r="T2080" s="13">
        <f>I2080/(60*60*24)+DATE(1970,1,1)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7">
        <f>IF(E2081&gt;0, E2081/L2081, 0)</f>
        <v>47.474464579901152</v>
      </c>
      <c r="Q2081" s="7" t="str">
        <f>LEFT(N2081, SEARCH("/",N2081)-1)</f>
        <v>technology</v>
      </c>
      <c r="R2081" s="7" t="str">
        <f>RIGHT(N2081,LEN(N2081)-SEARCH("/",N2081))</f>
        <v>hardware</v>
      </c>
      <c r="S2081" s="13">
        <f>J2081/(60*60*24)+DATE(1970,1,1)</f>
        <v>42150.71056712963</v>
      </c>
      <c r="T2081" s="13">
        <f>I2081/(60*60*24)+DATE(1970,1,1)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7">
        <f>IF(E2082&gt;0, E2082/L2082, 0)</f>
        <v>101.56</v>
      </c>
      <c r="Q2082" s="7" t="str">
        <f>LEFT(N2082, SEARCH("/",N2082)-1)</f>
        <v>technology</v>
      </c>
      <c r="R2082" s="7" t="str">
        <f>RIGHT(N2082,LEN(N2082)-SEARCH("/",N2082))</f>
        <v>hardware</v>
      </c>
      <c r="S2082" s="13">
        <f>J2082/(60*60*24)+DATE(1970,1,1)</f>
        <v>42289.957175925927</v>
      </c>
      <c r="T2082" s="13">
        <f>I2082/(60*60*24)+DATE(1970,1,1)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7">
        <f>IF(E2083&gt;0, E2083/L2083, 0)</f>
        <v>72.909090909090907</v>
      </c>
      <c r="Q2083" s="7" t="str">
        <f>LEFT(N2083, SEARCH("/",N2083)-1)</f>
        <v>music</v>
      </c>
      <c r="R2083" s="7" t="str">
        <f>RIGHT(N2083,LEN(N2083)-SEARCH("/",N2083))</f>
        <v>indie rock</v>
      </c>
      <c r="S2083" s="13">
        <f>J2083/(60*60*24)+DATE(1970,1,1)</f>
        <v>41004.15688657407</v>
      </c>
      <c r="T2083" s="13">
        <f>I2083/(60*60*24)+DATE(1970,1,1)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7">
        <f>IF(E2084&gt;0, E2084/L2084, 0)</f>
        <v>43.710526315789473</v>
      </c>
      <c r="Q2084" s="7" t="str">
        <f>LEFT(N2084, SEARCH("/",N2084)-1)</f>
        <v>music</v>
      </c>
      <c r="R2084" s="7" t="str">
        <f>RIGHT(N2084,LEN(N2084)-SEARCH("/",N2084))</f>
        <v>indie rock</v>
      </c>
      <c r="S2084" s="13">
        <f>J2084/(60*60*24)+DATE(1970,1,1)</f>
        <v>40811.120324074072</v>
      </c>
      <c r="T2084" s="13">
        <f>I2084/(60*60*24)+DATE(1970,1,1)</f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7">
        <f>IF(E2085&gt;0, E2085/L2085, 0)</f>
        <v>34</v>
      </c>
      <c r="Q2085" s="7" t="str">
        <f>LEFT(N2085, SEARCH("/",N2085)-1)</f>
        <v>music</v>
      </c>
      <c r="R2085" s="7" t="str">
        <f>RIGHT(N2085,LEN(N2085)-SEARCH("/",N2085))</f>
        <v>indie rock</v>
      </c>
      <c r="S2085" s="13">
        <f>J2085/(60*60*24)+DATE(1970,1,1)</f>
        <v>41034.72216435185</v>
      </c>
      <c r="T2085" s="13">
        <f>I2085/(60*60*24)+DATE(1970,1,1)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7">
        <f>IF(E2086&gt;0, E2086/L2086, 0)</f>
        <v>70.652173913043484</v>
      </c>
      <c r="Q2086" s="7" t="str">
        <f>LEFT(N2086, SEARCH("/",N2086)-1)</f>
        <v>music</v>
      </c>
      <c r="R2086" s="7" t="str">
        <f>RIGHT(N2086,LEN(N2086)-SEARCH("/",N2086))</f>
        <v>indie rock</v>
      </c>
      <c r="S2086" s="13">
        <f>J2086/(60*60*24)+DATE(1970,1,1)</f>
        <v>41731.833124999997</v>
      </c>
      <c r="T2086" s="13">
        <f>I2086/(60*60*24)+DATE(1970,1,1)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7">
        <f>IF(E2087&gt;0, E2087/L2087, 0)</f>
        <v>89.301204819277103</v>
      </c>
      <c r="Q2087" s="7" t="str">
        <f>LEFT(N2087, SEARCH("/",N2087)-1)</f>
        <v>music</v>
      </c>
      <c r="R2087" s="7" t="str">
        <f>RIGHT(N2087,LEN(N2087)-SEARCH("/",N2087))</f>
        <v>indie rock</v>
      </c>
      <c r="S2087" s="13">
        <f>J2087/(60*60*24)+DATE(1970,1,1)</f>
        <v>41075.835497685184</v>
      </c>
      <c r="T2087" s="13">
        <f>I2087/(60*60*24)+DATE(1970,1,1)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7">
        <f>IF(E2088&gt;0, E2088/L2088, 0)</f>
        <v>115.08571428571429</v>
      </c>
      <c r="Q2088" s="7" t="str">
        <f>LEFT(N2088, SEARCH("/",N2088)-1)</f>
        <v>music</v>
      </c>
      <c r="R2088" s="7" t="str">
        <f>RIGHT(N2088,LEN(N2088)-SEARCH("/",N2088))</f>
        <v>indie rock</v>
      </c>
      <c r="S2088" s="13">
        <f>J2088/(60*60*24)+DATE(1970,1,1)</f>
        <v>40860.67050925926</v>
      </c>
      <c r="T2088" s="13">
        <f>I2088/(60*60*24)+DATE(1970,1,1)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7">
        <f>IF(E2089&gt;0, E2089/L2089, 0)</f>
        <v>62.12</v>
      </c>
      <c r="Q2089" s="7" t="str">
        <f>LEFT(N2089, SEARCH("/",N2089)-1)</f>
        <v>music</v>
      </c>
      <c r="R2089" s="7" t="str">
        <f>RIGHT(N2089,LEN(N2089)-SEARCH("/",N2089))</f>
        <v>indie rock</v>
      </c>
      <c r="S2089" s="13">
        <f>J2089/(60*60*24)+DATE(1970,1,1)</f>
        <v>40764.204375000001</v>
      </c>
      <c r="T2089" s="13">
        <f>I2089/(60*60*24)+DATE(1970,1,1)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7">
        <f>IF(E2090&gt;0, E2090/L2090, 0)</f>
        <v>46.204266666666669</v>
      </c>
      <c r="Q2090" s="7" t="str">
        <f>LEFT(N2090, SEARCH("/",N2090)-1)</f>
        <v>music</v>
      </c>
      <c r="R2090" s="7" t="str">
        <f>RIGHT(N2090,LEN(N2090)-SEARCH("/",N2090))</f>
        <v>indie rock</v>
      </c>
      <c r="S2090" s="13">
        <f>J2090/(60*60*24)+DATE(1970,1,1)</f>
        <v>40395.714722222227</v>
      </c>
      <c r="T2090" s="13">
        <f>I2090/(60*60*24)+DATE(1970,1,1)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7">
        <f>IF(E2091&gt;0, E2091/L2091, 0)</f>
        <v>48.54854838709678</v>
      </c>
      <c r="Q2091" s="7" t="str">
        <f>LEFT(N2091, SEARCH("/",N2091)-1)</f>
        <v>music</v>
      </c>
      <c r="R2091" s="7" t="str">
        <f>RIGHT(N2091,LEN(N2091)-SEARCH("/",N2091))</f>
        <v>indie rock</v>
      </c>
      <c r="S2091" s="13">
        <f>J2091/(60*60*24)+DATE(1970,1,1)</f>
        <v>41453.076319444444</v>
      </c>
      <c r="T2091" s="13">
        <f>I2091/(60*60*24)+DATE(1970,1,1)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7">
        <f>IF(E2092&gt;0, E2092/L2092, 0)</f>
        <v>57.520187499999999</v>
      </c>
      <c r="Q2092" s="7" t="str">
        <f>LEFT(N2092, SEARCH("/",N2092)-1)</f>
        <v>music</v>
      </c>
      <c r="R2092" s="7" t="str">
        <f>RIGHT(N2092,LEN(N2092)-SEARCH("/",N2092))</f>
        <v>indie rock</v>
      </c>
      <c r="S2092" s="13">
        <f>J2092/(60*60*24)+DATE(1970,1,1)</f>
        <v>41299.381423611107</v>
      </c>
      <c r="T2092" s="13">
        <f>I2092/(60*60*24)+DATE(1970,1,1)</f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7">
        <f>IF(E2093&gt;0, E2093/L2093, 0)</f>
        <v>88.147154471544724</v>
      </c>
      <c r="Q2093" s="7" t="str">
        <f>LEFT(N2093, SEARCH("/",N2093)-1)</f>
        <v>music</v>
      </c>
      <c r="R2093" s="7" t="str">
        <f>RIGHT(N2093,LEN(N2093)-SEARCH("/",N2093))</f>
        <v>indie rock</v>
      </c>
      <c r="S2093" s="13">
        <f>J2093/(60*60*24)+DATE(1970,1,1)</f>
        <v>40555.322662037041</v>
      </c>
      <c r="T2093" s="13">
        <f>I2093/(60*60*24)+DATE(1970,1,1)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7">
        <f>IF(E2094&gt;0, E2094/L2094, 0)</f>
        <v>110.49090909090908</v>
      </c>
      <c r="Q2094" s="7" t="str">
        <f>LEFT(N2094, SEARCH("/",N2094)-1)</f>
        <v>music</v>
      </c>
      <c r="R2094" s="7" t="str">
        <f>RIGHT(N2094,LEN(N2094)-SEARCH("/",N2094))</f>
        <v>indie rock</v>
      </c>
      <c r="S2094" s="13">
        <f>J2094/(60*60*24)+DATE(1970,1,1)</f>
        <v>40763.707546296297</v>
      </c>
      <c r="T2094" s="13">
        <f>I2094/(60*60*24)+DATE(1970,1,1)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7">
        <f>IF(E2095&gt;0, E2095/L2095, 0)</f>
        <v>66.826086956521735</v>
      </c>
      <c r="Q2095" s="7" t="str">
        <f>LEFT(N2095, SEARCH("/",N2095)-1)</f>
        <v>music</v>
      </c>
      <c r="R2095" s="7" t="str">
        <f>RIGHT(N2095,LEN(N2095)-SEARCH("/",N2095))</f>
        <v>indie rock</v>
      </c>
      <c r="S2095" s="13">
        <f>J2095/(60*60*24)+DATE(1970,1,1)</f>
        <v>41205.854537037041</v>
      </c>
      <c r="T2095" s="13">
        <f>I2095/(60*60*24)+DATE(1970,1,1)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7">
        <f>IF(E2096&gt;0, E2096/L2096, 0)</f>
        <v>58.597222222222221</v>
      </c>
      <c r="Q2096" s="7" t="str">
        <f>LEFT(N2096, SEARCH("/",N2096)-1)</f>
        <v>music</v>
      </c>
      <c r="R2096" s="7" t="str">
        <f>RIGHT(N2096,LEN(N2096)-SEARCH("/",N2096))</f>
        <v>indie rock</v>
      </c>
      <c r="S2096" s="13">
        <f>J2096/(60*60*24)+DATE(1970,1,1)</f>
        <v>40939.02002314815</v>
      </c>
      <c r="T2096" s="13">
        <f>I2096/(60*60*24)+DATE(1970,1,1)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7">
        <f>IF(E2097&gt;0, E2097/L2097, 0)</f>
        <v>113.63636363636364</v>
      </c>
      <c r="Q2097" s="7" t="str">
        <f>LEFT(N2097, SEARCH("/",N2097)-1)</f>
        <v>music</v>
      </c>
      <c r="R2097" s="7" t="str">
        <f>RIGHT(N2097,LEN(N2097)-SEARCH("/",N2097))</f>
        <v>indie rock</v>
      </c>
      <c r="S2097" s="13">
        <f>J2097/(60*60*24)+DATE(1970,1,1)</f>
        <v>40758.733483796299</v>
      </c>
      <c r="T2097" s="13">
        <f>I2097/(60*60*24)+DATE(1970,1,1)</f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7">
        <f>IF(E2098&gt;0, E2098/L2098, 0)</f>
        <v>43.571428571428569</v>
      </c>
      <c r="Q2098" s="7" t="str">
        <f>LEFT(N2098, SEARCH("/",N2098)-1)</f>
        <v>music</v>
      </c>
      <c r="R2098" s="7" t="str">
        <f>RIGHT(N2098,LEN(N2098)-SEARCH("/",N2098))</f>
        <v>indie rock</v>
      </c>
      <c r="S2098" s="13">
        <f>J2098/(60*60*24)+DATE(1970,1,1)</f>
        <v>41192.758506944447</v>
      </c>
      <c r="T2098" s="13">
        <f>I2098/(60*60*24)+DATE(1970,1,1)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7">
        <f>IF(E2099&gt;0, E2099/L2099, 0)</f>
        <v>78.94736842105263</v>
      </c>
      <c r="Q2099" s="7" t="str">
        <f>LEFT(N2099, SEARCH("/",N2099)-1)</f>
        <v>music</v>
      </c>
      <c r="R2099" s="7" t="str">
        <f>RIGHT(N2099,LEN(N2099)-SEARCH("/",N2099))</f>
        <v>indie rock</v>
      </c>
      <c r="S2099" s="13">
        <f>J2099/(60*60*24)+DATE(1970,1,1)</f>
        <v>40818.584895833337</v>
      </c>
      <c r="T2099" s="13">
        <f>I2099/(60*60*24)+DATE(1970,1,1)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7">
        <f>IF(E2100&gt;0, E2100/L2100, 0)</f>
        <v>188.125</v>
      </c>
      <c r="Q2100" s="7" t="str">
        <f>LEFT(N2100, SEARCH("/",N2100)-1)</f>
        <v>music</v>
      </c>
      <c r="R2100" s="7" t="str">
        <f>RIGHT(N2100,LEN(N2100)-SEARCH("/",N2100))</f>
        <v>indie rock</v>
      </c>
      <c r="S2100" s="13">
        <f>J2100/(60*60*24)+DATE(1970,1,1)</f>
        <v>40946.11383101852</v>
      </c>
      <c r="T2100" s="13">
        <f>I2100/(60*60*24)+DATE(1970,1,1)</f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7">
        <f>IF(E2101&gt;0, E2101/L2101, 0)</f>
        <v>63.031746031746032</v>
      </c>
      <c r="Q2101" s="7" t="str">
        <f>LEFT(N2101, SEARCH("/",N2101)-1)</f>
        <v>music</v>
      </c>
      <c r="R2101" s="7" t="str">
        <f>RIGHT(N2101,LEN(N2101)-SEARCH("/",N2101))</f>
        <v>indie rock</v>
      </c>
      <c r="S2101" s="13">
        <f>J2101/(60*60*24)+DATE(1970,1,1)</f>
        <v>42173.746342592596</v>
      </c>
      <c r="T2101" s="13">
        <f>I2101/(60*60*24)+DATE(1970,1,1)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7">
        <f>IF(E2102&gt;0, E2102/L2102, 0)</f>
        <v>30.37037037037037</v>
      </c>
      <c r="Q2102" s="7" t="str">
        <f>LEFT(N2102, SEARCH("/",N2102)-1)</f>
        <v>music</v>
      </c>
      <c r="R2102" s="7" t="str">
        <f>RIGHT(N2102,LEN(N2102)-SEARCH("/",N2102))</f>
        <v>indie rock</v>
      </c>
      <c r="S2102" s="13">
        <f>J2102/(60*60*24)+DATE(1970,1,1)</f>
        <v>41074.834965277776</v>
      </c>
      <c r="T2102" s="13">
        <f>I2102/(60*60*24)+DATE(1970,1,1)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7">
        <f>IF(E2103&gt;0, E2103/L2103, 0)</f>
        <v>51.477272727272727</v>
      </c>
      <c r="Q2103" s="7" t="str">
        <f>LEFT(N2103, SEARCH("/",N2103)-1)</f>
        <v>music</v>
      </c>
      <c r="R2103" s="7" t="str">
        <f>RIGHT(N2103,LEN(N2103)-SEARCH("/",N2103))</f>
        <v>indie rock</v>
      </c>
      <c r="S2103" s="13">
        <f>J2103/(60*60*24)+DATE(1970,1,1)</f>
        <v>40892.149467592593</v>
      </c>
      <c r="T2103" s="13">
        <f>I2103/(60*60*24)+DATE(1970,1,1)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7">
        <f>IF(E2104&gt;0, E2104/L2104, 0)</f>
        <v>35.789473684210527</v>
      </c>
      <c r="Q2104" s="7" t="str">
        <f>LEFT(N2104, SEARCH("/",N2104)-1)</f>
        <v>music</v>
      </c>
      <c r="R2104" s="7" t="str">
        <f>RIGHT(N2104,LEN(N2104)-SEARCH("/",N2104))</f>
        <v>indie rock</v>
      </c>
      <c r="S2104" s="13">
        <f>J2104/(60*60*24)+DATE(1970,1,1)</f>
        <v>40638.868611111109</v>
      </c>
      <c r="T2104" s="13">
        <f>I2104/(60*60*24)+DATE(1970,1,1)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7">
        <f>IF(E2105&gt;0, E2105/L2105, 0)</f>
        <v>98.817391304347822</v>
      </c>
      <c r="Q2105" s="7" t="str">
        <f>LEFT(N2105, SEARCH("/",N2105)-1)</f>
        <v>music</v>
      </c>
      <c r="R2105" s="7" t="str">
        <f>RIGHT(N2105,LEN(N2105)-SEARCH("/",N2105))</f>
        <v>indie rock</v>
      </c>
      <c r="S2105" s="13">
        <f>J2105/(60*60*24)+DATE(1970,1,1)</f>
        <v>41192.754942129628</v>
      </c>
      <c r="T2105" s="13">
        <f>I2105/(60*60*24)+DATE(1970,1,1)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7">
        <f>IF(E2106&gt;0, E2106/L2106, 0)</f>
        <v>28</v>
      </c>
      <c r="Q2106" s="7" t="str">
        <f>LEFT(N2106, SEARCH("/",N2106)-1)</f>
        <v>music</v>
      </c>
      <c r="R2106" s="7" t="str">
        <f>RIGHT(N2106,LEN(N2106)-SEARCH("/",N2106))</f>
        <v>indie rock</v>
      </c>
      <c r="S2106" s="13">
        <f>J2106/(60*60*24)+DATE(1970,1,1)</f>
        <v>41394.074467592596</v>
      </c>
      <c r="T2106" s="13">
        <f>I2106/(60*60*24)+DATE(1970,1,1)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7">
        <f>IF(E2107&gt;0, E2107/L2107, 0)</f>
        <v>51.313131313131315</v>
      </c>
      <c r="Q2107" s="7" t="str">
        <f>LEFT(N2107, SEARCH("/",N2107)-1)</f>
        <v>music</v>
      </c>
      <c r="R2107" s="7" t="str">
        <f>RIGHT(N2107,LEN(N2107)-SEARCH("/",N2107))</f>
        <v>indie rock</v>
      </c>
      <c r="S2107" s="13">
        <f>J2107/(60*60*24)+DATE(1970,1,1)</f>
        <v>41951.788807870369</v>
      </c>
      <c r="T2107" s="13">
        <f>I2107/(60*60*24)+DATE(1970,1,1)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7">
        <f>IF(E2108&gt;0, E2108/L2108, 0)</f>
        <v>53.522727272727273</v>
      </c>
      <c r="Q2108" s="7" t="str">
        <f>LEFT(N2108, SEARCH("/",N2108)-1)</f>
        <v>music</v>
      </c>
      <c r="R2108" s="7" t="str">
        <f>RIGHT(N2108,LEN(N2108)-SEARCH("/",N2108))</f>
        <v>indie rock</v>
      </c>
      <c r="S2108" s="13">
        <f>J2108/(60*60*24)+DATE(1970,1,1)</f>
        <v>41270.21497685185</v>
      </c>
      <c r="T2108" s="13">
        <f>I2108/(60*60*24)+DATE(1970,1,1)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7">
        <f>IF(E2109&gt;0, E2109/L2109, 0)</f>
        <v>37.149310344827583</v>
      </c>
      <c r="Q2109" s="7" t="str">
        <f>LEFT(N2109, SEARCH("/",N2109)-1)</f>
        <v>music</v>
      </c>
      <c r="R2109" s="7" t="str">
        <f>RIGHT(N2109,LEN(N2109)-SEARCH("/",N2109))</f>
        <v>indie rock</v>
      </c>
      <c r="S2109" s="13">
        <f>J2109/(60*60*24)+DATE(1970,1,1)</f>
        <v>41934.71056712963</v>
      </c>
      <c r="T2109" s="13">
        <f>I2109/(60*60*24)+DATE(1970,1,1)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7">
        <f>IF(E2110&gt;0, E2110/L2110, 0)</f>
        <v>89.895287958115176</v>
      </c>
      <c r="Q2110" s="7" t="str">
        <f>LEFT(N2110, SEARCH("/",N2110)-1)</f>
        <v>music</v>
      </c>
      <c r="R2110" s="7" t="str">
        <f>RIGHT(N2110,LEN(N2110)-SEARCH("/",N2110))</f>
        <v>indie rock</v>
      </c>
      <c r="S2110" s="13">
        <f>J2110/(60*60*24)+DATE(1970,1,1)</f>
        <v>41135.175694444442</v>
      </c>
      <c r="T2110" s="13">
        <f>I2110/(60*60*24)+DATE(1970,1,1)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7">
        <f>IF(E2111&gt;0, E2111/L2111, 0)</f>
        <v>106.52500000000001</v>
      </c>
      <c r="Q2111" s="7" t="str">
        <f>LEFT(N2111, SEARCH("/",N2111)-1)</f>
        <v>music</v>
      </c>
      <c r="R2111" s="7" t="str">
        <f>RIGHT(N2111,LEN(N2111)-SEARCH("/",N2111))</f>
        <v>indie rock</v>
      </c>
      <c r="S2111" s="13">
        <f>J2111/(60*60*24)+DATE(1970,1,1)</f>
        <v>42160.708530092597</v>
      </c>
      <c r="T2111" s="13">
        <f>I2111/(60*60*24)+DATE(1970,1,1)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7">
        <f>IF(E2112&gt;0, E2112/L2112, 0)</f>
        <v>52.815789473684212</v>
      </c>
      <c r="Q2112" s="7" t="str">
        <f>LEFT(N2112, SEARCH("/",N2112)-1)</f>
        <v>music</v>
      </c>
      <c r="R2112" s="7" t="str">
        <f>RIGHT(N2112,LEN(N2112)-SEARCH("/",N2112))</f>
        <v>indie rock</v>
      </c>
      <c r="S2112" s="13">
        <f>J2112/(60*60*24)+DATE(1970,1,1)</f>
        <v>41759.670937499999</v>
      </c>
      <c r="T2112" s="13">
        <f>I2112/(60*60*24)+DATE(1970,1,1)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7">
        <f>IF(E2113&gt;0, E2113/L2113, 0)</f>
        <v>54.615384615384613</v>
      </c>
      <c r="Q2113" s="7" t="str">
        <f>LEFT(N2113, SEARCH("/",N2113)-1)</f>
        <v>music</v>
      </c>
      <c r="R2113" s="7" t="str">
        <f>RIGHT(N2113,LEN(N2113)-SEARCH("/",N2113))</f>
        <v>indie rock</v>
      </c>
      <c r="S2113" s="13">
        <f>J2113/(60*60*24)+DATE(1970,1,1)</f>
        <v>40703.197048611109</v>
      </c>
      <c r="T2113" s="13">
        <f>I2113/(60*60*24)+DATE(1970,1,1)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7">
        <f>IF(E2114&gt;0, E2114/L2114, 0)</f>
        <v>27.272727272727273</v>
      </c>
      <c r="Q2114" s="7" t="str">
        <f>LEFT(N2114, SEARCH("/",N2114)-1)</f>
        <v>music</v>
      </c>
      <c r="R2114" s="7" t="str">
        <f>RIGHT(N2114,LEN(N2114)-SEARCH("/",N2114))</f>
        <v>indie rock</v>
      </c>
      <c r="S2114" s="13">
        <f>J2114/(60*60*24)+DATE(1970,1,1)</f>
        <v>41365.928159722222</v>
      </c>
      <c r="T2114" s="13">
        <f>I2114/(60*60*24)+DATE(1970,1,1)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7">
        <f>IF(E2115&gt;0, E2115/L2115, 0)</f>
        <v>68.598130841121488</v>
      </c>
      <c r="Q2115" s="7" t="str">
        <f>LEFT(N2115, SEARCH("/",N2115)-1)</f>
        <v>music</v>
      </c>
      <c r="R2115" s="7" t="str">
        <f>RIGHT(N2115,LEN(N2115)-SEARCH("/",N2115))</f>
        <v>indie rock</v>
      </c>
      <c r="S2115" s="13">
        <f>J2115/(60*60*24)+DATE(1970,1,1)</f>
        <v>41870.86546296296</v>
      </c>
      <c r="T2115" s="13">
        <f>I2115/(60*60*24)+DATE(1970,1,1)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7">
        <f>IF(E2116&gt;0, E2116/L2116, 0)</f>
        <v>35.612244897959187</v>
      </c>
      <c r="Q2116" s="7" t="str">
        <f>LEFT(N2116, SEARCH("/",N2116)-1)</f>
        <v>music</v>
      </c>
      <c r="R2116" s="7" t="str">
        <f>RIGHT(N2116,LEN(N2116)-SEARCH("/",N2116))</f>
        <v>indie rock</v>
      </c>
      <c r="S2116" s="13">
        <f>J2116/(60*60*24)+DATE(1970,1,1)</f>
        <v>40458.815625000003</v>
      </c>
      <c r="T2116" s="13">
        <f>I2116/(60*60*24)+DATE(1970,1,1)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7">
        <f>IF(E2117&gt;0, E2117/L2117, 0)</f>
        <v>94.027777777777771</v>
      </c>
      <c r="Q2117" s="7" t="str">
        <f>LEFT(N2117, SEARCH("/",N2117)-1)</f>
        <v>music</v>
      </c>
      <c r="R2117" s="7" t="str">
        <f>RIGHT(N2117,LEN(N2117)-SEARCH("/",N2117))</f>
        <v>indie rock</v>
      </c>
      <c r="S2117" s="13">
        <f>J2117/(60*60*24)+DATE(1970,1,1)</f>
        <v>40564.081030092595</v>
      </c>
      <c r="T2117" s="13">
        <f>I2117/(60*60*24)+DATE(1970,1,1)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7">
        <f>IF(E2118&gt;0, E2118/L2118, 0)</f>
        <v>526.45652173913038</v>
      </c>
      <c r="Q2118" s="7" t="str">
        <f>LEFT(N2118, SEARCH("/",N2118)-1)</f>
        <v>music</v>
      </c>
      <c r="R2118" s="7" t="str">
        <f>RIGHT(N2118,LEN(N2118)-SEARCH("/",N2118))</f>
        <v>indie rock</v>
      </c>
      <c r="S2118" s="13">
        <f>J2118/(60*60*24)+DATE(1970,1,1)</f>
        <v>41136.777812500004</v>
      </c>
      <c r="T2118" s="13">
        <f>I2118/(60*60*24)+DATE(1970,1,1)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7">
        <f>IF(E2119&gt;0, E2119/L2119, 0)</f>
        <v>50.657142857142858</v>
      </c>
      <c r="Q2119" s="7" t="str">
        <f>LEFT(N2119, SEARCH("/",N2119)-1)</f>
        <v>music</v>
      </c>
      <c r="R2119" s="7" t="str">
        <f>RIGHT(N2119,LEN(N2119)-SEARCH("/",N2119))</f>
        <v>indie rock</v>
      </c>
      <c r="S2119" s="13">
        <f>J2119/(60*60*24)+DATE(1970,1,1)</f>
        <v>42290.059594907405</v>
      </c>
      <c r="T2119" s="13">
        <f>I2119/(60*60*24)+DATE(1970,1,1)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7">
        <f>IF(E2120&gt;0, E2120/L2120, 0)</f>
        <v>79.182941176470578</v>
      </c>
      <c r="Q2120" s="7" t="str">
        <f>LEFT(N2120, SEARCH("/",N2120)-1)</f>
        <v>music</v>
      </c>
      <c r="R2120" s="7" t="str">
        <f>RIGHT(N2120,LEN(N2120)-SEARCH("/",N2120))</f>
        <v>indie rock</v>
      </c>
      <c r="S2120" s="13">
        <f>J2120/(60*60*24)+DATE(1970,1,1)</f>
        <v>40718.839537037034</v>
      </c>
      <c r="T2120" s="13">
        <f>I2120/(60*60*24)+DATE(1970,1,1)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7">
        <f>IF(E2121&gt;0, E2121/L2121, 0)</f>
        <v>91.590909090909093</v>
      </c>
      <c r="Q2121" s="7" t="str">
        <f>LEFT(N2121, SEARCH("/",N2121)-1)</f>
        <v>music</v>
      </c>
      <c r="R2121" s="7" t="str">
        <f>RIGHT(N2121,LEN(N2121)-SEARCH("/",N2121))</f>
        <v>indie rock</v>
      </c>
      <c r="S2121" s="13">
        <f>J2121/(60*60*24)+DATE(1970,1,1)</f>
        <v>41107.130150462966</v>
      </c>
      <c r="T2121" s="13">
        <f>I2121/(60*60*24)+DATE(1970,1,1)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7">
        <f>IF(E2122&gt;0, E2122/L2122, 0)</f>
        <v>116.96275362318841</v>
      </c>
      <c r="Q2122" s="7" t="str">
        <f>LEFT(N2122, SEARCH("/",N2122)-1)</f>
        <v>music</v>
      </c>
      <c r="R2122" s="7" t="str">
        <f>RIGHT(N2122,LEN(N2122)-SEARCH("/",N2122))</f>
        <v>indie rock</v>
      </c>
      <c r="S2122" s="13">
        <f>J2122/(60*60*24)+DATE(1970,1,1)</f>
        <v>41591.964537037034</v>
      </c>
      <c r="T2122" s="13">
        <f>I2122/(60*60*24)+DATE(1970,1,1)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7">
        <f>IF(E2123&gt;0, E2123/L2123, 0)</f>
        <v>28.4</v>
      </c>
      <c r="Q2123" s="7" t="str">
        <f>LEFT(N2123, SEARCH("/",N2123)-1)</f>
        <v>games</v>
      </c>
      <c r="R2123" s="7" t="str">
        <f>RIGHT(N2123,LEN(N2123)-SEARCH("/",N2123))</f>
        <v>video games</v>
      </c>
      <c r="S2123" s="13">
        <f>J2123/(60*60*24)+DATE(1970,1,1)</f>
        <v>42716.7424537037</v>
      </c>
      <c r="T2123" s="13">
        <f>I2123/(60*60*24)+DATE(1970,1,1)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7">
        <f>IF(E2124&gt;0, E2124/L2124, 0)</f>
        <v>103.33333333333333</v>
      </c>
      <c r="Q2124" s="7" t="str">
        <f>LEFT(N2124, SEARCH("/",N2124)-1)</f>
        <v>games</v>
      </c>
      <c r="R2124" s="7" t="str">
        <f>RIGHT(N2124,LEN(N2124)-SEARCH("/",N2124))</f>
        <v>video games</v>
      </c>
      <c r="S2124" s="13">
        <f>J2124/(60*60*24)+DATE(1970,1,1)</f>
        <v>42712.300567129627</v>
      </c>
      <c r="T2124" s="13">
        <f>I2124/(60*60*24)+DATE(1970,1,1)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7">
        <f>IF(E2125&gt;0, E2125/L2125, 0)</f>
        <v>10</v>
      </c>
      <c r="Q2125" s="7" t="str">
        <f>LEFT(N2125, SEARCH("/",N2125)-1)</f>
        <v>games</v>
      </c>
      <c r="R2125" s="7" t="str">
        <f>RIGHT(N2125,LEN(N2125)-SEARCH("/",N2125))</f>
        <v>video games</v>
      </c>
      <c r="S2125" s="13">
        <f>J2125/(60*60*24)+DATE(1970,1,1)</f>
        <v>40198.424849537041</v>
      </c>
      <c r="T2125" s="13">
        <f>I2125/(60*60*24)+DATE(1970,1,1)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7">
        <f>IF(E2126&gt;0, E2126/L2126, 0)</f>
        <v>23</v>
      </c>
      <c r="Q2126" s="7" t="str">
        <f>LEFT(N2126, SEARCH("/",N2126)-1)</f>
        <v>games</v>
      </c>
      <c r="R2126" s="7" t="str">
        <f>RIGHT(N2126,LEN(N2126)-SEARCH("/",N2126))</f>
        <v>video games</v>
      </c>
      <c r="S2126" s="13">
        <f>J2126/(60*60*24)+DATE(1970,1,1)</f>
        <v>40464.028182870374</v>
      </c>
      <c r="T2126" s="13">
        <f>I2126/(60*60*24)+DATE(1970,1,1)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7">
        <f>IF(E2127&gt;0, E2127/L2127, 0)</f>
        <v>31.555555555555557</v>
      </c>
      <c r="Q2127" s="7" t="str">
        <f>LEFT(N2127, SEARCH("/",N2127)-1)</f>
        <v>games</v>
      </c>
      <c r="R2127" s="7" t="str">
        <f>RIGHT(N2127,LEN(N2127)-SEARCH("/",N2127))</f>
        <v>video games</v>
      </c>
      <c r="S2127" s="13">
        <f>J2127/(60*60*24)+DATE(1970,1,1)</f>
        <v>42191.023530092592</v>
      </c>
      <c r="T2127" s="13">
        <f>I2127/(60*60*24)+DATE(1970,1,1)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7">
        <f>IF(E2128&gt;0, E2128/L2128, 0)</f>
        <v>5</v>
      </c>
      <c r="Q2128" s="7" t="str">
        <f>LEFT(N2128, SEARCH("/",N2128)-1)</f>
        <v>games</v>
      </c>
      <c r="R2128" s="7" t="str">
        <f>RIGHT(N2128,LEN(N2128)-SEARCH("/",N2128))</f>
        <v>video games</v>
      </c>
      <c r="S2128" s="13">
        <f>J2128/(60*60*24)+DATE(1970,1,1)</f>
        <v>41951.973229166666</v>
      </c>
      <c r="T2128" s="13">
        <f>I2128/(60*60*24)+DATE(1970,1,1)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7">
        <f>IF(E2129&gt;0, E2129/L2129, 0)</f>
        <v>34.220338983050844</v>
      </c>
      <c r="Q2129" s="7" t="str">
        <f>LEFT(N2129, SEARCH("/",N2129)-1)</f>
        <v>games</v>
      </c>
      <c r="R2129" s="7" t="str">
        <f>RIGHT(N2129,LEN(N2129)-SEARCH("/",N2129))</f>
        <v>video games</v>
      </c>
      <c r="S2129" s="13">
        <f>J2129/(60*60*24)+DATE(1970,1,1)</f>
        <v>42045.505358796298</v>
      </c>
      <c r="T2129" s="13">
        <f>I2129/(60*60*24)+DATE(1970,1,1)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7">
        <f>IF(E2130&gt;0, E2130/L2130, 0)</f>
        <v>25</v>
      </c>
      <c r="Q2130" s="7" t="str">
        <f>LEFT(N2130, SEARCH("/",N2130)-1)</f>
        <v>games</v>
      </c>
      <c r="R2130" s="7" t="str">
        <f>RIGHT(N2130,LEN(N2130)-SEARCH("/",N2130))</f>
        <v>video games</v>
      </c>
      <c r="S2130" s="13">
        <f>J2130/(60*60*24)+DATE(1970,1,1)</f>
        <v>41843.772789351853</v>
      </c>
      <c r="T2130" s="13">
        <f>I2130/(60*60*24)+DATE(1970,1,1)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7">
        <f>IF(E2131&gt;0, E2131/L2131, 0)</f>
        <v>19.666666666666668</v>
      </c>
      <c r="Q2131" s="7" t="str">
        <f>LEFT(N2131, SEARCH("/",N2131)-1)</f>
        <v>games</v>
      </c>
      <c r="R2131" s="7" t="str">
        <f>RIGHT(N2131,LEN(N2131)-SEARCH("/",N2131))</f>
        <v>video games</v>
      </c>
      <c r="S2131" s="13">
        <f>J2131/(60*60*24)+DATE(1970,1,1)</f>
        <v>42409.024305555555</v>
      </c>
      <c r="T2131" s="13">
        <f>I2131/(60*60*24)+DATE(1970,1,1)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7">
        <f>IF(E2132&gt;0, E2132/L2132, 0)</f>
        <v>21.25</v>
      </c>
      <c r="Q2132" s="7" t="str">
        <f>LEFT(N2132, SEARCH("/",N2132)-1)</f>
        <v>games</v>
      </c>
      <c r="R2132" s="7" t="str">
        <f>RIGHT(N2132,LEN(N2132)-SEARCH("/",N2132))</f>
        <v>video games</v>
      </c>
      <c r="S2132" s="13">
        <f>J2132/(60*60*24)+DATE(1970,1,1)</f>
        <v>41832.086377314816</v>
      </c>
      <c r="T2132" s="13">
        <f>I2132/(60*60*24)+DATE(1970,1,1)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7">
        <f>IF(E2133&gt;0, E2133/L2133, 0)</f>
        <v>8.3333333333333339</v>
      </c>
      <c r="Q2133" s="7" t="str">
        <f>LEFT(N2133, SEARCH("/",N2133)-1)</f>
        <v>games</v>
      </c>
      <c r="R2133" s="7" t="str">
        <f>RIGHT(N2133,LEN(N2133)-SEARCH("/",N2133))</f>
        <v>video games</v>
      </c>
      <c r="S2133" s="13">
        <f>J2133/(60*60*24)+DATE(1970,1,1)</f>
        <v>42167.207071759258</v>
      </c>
      <c r="T2133" s="13">
        <f>I2133/(60*60*24)+DATE(1970,1,1)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7">
        <f>IF(E2134&gt;0, E2134/L2134, 0)</f>
        <v>21.34333333333333</v>
      </c>
      <c r="Q2134" s="7" t="str">
        <f>LEFT(N2134, SEARCH("/",N2134)-1)</f>
        <v>games</v>
      </c>
      <c r="R2134" s="7" t="str">
        <f>RIGHT(N2134,LEN(N2134)-SEARCH("/",N2134))</f>
        <v>video games</v>
      </c>
      <c r="S2134" s="13">
        <f>J2134/(60*60*24)+DATE(1970,1,1)</f>
        <v>41643.487175925926</v>
      </c>
      <c r="T2134" s="13">
        <f>I2134/(60*60*24)+DATE(1970,1,1)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7">
        <f>IF(E2135&gt;0, E2135/L2135, 0)</f>
        <v>5.333333333333333</v>
      </c>
      <c r="Q2135" s="7" t="str">
        <f>LEFT(N2135, SEARCH("/",N2135)-1)</f>
        <v>games</v>
      </c>
      <c r="R2135" s="7" t="str">
        <f>RIGHT(N2135,LEN(N2135)-SEARCH("/",N2135))</f>
        <v>video games</v>
      </c>
      <c r="S2135" s="13">
        <f>J2135/(60*60*24)+DATE(1970,1,1)</f>
        <v>40619.097210648149</v>
      </c>
      <c r="T2135" s="13">
        <f>I2135/(60*60*24)+DATE(1970,1,1)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7">
        <f>IF(E2136&gt;0, E2136/L2136, 0)</f>
        <v>34.666666666666664</v>
      </c>
      <c r="Q2136" s="7" t="str">
        <f>LEFT(N2136, SEARCH("/",N2136)-1)</f>
        <v>games</v>
      </c>
      <c r="R2136" s="7" t="str">
        <f>RIGHT(N2136,LEN(N2136)-SEARCH("/",N2136))</f>
        <v>video games</v>
      </c>
      <c r="S2136" s="13">
        <f>J2136/(60*60*24)+DATE(1970,1,1)</f>
        <v>41361.886469907404</v>
      </c>
      <c r="T2136" s="13">
        <f>I2136/(60*60*24)+DATE(1970,1,1)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7">
        <f>IF(E2137&gt;0, E2137/L2137, 0)</f>
        <v>21.727272727272727</v>
      </c>
      <c r="Q2137" s="7" t="str">
        <f>LEFT(N2137, SEARCH("/",N2137)-1)</f>
        <v>games</v>
      </c>
      <c r="R2137" s="7" t="str">
        <f>RIGHT(N2137,LEN(N2137)-SEARCH("/",N2137))</f>
        <v>video games</v>
      </c>
      <c r="S2137" s="13">
        <f>J2137/(60*60*24)+DATE(1970,1,1)</f>
        <v>41156.96334490741</v>
      </c>
      <c r="T2137" s="13">
        <f>I2137/(60*60*24)+DATE(1970,1,1)</f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7">
        <f>IF(E2138&gt;0, E2138/L2138, 0)</f>
        <v>11.922499999999999</v>
      </c>
      <c r="Q2138" s="7" t="str">
        <f>LEFT(N2138, SEARCH("/",N2138)-1)</f>
        <v>games</v>
      </c>
      <c r="R2138" s="7" t="str">
        <f>RIGHT(N2138,LEN(N2138)-SEARCH("/",N2138))</f>
        <v>video games</v>
      </c>
      <c r="S2138" s="13">
        <f>J2138/(60*60*24)+DATE(1970,1,1)</f>
        <v>41536.509097222224</v>
      </c>
      <c r="T2138" s="13">
        <f>I2138/(60*60*24)+DATE(1970,1,1)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7">
        <f>IF(E2139&gt;0, E2139/L2139, 0)</f>
        <v>26.59737827715356</v>
      </c>
      <c r="Q2139" s="7" t="str">
        <f>LEFT(N2139, SEARCH("/",N2139)-1)</f>
        <v>games</v>
      </c>
      <c r="R2139" s="7" t="str">
        <f>RIGHT(N2139,LEN(N2139)-SEARCH("/",N2139))</f>
        <v>video games</v>
      </c>
      <c r="S2139" s="13">
        <f>J2139/(60*60*24)+DATE(1970,1,1)</f>
        <v>41948.771168981482</v>
      </c>
      <c r="T2139" s="13">
        <f>I2139/(60*60*24)+DATE(1970,1,1)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7">
        <f>IF(E2140&gt;0, E2140/L2140, 0)</f>
        <v>10.666666666666666</v>
      </c>
      <c r="Q2140" s="7" t="str">
        <f>LEFT(N2140, SEARCH("/",N2140)-1)</f>
        <v>games</v>
      </c>
      <c r="R2140" s="7" t="str">
        <f>RIGHT(N2140,LEN(N2140)-SEARCH("/",N2140))</f>
        <v>video games</v>
      </c>
      <c r="S2140" s="13">
        <f>J2140/(60*60*24)+DATE(1970,1,1)</f>
        <v>41557.013182870374</v>
      </c>
      <c r="T2140" s="13">
        <f>I2140/(60*60*24)+DATE(1970,1,1)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7">
        <f>IF(E2141&gt;0, E2141/L2141, 0)</f>
        <v>29.035714285714285</v>
      </c>
      <c r="Q2141" s="7" t="str">
        <f>LEFT(N2141, SEARCH("/",N2141)-1)</f>
        <v>games</v>
      </c>
      <c r="R2141" s="7" t="str">
        <f>RIGHT(N2141,LEN(N2141)-SEARCH("/",N2141))</f>
        <v>video games</v>
      </c>
      <c r="S2141" s="13">
        <f>J2141/(60*60*24)+DATE(1970,1,1)</f>
        <v>42647.750092592592</v>
      </c>
      <c r="T2141" s="13">
        <f>I2141/(60*60*24)+DATE(1970,1,1)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7">
        <f>IF(E2142&gt;0, E2142/L2142, 0)</f>
        <v>50.909090909090907</v>
      </c>
      <c r="Q2142" s="7" t="str">
        <f>LEFT(N2142, SEARCH("/",N2142)-1)</f>
        <v>games</v>
      </c>
      <c r="R2142" s="7" t="str">
        <f>RIGHT(N2142,LEN(N2142)-SEARCH("/",N2142))</f>
        <v>video games</v>
      </c>
      <c r="S2142" s="13">
        <f>J2142/(60*60*24)+DATE(1970,1,1)</f>
        <v>41255.833611111113</v>
      </c>
      <c r="T2142" s="13">
        <f>I2142/(60*60*24)+DATE(1970,1,1)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7">
        <f>IF(E2143&gt;0, E2143/L2143, 0)</f>
        <v>0</v>
      </c>
      <c r="Q2143" s="7" t="str">
        <f>LEFT(N2143, SEARCH("/",N2143)-1)</f>
        <v>games</v>
      </c>
      <c r="R2143" s="7" t="str">
        <f>RIGHT(N2143,LEN(N2143)-SEARCH("/",N2143))</f>
        <v>video games</v>
      </c>
      <c r="S2143" s="13">
        <f>J2143/(60*60*24)+DATE(1970,1,1)</f>
        <v>41927.235636574071</v>
      </c>
      <c r="T2143" s="13">
        <f>I2143/(60*60*24)+DATE(1970,1,1)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7">
        <f>IF(E2144&gt;0, E2144/L2144, 0)</f>
        <v>50.083333333333336</v>
      </c>
      <c r="Q2144" s="7" t="str">
        <f>LEFT(N2144, SEARCH("/",N2144)-1)</f>
        <v>games</v>
      </c>
      <c r="R2144" s="7" t="str">
        <f>RIGHT(N2144,LEN(N2144)-SEARCH("/",N2144))</f>
        <v>video games</v>
      </c>
      <c r="S2144" s="13">
        <f>J2144/(60*60*24)+DATE(1970,1,1)</f>
        <v>42340.701504629629</v>
      </c>
      <c r="T2144" s="13">
        <f>I2144/(60*60*24)+DATE(1970,1,1)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7">
        <f>IF(E2145&gt;0, E2145/L2145, 0)</f>
        <v>45</v>
      </c>
      <c r="Q2145" s="7" t="str">
        <f>LEFT(N2145, SEARCH("/",N2145)-1)</f>
        <v>games</v>
      </c>
      <c r="R2145" s="7" t="str">
        <f>RIGHT(N2145,LEN(N2145)-SEARCH("/",N2145))</f>
        <v>video games</v>
      </c>
      <c r="S2145" s="13">
        <f>J2145/(60*60*24)+DATE(1970,1,1)</f>
        <v>40332.886712962965</v>
      </c>
      <c r="T2145" s="13">
        <f>I2145/(60*60*24)+DATE(1970,1,1)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7">
        <f>IF(E2146&gt;0, E2146/L2146, 0)</f>
        <v>25.291666666666668</v>
      </c>
      <c r="Q2146" s="7" t="str">
        <f>LEFT(N2146, SEARCH("/",N2146)-1)</f>
        <v>games</v>
      </c>
      <c r="R2146" s="7" t="str">
        <f>RIGHT(N2146,LEN(N2146)-SEARCH("/",N2146))</f>
        <v>video games</v>
      </c>
      <c r="S2146" s="13">
        <f>J2146/(60*60*24)+DATE(1970,1,1)</f>
        <v>41499.546759259261</v>
      </c>
      <c r="T2146" s="13">
        <f>I2146/(60*60*24)+DATE(1970,1,1)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7">
        <f>IF(E2147&gt;0, E2147/L2147, 0)</f>
        <v>51.292134831460672</v>
      </c>
      <c r="Q2147" s="7" t="str">
        <f>LEFT(N2147, SEARCH("/",N2147)-1)</f>
        <v>games</v>
      </c>
      <c r="R2147" s="7" t="str">
        <f>RIGHT(N2147,LEN(N2147)-SEARCH("/",N2147))</f>
        <v>video games</v>
      </c>
      <c r="S2147" s="13">
        <f>J2147/(60*60*24)+DATE(1970,1,1)</f>
        <v>41575.237430555557</v>
      </c>
      <c r="T2147" s="13">
        <f>I2147/(60*60*24)+DATE(1970,1,1)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7">
        <f>IF(E2148&gt;0, E2148/L2148, 0)</f>
        <v>1</v>
      </c>
      <c r="Q2148" s="7" t="str">
        <f>LEFT(N2148, SEARCH("/",N2148)-1)</f>
        <v>games</v>
      </c>
      <c r="R2148" s="7" t="str">
        <f>RIGHT(N2148,LEN(N2148)-SEARCH("/",N2148))</f>
        <v>video games</v>
      </c>
      <c r="S2148" s="13">
        <f>J2148/(60*60*24)+DATE(1970,1,1)</f>
        <v>42397.679513888885</v>
      </c>
      <c r="T2148" s="13">
        <f>I2148/(60*60*24)+DATE(1970,1,1)</f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7">
        <f>IF(E2149&gt;0, E2149/L2149, 0)</f>
        <v>49.381818181818183</v>
      </c>
      <c r="Q2149" s="7" t="str">
        <f>LEFT(N2149, SEARCH("/",N2149)-1)</f>
        <v>games</v>
      </c>
      <c r="R2149" s="7" t="str">
        <f>RIGHT(N2149,LEN(N2149)-SEARCH("/",N2149))</f>
        <v>video games</v>
      </c>
      <c r="S2149" s="13">
        <f>J2149/(60*60*24)+DATE(1970,1,1)</f>
        <v>41927.295694444445</v>
      </c>
      <c r="T2149" s="13">
        <f>I2149/(60*60*24)+DATE(1970,1,1)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7">
        <f>IF(E2150&gt;0, E2150/L2150, 0)</f>
        <v>1</v>
      </c>
      <c r="Q2150" s="7" t="str">
        <f>LEFT(N2150, SEARCH("/",N2150)-1)</f>
        <v>games</v>
      </c>
      <c r="R2150" s="7" t="str">
        <f>RIGHT(N2150,LEN(N2150)-SEARCH("/",N2150))</f>
        <v>video games</v>
      </c>
      <c r="S2150" s="13">
        <f>J2150/(60*60*24)+DATE(1970,1,1)</f>
        <v>42066.733587962968</v>
      </c>
      <c r="T2150" s="13">
        <f>I2150/(60*60*24)+DATE(1970,1,1)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7">
        <f>IF(E2151&gt;0, E2151/L2151, 0)</f>
        <v>0</v>
      </c>
      <c r="Q2151" s="7" t="str">
        <f>LEFT(N2151, SEARCH("/",N2151)-1)</f>
        <v>games</v>
      </c>
      <c r="R2151" s="7" t="str">
        <f>RIGHT(N2151,LEN(N2151)-SEARCH("/",N2151))</f>
        <v>video games</v>
      </c>
      <c r="S2151" s="13">
        <f>J2151/(60*60*24)+DATE(1970,1,1)</f>
        <v>40355.024953703702</v>
      </c>
      <c r="T2151" s="13">
        <f>I2151/(60*60*24)+DATE(1970,1,1)</f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7">
        <f>IF(E2152&gt;0, E2152/L2152, 0)</f>
        <v>101.25</v>
      </c>
      <c r="Q2152" s="7" t="str">
        <f>LEFT(N2152, SEARCH("/",N2152)-1)</f>
        <v>games</v>
      </c>
      <c r="R2152" s="7" t="str">
        <f>RIGHT(N2152,LEN(N2152)-SEARCH("/",N2152))</f>
        <v>video games</v>
      </c>
      <c r="S2152" s="13">
        <f>J2152/(60*60*24)+DATE(1970,1,1)</f>
        <v>42534.284710648149</v>
      </c>
      <c r="T2152" s="13">
        <f>I2152/(60*60*24)+DATE(1970,1,1)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7">
        <f>IF(E2153&gt;0, E2153/L2153, 0)</f>
        <v>19.666666666666668</v>
      </c>
      <c r="Q2153" s="7" t="str">
        <f>LEFT(N2153, SEARCH("/",N2153)-1)</f>
        <v>games</v>
      </c>
      <c r="R2153" s="7" t="str">
        <f>RIGHT(N2153,LEN(N2153)-SEARCH("/",N2153))</f>
        <v>video games</v>
      </c>
      <c r="S2153" s="13">
        <f>J2153/(60*60*24)+DATE(1970,1,1)</f>
        <v>42520.847384259258</v>
      </c>
      <c r="T2153" s="13">
        <f>I2153/(60*60*24)+DATE(1970,1,1)</f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7">
        <f>IF(E2154&gt;0, E2154/L2154, 0)</f>
        <v>12.5</v>
      </c>
      <c r="Q2154" s="7" t="str">
        <f>LEFT(N2154, SEARCH("/",N2154)-1)</f>
        <v>games</v>
      </c>
      <c r="R2154" s="7" t="str">
        <f>RIGHT(N2154,LEN(N2154)-SEARCH("/",N2154))</f>
        <v>video games</v>
      </c>
      <c r="S2154" s="13">
        <f>J2154/(60*60*24)+DATE(1970,1,1)</f>
        <v>41683.832280092596</v>
      </c>
      <c r="T2154" s="13">
        <f>I2154/(60*60*24)+DATE(1970,1,1)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7">
        <f>IF(E2155&gt;0, E2155/L2155, 0)</f>
        <v>8.5</v>
      </c>
      <c r="Q2155" s="7" t="str">
        <f>LEFT(N2155, SEARCH("/",N2155)-1)</f>
        <v>games</v>
      </c>
      <c r="R2155" s="7" t="str">
        <f>RIGHT(N2155,LEN(N2155)-SEARCH("/",N2155))</f>
        <v>video games</v>
      </c>
      <c r="S2155" s="13">
        <f>J2155/(60*60*24)+DATE(1970,1,1)</f>
        <v>41974.911087962959</v>
      </c>
      <c r="T2155" s="13">
        <f>I2155/(60*60*24)+DATE(1970,1,1)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7">
        <f>IF(E2156&gt;0, E2156/L2156, 0)</f>
        <v>1</v>
      </c>
      <c r="Q2156" s="7" t="str">
        <f>LEFT(N2156, SEARCH("/",N2156)-1)</f>
        <v>games</v>
      </c>
      <c r="R2156" s="7" t="str">
        <f>RIGHT(N2156,LEN(N2156)-SEARCH("/",N2156))</f>
        <v>video games</v>
      </c>
      <c r="S2156" s="13">
        <f>J2156/(60*60*24)+DATE(1970,1,1)</f>
        <v>41647.632256944446</v>
      </c>
      <c r="T2156" s="13">
        <f>I2156/(60*60*24)+DATE(1970,1,1)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7">
        <f>IF(E2157&gt;0, E2157/L2157, 0)</f>
        <v>23</v>
      </c>
      <c r="Q2157" s="7" t="str">
        <f>LEFT(N2157, SEARCH("/",N2157)-1)</f>
        <v>games</v>
      </c>
      <c r="R2157" s="7" t="str">
        <f>RIGHT(N2157,LEN(N2157)-SEARCH("/",N2157))</f>
        <v>video games</v>
      </c>
      <c r="S2157" s="13">
        <f>J2157/(60*60*24)+DATE(1970,1,1)</f>
        <v>42430.747511574074</v>
      </c>
      <c r="T2157" s="13">
        <f>I2157/(60*60*24)+DATE(1970,1,1)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7">
        <f>IF(E2158&gt;0, E2158/L2158, 0)</f>
        <v>17.987951807228917</v>
      </c>
      <c r="Q2158" s="7" t="str">
        <f>LEFT(N2158, SEARCH("/",N2158)-1)</f>
        <v>games</v>
      </c>
      <c r="R2158" s="7" t="str">
        <f>RIGHT(N2158,LEN(N2158)-SEARCH("/",N2158))</f>
        <v>video games</v>
      </c>
      <c r="S2158" s="13">
        <f>J2158/(60*60*24)+DATE(1970,1,1)</f>
        <v>41488.85423611111</v>
      </c>
      <c r="T2158" s="13">
        <f>I2158/(60*60*24)+DATE(1970,1,1)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7">
        <f>IF(E2159&gt;0, E2159/L2159, 0)</f>
        <v>370.94736842105266</v>
      </c>
      <c r="Q2159" s="7" t="str">
        <f>LEFT(N2159, SEARCH("/",N2159)-1)</f>
        <v>games</v>
      </c>
      <c r="R2159" s="7" t="str">
        <f>RIGHT(N2159,LEN(N2159)-SEARCH("/",N2159))</f>
        <v>video games</v>
      </c>
      <c r="S2159" s="13">
        <f>J2159/(60*60*24)+DATE(1970,1,1)</f>
        <v>42694.98128472222</v>
      </c>
      <c r="T2159" s="13">
        <f>I2159/(60*60*24)+DATE(1970,1,1)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7">
        <f>IF(E2160&gt;0, E2160/L2160, 0)</f>
        <v>63.569485530546629</v>
      </c>
      <c r="Q2160" s="7" t="str">
        <f>LEFT(N2160, SEARCH("/",N2160)-1)</f>
        <v>games</v>
      </c>
      <c r="R2160" s="7" t="str">
        <f>RIGHT(N2160,LEN(N2160)-SEARCH("/",N2160))</f>
        <v>video games</v>
      </c>
      <c r="S2160" s="13">
        <f>J2160/(60*60*24)+DATE(1970,1,1)</f>
        <v>41264.853865740741</v>
      </c>
      <c r="T2160" s="13">
        <f>I2160/(60*60*24)+DATE(1970,1,1)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7">
        <f>IF(E2161&gt;0, E2161/L2161, 0)</f>
        <v>13</v>
      </c>
      <c r="Q2161" s="7" t="str">
        <f>LEFT(N2161, SEARCH("/",N2161)-1)</f>
        <v>games</v>
      </c>
      <c r="R2161" s="7" t="str">
        <f>RIGHT(N2161,LEN(N2161)-SEARCH("/",N2161))</f>
        <v>video games</v>
      </c>
      <c r="S2161" s="13">
        <f>J2161/(60*60*24)+DATE(1970,1,1)</f>
        <v>40710.731180555558</v>
      </c>
      <c r="T2161" s="13">
        <f>I2161/(60*60*24)+DATE(1970,1,1)</f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7">
        <f>IF(E2162&gt;0, E2162/L2162, 0)</f>
        <v>5.3125</v>
      </c>
      <c r="Q2162" s="7" t="str">
        <f>LEFT(N2162, SEARCH("/",N2162)-1)</f>
        <v>games</v>
      </c>
      <c r="R2162" s="7" t="str">
        <f>RIGHT(N2162,LEN(N2162)-SEARCH("/",N2162))</f>
        <v>video games</v>
      </c>
      <c r="S2162" s="13">
        <f>J2162/(60*60*24)+DATE(1970,1,1)</f>
        <v>41018.711863425924</v>
      </c>
      <c r="T2162" s="13">
        <f>I2162/(60*60*24)+DATE(1970,1,1)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7">
        <f>IF(E2163&gt;0, E2163/L2163, 0)</f>
        <v>35.615384615384613</v>
      </c>
      <c r="Q2163" s="7" t="str">
        <f>LEFT(N2163, SEARCH("/",N2163)-1)</f>
        <v>music</v>
      </c>
      <c r="R2163" s="7" t="str">
        <f>RIGHT(N2163,LEN(N2163)-SEARCH("/",N2163))</f>
        <v>rock</v>
      </c>
      <c r="S2163" s="13">
        <f>J2163/(60*60*24)+DATE(1970,1,1)</f>
        <v>42240.852534722224</v>
      </c>
      <c r="T2163" s="13">
        <f>I2163/(60*60*24)+DATE(1970,1,1)</f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7">
        <f>IF(E2164&gt;0, E2164/L2164, 0)</f>
        <v>87.103448275862064</v>
      </c>
      <c r="Q2164" s="7" t="str">
        <f>LEFT(N2164, SEARCH("/",N2164)-1)</f>
        <v>music</v>
      </c>
      <c r="R2164" s="7" t="str">
        <f>RIGHT(N2164,LEN(N2164)-SEARCH("/",N2164))</f>
        <v>rock</v>
      </c>
      <c r="S2164" s="13">
        <f>J2164/(60*60*24)+DATE(1970,1,1)</f>
        <v>41813.766099537039</v>
      </c>
      <c r="T2164" s="13">
        <f>I2164/(60*60*24)+DATE(1970,1,1)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7">
        <f>IF(E2165&gt;0, E2165/L2165, 0)</f>
        <v>75.11363636363636</v>
      </c>
      <c r="Q2165" s="7" t="str">
        <f>LEFT(N2165, SEARCH("/",N2165)-1)</f>
        <v>music</v>
      </c>
      <c r="R2165" s="7" t="str">
        <f>RIGHT(N2165,LEN(N2165)-SEARCH("/",N2165))</f>
        <v>rock</v>
      </c>
      <c r="S2165" s="13">
        <f>J2165/(60*60*24)+DATE(1970,1,1)</f>
        <v>42111.899537037039</v>
      </c>
      <c r="T2165" s="13">
        <f>I2165/(60*60*24)+DATE(1970,1,1)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7">
        <f>IF(E2166&gt;0, E2166/L2166, 0)</f>
        <v>68.01204819277109</v>
      </c>
      <c r="Q2166" s="7" t="str">
        <f>LEFT(N2166, SEARCH("/",N2166)-1)</f>
        <v>music</v>
      </c>
      <c r="R2166" s="7" t="str">
        <f>RIGHT(N2166,LEN(N2166)-SEARCH("/",N2166))</f>
        <v>rock</v>
      </c>
      <c r="S2166" s="13">
        <f>J2166/(60*60*24)+DATE(1970,1,1)</f>
        <v>42515.71775462963</v>
      </c>
      <c r="T2166" s="13">
        <f>I2166/(60*60*24)+DATE(1970,1,1)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7">
        <f>IF(E2167&gt;0, E2167/L2167, 0)</f>
        <v>29.623931623931625</v>
      </c>
      <c r="Q2167" s="7" t="str">
        <f>LEFT(N2167, SEARCH("/",N2167)-1)</f>
        <v>music</v>
      </c>
      <c r="R2167" s="7" t="str">
        <f>RIGHT(N2167,LEN(N2167)-SEARCH("/",N2167))</f>
        <v>rock</v>
      </c>
      <c r="S2167" s="13">
        <f>J2167/(60*60*24)+DATE(1970,1,1)</f>
        <v>42438.667071759264</v>
      </c>
      <c r="T2167" s="13">
        <f>I2167/(60*60*24)+DATE(1970,1,1)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7">
        <f>IF(E2168&gt;0, E2168/L2168, 0)</f>
        <v>91.625</v>
      </c>
      <c r="Q2168" s="7" t="str">
        <f>LEFT(N2168, SEARCH("/",N2168)-1)</f>
        <v>music</v>
      </c>
      <c r="R2168" s="7" t="str">
        <f>RIGHT(N2168,LEN(N2168)-SEARCH("/",N2168))</f>
        <v>rock</v>
      </c>
      <c r="S2168" s="13">
        <f>J2168/(60*60*24)+DATE(1970,1,1)</f>
        <v>41933.838171296295</v>
      </c>
      <c r="T2168" s="13">
        <f>I2168/(60*60*24)+DATE(1970,1,1)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7">
        <f>IF(E2169&gt;0, E2169/L2169, 0)</f>
        <v>22.5</v>
      </c>
      <c r="Q2169" s="7" t="str">
        <f>LEFT(N2169, SEARCH("/",N2169)-1)</f>
        <v>music</v>
      </c>
      <c r="R2169" s="7" t="str">
        <f>RIGHT(N2169,LEN(N2169)-SEARCH("/",N2169))</f>
        <v>rock</v>
      </c>
      <c r="S2169" s="13">
        <f>J2169/(60*60*24)+DATE(1970,1,1)</f>
        <v>41153.066400462965</v>
      </c>
      <c r="T2169" s="13">
        <f>I2169/(60*60*24)+DATE(1970,1,1)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7">
        <f>IF(E2170&gt;0, E2170/L2170, 0)</f>
        <v>64.366735294117646</v>
      </c>
      <c r="Q2170" s="7" t="str">
        <f>LEFT(N2170, SEARCH("/",N2170)-1)</f>
        <v>music</v>
      </c>
      <c r="R2170" s="7" t="str">
        <f>RIGHT(N2170,LEN(N2170)-SEARCH("/",N2170))</f>
        <v>rock</v>
      </c>
      <c r="S2170" s="13">
        <f>J2170/(60*60*24)+DATE(1970,1,1)</f>
        <v>42745.600243055553</v>
      </c>
      <c r="T2170" s="13">
        <f>I2170/(60*60*24)+DATE(1970,1,1)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7">
        <f>IF(E2171&gt;0, E2171/L2171, 0)</f>
        <v>21.857142857142858</v>
      </c>
      <c r="Q2171" s="7" t="str">
        <f>LEFT(N2171, SEARCH("/",N2171)-1)</f>
        <v>music</v>
      </c>
      <c r="R2171" s="7" t="str">
        <f>RIGHT(N2171,LEN(N2171)-SEARCH("/",N2171))</f>
        <v>rock</v>
      </c>
      <c r="S2171" s="13">
        <f>J2171/(60*60*24)+DATE(1970,1,1)</f>
        <v>42793.700821759259</v>
      </c>
      <c r="T2171" s="13">
        <f>I2171/(60*60*24)+DATE(1970,1,1)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7">
        <f>IF(E2172&gt;0, E2172/L2172, 0)</f>
        <v>33.315789473684212</v>
      </c>
      <c r="Q2172" s="7" t="str">
        <f>LEFT(N2172, SEARCH("/",N2172)-1)</f>
        <v>music</v>
      </c>
      <c r="R2172" s="7" t="str">
        <f>RIGHT(N2172,LEN(N2172)-SEARCH("/",N2172))</f>
        <v>rock</v>
      </c>
      <c r="S2172" s="13">
        <f>J2172/(60*60*24)+DATE(1970,1,1)</f>
        <v>42198.750254629631</v>
      </c>
      <c r="T2172" s="13">
        <f>I2172/(60*60*24)+DATE(1970,1,1)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7">
        <f>IF(E2173&gt;0, E2173/L2173, 0)</f>
        <v>90.276595744680847</v>
      </c>
      <c r="Q2173" s="7" t="str">
        <f>LEFT(N2173, SEARCH("/",N2173)-1)</f>
        <v>music</v>
      </c>
      <c r="R2173" s="7" t="str">
        <f>RIGHT(N2173,LEN(N2173)-SEARCH("/",N2173))</f>
        <v>rock</v>
      </c>
      <c r="S2173" s="13">
        <f>J2173/(60*60*24)+DATE(1970,1,1)</f>
        <v>42141.95711805555</v>
      </c>
      <c r="T2173" s="13">
        <f>I2173/(60*60*24)+DATE(1970,1,1)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7">
        <f>IF(E2174&gt;0, E2174/L2174, 0)</f>
        <v>76.92307692307692</v>
      </c>
      <c r="Q2174" s="7" t="str">
        <f>LEFT(N2174, SEARCH("/",N2174)-1)</f>
        <v>music</v>
      </c>
      <c r="R2174" s="7" t="str">
        <f>RIGHT(N2174,LEN(N2174)-SEARCH("/",N2174))</f>
        <v>rock</v>
      </c>
      <c r="S2174" s="13">
        <f>J2174/(60*60*24)+DATE(1970,1,1)</f>
        <v>42082.580092592594</v>
      </c>
      <c r="T2174" s="13">
        <f>I2174/(60*60*24)+DATE(1970,1,1)</f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7">
        <f>IF(E2175&gt;0, E2175/L2175, 0)</f>
        <v>59.233333333333334</v>
      </c>
      <c r="Q2175" s="7" t="str">
        <f>LEFT(N2175, SEARCH("/",N2175)-1)</f>
        <v>music</v>
      </c>
      <c r="R2175" s="7" t="str">
        <f>RIGHT(N2175,LEN(N2175)-SEARCH("/",N2175))</f>
        <v>rock</v>
      </c>
      <c r="S2175" s="13">
        <f>J2175/(60*60*24)+DATE(1970,1,1)</f>
        <v>41495.692627314813</v>
      </c>
      <c r="T2175" s="13">
        <f>I2175/(60*60*24)+DATE(1970,1,1)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7">
        <f>IF(E2176&gt;0, E2176/L2176, 0)</f>
        <v>65.38095238095238</v>
      </c>
      <c r="Q2176" s="7" t="str">
        <f>LEFT(N2176, SEARCH("/",N2176)-1)</f>
        <v>music</v>
      </c>
      <c r="R2176" s="7" t="str">
        <f>RIGHT(N2176,LEN(N2176)-SEARCH("/",N2176))</f>
        <v>rock</v>
      </c>
      <c r="S2176" s="13">
        <f>J2176/(60*60*24)+DATE(1970,1,1)</f>
        <v>42465.542905092589</v>
      </c>
      <c r="T2176" s="13">
        <f>I2176/(60*60*24)+DATE(1970,1,1)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7">
        <f>IF(E2177&gt;0, E2177/L2177, 0)</f>
        <v>67.307692307692307</v>
      </c>
      <c r="Q2177" s="7" t="str">
        <f>LEFT(N2177, SEARCH("/",N2177)-1)</f>
        <v>music</v>
      </c>
      <c r="R2177" s="7" t="str">
        <f>RIGHT(N2177,LEN(N2177)-SEARCH("/",N2177))</f>
        <v>rock</v>
      </c>
      <c r="S2177" s="13">
        <f>J2177/(60*60*24)+DATE(1970,1,1)</f>
        <v>42565.009097222224</v>
      </c>
      <c r="T2177" s="13">
        <f>I2177/(60*60*24)+DATE(1970,1,1)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7">
        <f>IF(E2178&gt;0, E2178/L2178, 0)</f>
        <v>88.74647887323944</v>
      </c>
      <c r="Q2178" s="7" t="str">
        <f>LEFT(N2178, SEARCH("/",N2178)-1)</f>
        <v>music</v>
      </c>
      <c r="R2178" s="7" t="str">
        <f>RIGHT(N2178,LEN(N2178)-SEARCH("/",N2178))</f>
        <v>rock</v>
      </c>
      <c r="S2178" s="13">
        <f>J2178/(60*60*24)+DATE(1970,1,1)</f>
        <v>42096.633206018523</v>
      </c>
      <c r="T2178" s="13">
        <f>I2178/(60*60*24)+DATE(1970,1,1)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7">
        <f>IF(E2179&gt;0, E2179/L2179, 0)</f>
        <v>65.868421052631575</v>
      </c>
      <c r="Q2179" s="7" t="str">
        <f>LEFT(N2179, SEARCH("/",N2179)-1)</f>
        <v>music</v>
      </c>
      <c r="R2179" s="7" t="str">
        <f>RIGHT(N2179,LEN(N2179)-SEARCH("/",N2179))</f>
        <v>rock</v>
      </c>
      <c r="S2179" s="13">
        <f>J2179/(60*60*24)+DATE(1970,1,1)</f>
        <v>42502.250775462962</v>
      </c>
      <c r="T2179" s="13">
        <f>I2179/(60*60*24)+DATE(1970,1,1)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7">
        <f>IF(E2180&gt;0, E2180/L2180, 0)</f>
        <v>40.349243306169967</v>
      </c>
      <c r="Q2180" s="7" t="str">
        <f>LEFT(N2180, SEARCH("/",N2180)-1)</f>
        <v>music</v>
      </c>
      <c r="R2180" s="7" t="str">
        <f>RIGHT(N2180,LEN(N2180)-SEARCH("/",N2180))</f>
        <v>rock</v>
      </c>
      <c r="S2180" s="13">
        <f>J2180/(60*60*24)+DATE(1970,1,1)</f>
        <v>42723.63653935185</v>
      </c>
      <c r="T2180" s="13">
        <f>I2180/(60*60*24)+DATE(1970,1,1)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7">
        <f>IF(E2181&gt;0, E2181/L2181, 0)</f>
        <v>76.857142857142861</v>
      </c>
      <c r="Q2181" s="7" t="str">
        <f>LEFT(N2181, SEARCH("/",N2181)-1)</f>
        <v>music</v>
      </c>
      <c r="R2181" s="7" t="str">
        <f>RIGHT(N2181,LEN(N2181)-SEARCH("/",N2181))</f>
        <v>rock</v>
      </c>
      <c r="S2181" s="13">
        <f>J2181/(60*60*24)+DATE(1970,1,1)</f>
        <v>42075.171203703707</v>
      </c>
      <c r="T2181" s="13">
        <f>I2181/(60*60*24)+DATE(1970,1,1)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7">
        <f>IF(E2182&gt;0, E2182/L2182, 0)</f>
        <v>68.707820512820518</v>
      </c>
      <c r="Q2182" s="7" t="str">
        <f>LEFT(N2182, SEARCH("/",N2182)-1)</f>
        <v>music</v>
      </c>
      <c r="R2182" s="7" t="str">
        <f>RIGHT(N2182,LEN(N2182)-SEARCH("/",N2182))</f>
        <v>rock</v>
      </c>
      <c r="S2182" s="13">
        <f>J2182/(60*60*24)+DATE(1970,1,1)</f>
        <v>42279.669768518521</v>
      </c>
      <c r="T2182" s="13">
        <f>I2182/(60*60*24)+DATE(1970,1,1)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7">
        <f>IF(E2183&gt;0, E2183/L2183, 0)</f>
        <v>57.773584905660378</v>
      </c>
      <c r="Q2183" s="7" t="str">
        <f>LEFT(N2183, SEARCH("/",N2183)-1)</f>
        <v>games</v>
      </c>
      <c r="R2183" s="7" t="str">
        <f>RIGHT(N2183,LEN(N2183)-SEARCH("/",N2183))</f>
        <v>tabletop games</v>
      </c>
      <c r="S2183" s="13">
        <f>J2183/(60*60*24)+DATE(1970,1,1)</f>
        <v>42773.005243055552</v>
      </c>
      <c r="T2183" s="13">
        <f>I2183/(60*60*24)+DATE(1970,1,1)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7">
        <f>IF(E2184&gt;0, E2184/L2184, 0)</f>
        <v>44.171348314606739</v>
      </c>
      <c r="Q2184" s="7" t="str">
        <f>LEFT(N2184, SEARCH("/",N2184)-1)</f>
        <v>games</v>
      </c>
      <c r="R2184" s="7" t="str">
        <f>RIGHT(N2184,LEN(N2184)-SEARCH("/",N2184))</f>
        <v>tabletop games</v>
      </c>
      <c r="S2184" s="13">
        <f>J2184/(60*60*24)+DATE(1970,1,1)</f>
        <v>41879.900752314818</v>
      </c>
      <c r="T2184" s="13">
        <f>I2184/(60*60*24)+DATE(1970,1,1)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7">
        <f>IF(E2185&gt;0, E2185/L2185, 0)</f>
        <v>31.566308243727597</v>
      </c>
      <c r="Q2185" s="7" t="str">
        <f>LEFT(N2185, SEARCH("/",N2185)-1)</f>
        <v>games</v>
      </c>
      <c r="R2185" s="7" t="str">
        <f>RIGHT(N2185,LEN(N2185)-SEARCH("/",N2185))</f>
        <v>tabletop games</v>
      </c>
      <c r="S2185" s="13">
        <f>J2185/(60*60*24)+DATE(1970,1,1)</f>
        <v>42745.365474537037</v>
      </c>
      <c r="T2185" s="13">
        <f>I2185/(60*60*24)+DATE(1970,1,1)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7">
        <f>IF(E2186&gt;0, E2186/L2186, 0)</f>
        <v>107.04511278195488</v>
      </c>
      <c r="Q2186" s="7" t="str">
        <f>LEFT(N2186, SEARCH("/",N2186)-1)</f>
        <v>games</v>
      </c>
      <c r="R2186" s="7" t="str">
        <f>RIGHT(N2186,LEN(N2186)-SEARCH("/",N2186))</f>
        <v>tabletop games</v>
      </c>
      <c r="S2186" s="13">
        <f>J2186/(60*60*24)+DATE(1970,1,1)</f>
        <v>42380.690289351856</v>
      </c>
      <c r="T2186" s="13">
        <f>I2186/(60*60*24)+DATE(1970,1,1)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7">
        <f>IF(E2187&gt;0, E2187/L2187, 0)</f>
        <v>149.03451043338683</v>
      </c>
      <c r="Q2187" s="7" t="str">
        <f>LEFT(N2187, SEARCH("/",N2187)-1)</f>
        <v>games</v>
      </c>
      <c r="R2187" s="7" t="str">
        <f>RIGHT(N2187,LEN(N2187)-SEARCH("/",N2187))</f>
        <v>tabletop games</v>
      </c>
      <c r="S2187" s="13">
        <f>J2187/(60*60*24)+DATE(1970,1,1)</f>
        <v>41319.349988425922</v>
      </c>
      <c r="T2187" s="13">
        <f>I2187/(60*60*24)+DATE(1970,1,1)</f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7">
        <f>IF(E2188&gt;0, E2188/L2188, 0)</f>
        <v>55.956632653061227</v>
      </c>
      <c r="Q2188" s="7" t="str">
        <f>LEFT(N2188, SEARCH("/",N2188)-1)</f>
        <v>games</v>
      </c>
      <c r="R2188" s="7" t="str">
        <f>RIGHT(N2188,LEN(N2188)-SEARCH("/",N2188))</f>
        <v>tabletop games</v>
      </c>
      <c r="S2188" s="13">
        <f>J2188/(60*60*24)+DATE(1970,1,1)</f>
        <v>42583.615081018521</v>
      </c>
      <c r="T2188" s="13">
        <f>I2188/(60*60*24)+DATE(1970,1,1)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7">
        <f>IF(E2189&gt;0, E2189/L2189, 0)</f>
        <v>56.970381807973048</v>
      </c>
      <c r="Q2189" s="7" t="str">
        <f>LEFT(N2189, SEARCH("/",N2189)-1)</f>
        <v>games</v>
      </c>
      <c r="R2189" s="7" t="str">
        <f>RIGHT(N2189,LEN(N2189)-SEARCH("/",N2189))</f>
        <v>tabletop games</v>
      </c>
      <c r="S2189" s="13">
        <f>J2189/(60*60*24)+DATE(1970,1,1)</f>
        <v>42068.209097222221</v>
      </c>
      <c r="T2189" s="13">
        <f>I2189/(60*60*24)+DATE(1970,1,1)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7">
        <f>IF(E2190&gt;0, E2190/L2190, 0)</f>
        <v>44.056420233463037</v>
      </c>
      <c r="Q2190" s="7" t="str">
        <f>LEFT(N2190, SEARCH("/",N2190)-1)</f>
        <v>games</v>
      </c>
      <c r="R2190" s="7" t="str">
        <f>RIGHT(N2190,LEN(N2190)-SEARCH("/",N2190))</f>
        <v>tabletop games</v>
      </c>
      <c r="S2190" s="13">
        <f>J2190/(60*60*24)+DATE(1970,1,1)</f>
        <v>42633.586122685185</v>
      </c>
      <c r="T2190" s="13">
        <f>I2190/(60*60*24)+DATE(1970,1,1)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7">
        <f>IF(E2191&gt;0, E2191/L2191, 0)</f>
        <v>68.625</v>
      </c>
      <c r="Q2191" s="7" t="str">
        <f>LEFT(N2191, SEARCH("/",N2191)-1)</f>
        <v>games</v>
      </c>
      <c r="R2191" s="7" t="str">
        <f>RIGHT(N2191,LEN(N2191)-SEARCH("/",N2191))</f>
        <v>tabletop games</v>
      </c>
      <c r="S2191" s="13">
        <f>J2191/(60*60*24)+DATE(1970,1,1)</f>
        <v>42467.788194444445</v>
      </c>
      <c r="T2191" s="13">
        <f>I2191/(60*60*24)+DATE(1970,1,1)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7">
        <f>IF(E2192&gt;0, E2192/L2192, 0)</f>
        <v>65.318435754189949</v>
      </c>
      <c r="Q2192" s="7" t="str">
        <f>LEFT(N2192, SEARCH("/",N2192)-1)</f>
        <v>games</v>
      </c>
      <c r="R2192" s="7" t="str">
        <f>RIGHT(N2192,LEN(N2192)-SEARCH("/",N2192))</f>
        <v>tabletop games</v>
      </c>
      <c r="S2192" s="13">
        <f>J2192/(60*60*24)+DATE(1970,1,1)</f>
        <v>42417.625046296293</v>
      </c>
      <c r="T2192" s="13">
        <f>I2192/(60*60*24)+DATE(1970,1,1)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7">
        <f>IF(E2193&gt;0, E2193/L2193, 0)</f>
        <v>35.92</v>
      </c>
      <c r="Q2193" s="7" t="str">
        <f>LEFT(N2193, SEARCH("/",N2193)-1)</f>
        <v>games</v>
      </c>
      <c r="R2193" s="7" t="str">
        <f>RIGHT(N2193,LEN(N2193)-SEARCH("/",N2193))</f>
        <v>tabletop games</v>
      </c>
      <c r="S2193" s="13">
        <f>J2193/(60*60*24)+DATE(1970,1,1)</f>
        <v>42768.833645833336</v>
      </c>
      <c r="T2193" s="13">
        <f>I2193/(60*60*24)+DATE(1970,1,1)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7">
        <f>IF(E2194&gt;0, E2194/L2194, 0)</f>
        <v>40.070667078443485</v>
      </c>
      <c r="Q2194" s="7" t="str">
        <f>LEFT(N2194, SEARCH("/",N2194)-1)</f>
        <v>games</v>
      </c>
      <c r="R2194" s="7" t="str">
        <f>RIGHT(N2194,LEN(N2194)-SEARCH("/",N2194))</f>
        <v>tabletop games</v>
      </c>
      <c r="S2194" s="13">
        <f>J2194/(60*60*24)+DATE(1970,1,1)</f>
        <v>42691.8512037037</v>
      </c>
      <c r="T2194" s="13">
        <f>I2194/(60*60*24)+DATE(1970,1,1)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7">
        <f>IF(E2195&gt;0, E2195/L2195, 0)</f>
        <v>75.647714604236342</v>
      </c>
      <c r="Q2195" s="7" t="str">
        <f>LEFT(N2195, SEARCH("/",N2195)-1)</f>
        <v>games</v>
      </c>
      <c r="R2195" s="7" t="str">
        <f>RIGHT(N2195,LEN(N2195)-SEARCH("/",N2195))</f>
        <v>tabletop games</v>
      </c>
      <c r="S2195" s="13">
        <f>J2195/(60*60*24)+DATE(1970,1,1)</f>
        <v>42664.405925925923</v>
      </c>
      <c r="T2195" s="13">
        <f>I2195/(60*60*24)+DATE(1970,1,1)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7">
        <f>IF(E2196&gt;0, E2196/L2196, 0)</f>
        <v>61.203872437357631</v>
      </c>
      <c r="Q2196" s="7" t="str">
        <f>LEFT(N2196, SEARCH("/",N2196)-1)</f>
        <v>games</v>
      </c>
      <c r="R2196" s="7" t="str">
        <f>RIGHT(N2196,LEN(N2196)-SEARCH("/",N2196))</f>
        <v>tabletop games</v>
      </c>
      <c r="S2196" s="13">
        <f>J2196/(60*60*24)+DATE(1970,1,1)</f>
        <v>42425.757986111115</v>
      </c>
      <c r="T2196" s="13">
        <f>I2196/(60*60*24)+DATE(1970,1,1)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7">
        <f>IF(E2197&gt;0, E2197/L2197, 0)</f>
        <v>48.130434782608695</v>
      </c>
      <c r="Q2197" s="7" t="str">
        <f>LEFT(N2197, SEARCH("/",N2197)-1)</f>
        <v>games</v>
      </c>
      <c r="R2197" s="7" t="str">
        <f>RIGHT(N2197,LEN(N2197)-SEARCH("/",N2197))</f>
        <v>tabletop games</v>
      </c>
      <c r="S2197" s="13">
        <f>J2197/(60*60*24)+DATE(1970,1,1)</f>
        <v>42197.771990740745</v>
      </c>
      <c r="T2197" s="13">
        <f>I2197/(60*60*24)+DATE(1970,1,1)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7">
        <f>IF(E2198&gt;0, E2198/L2198, 0)</f>
        <v>68.106837606837601</v>
      </c>
      <c r="Q2198" s="7" t="str">
        <f>LEFT(N2198, SEARCH("/",N2198)-1)</f>
        <v>games</v>
      </c>
      <c r="R2198" s="7" t="str">
        <f>RIGHT(N2198,LEN(N2198)-SEARCH("/",N2198))</f>
        <v>tabletop games</v>
      </c>
      <c r="S2198" s="13">
        <f>J2198/(60*60*24)+DATE(1970,1,1)</f>
        <v>42675.487291666665</v>
      </c>
      <c r="T2198" s="13">
        <f>I2198/(60*60*24)+DATE(1970,1,1)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7">
        <f>IF(E2199&gt;0, E2199/L2199, 0)</f>
        <v>65.891300230946882</v>
      </c>
      <c r="Q2199" s="7" t="str">
        <f>LEFT(N2199, SEARCH("/",N2199)-1)</f>
        <v>games</v>
      </c>
      <c r="R2199" s="7" t="str">
        <f>RIGHT(N2199,LEN(N2199)-SEARCH("/",N2199))</f>
        <v>tabletop games</v>
      </c>
      <c r="S2199" s="13">
        <f>J2199/(60*60*24)+DATE(1970,1,1)</f>
        <v>42033.584016203706</v>
      </c>
      <c r="T2199" s="13">
        <f>I2199/(60*60*24)+DATE(1970,1,1)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7">
        <f>IF(E2200&gt;0, E2200/L2200, 0)</f>
        <v>81.654377880184327</v>
      </c>
      <c r="Q2200" s="7" t="str">
        <f>LEFT(N2200, SEARCH("/",N2200)-1)</f>
        <v>games</v>
      </c>
      <c r="R2200" s="7" t="str">
        <f>RIGHT(N2200,LEN(N2200)-SEARCH("/",N2200))</f>
        <v>tabletop games</v>
      </c>
      <c r="S2200" s="13">
        <f>J2200/(60*60*24)+DATE(1970,1,1)</f>
        <v>42292.513888888891</v>
      </c>
      <c r="T2200" s="13">
        <f>I2200/(60*60*24)+DATE(1970,1,1)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7">
        <f>IF(E2201&gt;0, E2201/L2201, 0)</f>
        <v>52.701195219123505</v>
      </c>
      <c r="Q2201" s="7" t="str">
        <f>LEFT(N2201, SEARCH("/",N2201)-1)</f>
        <v>games</v>
      </c>
      <c r="R2201" s="7" t="str">
        <f>RIGHT(N2201,LEN(N2201)-SEARCH("/",N2201))</f>
        <v>tabletop games</v>
      </c>
      <c r="S2201" s="13">
        <f>J2201/(60*60*24)+DATE(1970,1,1)</f>
        <v>42262.416643518518</v>
      </c>
      <c r="T2201" s="13">
        <f>I2201/(60*60*24)+DATE(1970,1,1)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7">
        <f>IF(E2202&gt;0, E2202/L2202, 0)</f>
        <v>41.228136882129277</v>
      </c>
      <c r="Q2202" s="7" t="str">
        <f>LEFT(N2202, SEARCH("/",N2202)-1)</f>
        <v>games</v>
      </c>
      <c r="R2202" s="7" t="str">
        <f>RIGHT(N2202,LEN(N2202)-SEARCH("/",N2202))</f>
        <v>tabletop games</v>
      </c>
      <c r="S2202" s="13">
        <f>J2202/(60*60*24)+DATE(1970,1,1)</f>
        <v>42163.625787037032</v>
      </c>
      <c r="T2202" s="13">
        <f>I2202/(60*60*24)+DATE(1970,1,1)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7">
        <f>IF(E2203&gt;0, E2203/L2203, 0)</f>
        <v>15.035357142857142</v>
      </c>
      <c r="Q2203" s="7" t="str">
        <f>LEFT(N2203, SEARCH("/",N2203)-1)</f>
        <v>music</v>
      </c>
      <c r="R2203" s="7" t="str">
        <f>RIGHT(N2203,LEN(N2203)-SEARCH("/",N2203))</f>
        <v>electronic music</v>
      </c>
      <c r="S2203" s="13">
        <f>J2203/(60*60*24)+DATE(1970,1,1)</f>
        <v>41276.846817129626</v>
      </c>
      <c r="T2203" s="13">
        <f>I2203/(60*60*24)+DATE(1970,1,1)</f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7">
        <f>IF(E2204&gt;0, E2204/L2204, 0)</f>
        <v>39.066920943134534</v>
      </c>
      <c r="Q2204" s="7" t="str">
        <f>LEFT(N2204, SEARCH("/",N2204)-1)</f>
        <v>music</v>
      </c>
      <c r="R2204" s="7" t="str">
        <f>RIGHT(N2204,LEN(N2204)-SEARCH("/",N2204))</f>
        <v>electronic music</v>
      </c>
      <c r="S2204" s="13">
        <f>J2204/(60*60*24)+DATE(1970,1,1)</f>
        <v>41184.849166666667</v>
      </c>
      <c r="T2204" s="13">
        <f>I2204/(60*60*24)+DATE(1970,1,1)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7">
        <f>IF(E2205&gt;0, E2205/L2205, 0)</f>
        <v>43.82</v>
      </c>
      <c r="Q2205" s="7" t="str">
        <f>LEFT(N2205, SEARCH("/",N2205)-1)</f>
        <v>music</v>
      </c>
      <c r="R2205" s="7" t="str">
        <f>RIGHT(N2205,LEN(N2205)-SEARCH("/",N2205))</f>
        <v>electronic music</v>
      </c>
      <c r="S2205" s="13">
        <f>J2205/(60*60*24)+DATE(1970,1,1)</f>
        <v>42241.85974537037</v>
      </c>
      <c r="T2205" s="13">
        <f>I2205/(60*60*24)+DATE(1970,1,1)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7">
        <f>IF(E2206&gt;0, E2206/L2206, 0)</f>
        <v>27.301369863013697</v>
      </c>
      <c r="Q2206" s="7" t="str">
        <f>LEFT(N2206, SEARCH("/",N2206)-1)</f>
        <v>music</v>
      </c>
      <c r="R2206" s="7" t="str">
        <f>RIGHT(N2206,LEN(N2206)-SEARCH("/",N2206))</f>
        <v>electronic music</v>
      </c>
      <c r="S2206" s="13">
        <f>J2206/(60*60*24)+DATE(1970,1,1)</f>
        <v>41312.311562499999</v>
      </c>
      <c r="T2206" s="13">
        <f>I2206/(60*60*24)+DATE(1970,1,1)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7">
        <f>IF(E2207&gt;0, E2207/L2207, 0)</f>
        <v>42.222222222222221</v>
      </c>
      <c r="Q2207" s="7" t="str">
        <f>LEFT(N2207, SEARCH("/",N2207)-1)</f>
        <v>music</v>
      </c>
      <c r="R2207" s="7" t="str">
        <f>RIGHT(N2207,LEN(N2207)-SEARCH("/",N2207))</f>
        <v>electronic music</v>
      </c>
      <c r="S2207" s="13">
        <f>J2207/(60*60*24)+DATE(1970,1,1)</f>
        <v>41031.821631944447</v>
      </c>
      <c r="T2207" s="13">
        <f>I2207/(60*60*24)+DATE(1970,1,1)</f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7">
        <f>IF(E2208&gt;0, E2208/L2208, 0)</f>
        <v>33.235294117647058</v>
      </c>
      <c r="Q2208" s="7" t="str">
        <f>LEFT(N2208, SEARCH("/",N2208)-1)</f>
        <v>music</v>
      </c>
      <c r="R2208" s="7" t="str">
        <f>RIGHT(N2208,LEN(N2208)-SEARCH("/",N2208))</f>
        <v>electronic music</v>
      </c>
      <c r="S2208" s="13">
        <f>J2208/(60*60*24)+DATE(1970,1,1)</f>
        <v>40997.257222222222</v>
      </c>
      <c r="T2208" s="13">
        <f>I2208/(60*60*24)+DATE(1970,1,1)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7">
        <f>IF(E2209&gt;0, E2209/L2209, 0)</f>
        <v>285.71428571428572</v>
      </c>
      <c r="Q2209" s="7" t="str">
        <f>LEFT(N2209, SEARCH("/",N2209)-1)</f>
        <v>music</v>
      </c>
      <c r="R2209" s="7" t="str">
        <f>RIGHT(N2209,LEN(N2209)-SEARCH("/",N2209))</f>
        <v>electronic music</v>
      </c>
      <c r="S2209" s="13">
        <f>J2209/(60*60*24)+DATE(1970,1,1)</f>
        <v>41564.194131944445</v>
      </c>
      <c r="T2209" s="13">
        <f>I2209/(60*60*24)+DATE(1970,1,1)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7">
        <f>IF(E2210&gt;0, E2210/L2210, 0)</f>
        <v>42.333333333333336</v>
      </c>
      <c r="Q2210" s="7" t="str">
        <f>LEFT(N2210, SEARCH("/",N2210)-1)</f>
        <v>music</v>
      </c>
      <c r="R2210" s="7" t="str">
        <f>RIGHT(N2210,LEN(N2210)-SEARCH("/",N2210))</f>
        <v>electronic music</v>
      </c>
      <c r="S2210" s="13">
        <f>J2210/(60*60*24)+DATE(1970,1,1)</f>
        <v>40946.882245370369</v>
      </c>
      <c r="T2210" s="13">
        <f>I2210/(60*60*24)+DATE(1970,1,1)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7">
        <f>IF(E2211&gt;0, E2211/L2211, 0)</f>
        <v>50.266666666666666</v>
      </c>
      <c r="Q2211" s="7" t="str">
        <f>LEFT(N2211, SEARCH("/",N2211)-1)</f>
        <v>music</v>
      </c>
      <c r="R2211" s="7" t="str">
        <f>RIGHT(N2211,LEN(N2211)-SEARCH("/",N2211))</f>
        <v>electronic music</v>
      </c>
      <c r="S2211" s="13">
        <f>J2211/(60*60*24)+DATE(1970,1,1)</f>
        <v>41732.479675925926</v>
      </c>
      <c r="T2211" s="13">
        <f>I2211/(60*60*24)+DATE(1970,1,1)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7">
        <f>IF(E2212&gt;0, E2212/L2212, 0)</f>
        <v>61.902777777777779</v>
      </c>
      <c r="Q2212" s="7" t="str">
        <f>LEFT(N2212, SEARCH("/",N2212)-1)</f>
        <v>music</v>
      </c>
      <c r="R2212" s="7" t="str">
        <f>RIGHT(N2212,LEN(N2212)-SEARCH("/",N2212))</f>
        <v>electronic music</v>
      </c>
      <c r="S2212" s="13">
        <f>J2212/(60*60*24)+DATE(1970,1,1)</f>
        <v>40956.066087962965</v>
      </c>
      <c r="T2212" s="13">
        <f>I2212/(60*60*24)+DATE(1970,1,1)</f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7">
        <f>IF(E2213&gt;0, E2213/L2213, 0)</f>
        <v>40.75</v>
      </c>
      <c r="Q2213" s="7" t="str">
        <f>LEFT(N2213, SEARCH("/",N2213)-1)</f>
        <v>music</v>
      </c>
      <c r="R2213" s="7" t="str">
        <f>RIGHT(N2213,LEN(N2213)-SEARCH("/",N2213))</f>
        <v>electronic music</v>
      </c>
      <c r="S2213" s="13">
        <f>J2213/(60*60*24)+DATE(1970,1,1)</f>
        <v>41716.785011574073</v>
      </c>
      <c r="T2213" s="13">
        <f>I2213/(60*60*24)+DATE(1970,1,1)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7">
        <f>IF(E2214&gt;0, E2214/L2214, 0)</f>
        <v>55.796747967479675</v>
      </c>
      <c r="Q2214" s="7" t="str">
        <f>LEFT(N2214, SEARCH("/",N2214)-1)</f>
        <v>music</v>
      </c>
      <c r="R2214" s="7" t="str">
        <f>RIGHT(N2214,LEN(N2214)-SEARCH("/",N2214))</f>
        <v>electronic music</v>
      </c>
      <c r="S2214" s="13">
        <f>J2214/(60*60*24)+DATE(1970,1,1)</f>
        <v>41548.747418981482</v>
      </c>
      <c r="T2214" s="13">
        <f>I2214/(60*60*24)+DATE(1970,1,1)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7">
        <f>IF(E2215&gt;0, E2215/L2215, 0)</f>
        <v>10</v>
      </c>
      <c r="Q2215" s="7" t="str">
        <f>LEFT(N2215, SEARCH("/",N2215)-1)</f>
        <v>music</v>
      </c>
      <c r="R2215" s="7" t="str">
        <f>RIGHT(N2215,LEN(N2215)-SEARCH("/",N2215))</f>
        <v>electronic music</v>
      </c>
      <c r="S2215" s="13">
        <f>J2215/(60*60*24)+DATE(1970,1,1)</f>
        <v>42109.826145833329</v>
      </c>
      <c r="T2215" s="13">
        <f>I2215/(60*60*24)+DATE(1970,1,1)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7">
        <f>IF(E2216&gt;0, E2216/L2216, 0)</f>
        <v>73.125416666666666</v>
      </c>
      <c r="Q2216" s="7" t="str">
        <f>LEFT(N2216, SEARCH("/",N2216)-1)</f>
        <v>music</v>
      </c>
      <c r="R2216" s="7" t="str">
        <f>RIGHT(N2216,LEN(N2216)-SEARCH("/",N2216))</f>
        <v>electronic music</v>
      </c>
      <c r="S2216" s="13">
        <f>J2216/(60*60*24)+DATE(1970,1,1)</f>
        <v>41646.792222222226</v>
      </c>
      <c r="T2216" s="13">
        <f>I2216/(60*60*24)+DATE(1970,1,1)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7">
        <f>IF(E2217&gt;0, E2217/L2217, 0)</f>
        <v>26.060606060606062</v>
      </c>
      <c r="Q2217" s="7" t="str">
        <f>LEFT(N2217, SEARCH("/",N2217)-1)</f>
        <v>music</v>
      </c>
      <c r="R2217" s="7" t="str">
        <f>RIGHT(N2217,LEN(N2217)-SEARCH("/",N2217))</f>
        <v>electronic music</v>
      </c>
      <c r="S2217" s="13">
        <f>J2217/(60*60*24)+DATE(1970,1,1)</f>
        <v>40958.717268518521</v>
      </c>
      <c r="T2217" s="13">
        <f>I2217/(60*60*24)+DATE(1970,1,1)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7">
        <f>IF(E2218&gt;0, E2218/L2218, 0)</f>
        <v>22.642857142857142</v>
      </c>
      <c r="Q2218" s="7" t="str">
        <f>LEFT(N2218, SEARCH("/",N2218)-1)</f>
        <v>music</v>
      </c>
      <c r="R2218" s="7" t="str">
        <f>RIGHT(N2218,LEN(N2218)-SEARCH("/",N2218))</f>
        <v>electronic music</v>
      </c>
      <c r="S2218" s="13">
        <f>J2218/(60*60*24)+DATE(1970,1,1)</f>
        <v>42194.75167824074</v>
      </c>
      <c r="T2218" s="13">
        <f>I2218/(60*60*24)+DATE(1970,1,1)</f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7">
        <f>IF(E2219&gt;0, E2219/L2219, 0)</f>
        <v>47.222222222222221</v>
      </c>
      <c r="Q2219" s="7" t="str">
        <f>LEFT(N2219, SEARCH("/",N2219)-1)</f>
        <v>music</v>
      </c>
      <c r="R2219" s="7" t="str">
        <f>RIGHT(N2219,LEN(N2219)-SEARCH("/",N2219))</f>
        <v>electronic music</v>
      </c>
      <c r="S2219" s="13">
        <f>J2219/(60*60*24)+DATE(1970,1,1)</f>
        <v>42299.776770833334</v>
      </c>
      <c r="T2219" s="13">
        <f>I2219/(60*60*24)+DATE(1970,1,1)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7">
        <f>IF(E2220&gt;0, E2220/L2220, 0)</f>
        <v>32.324473684210524</v>
      </c>
      <c r="Q2220" s="7" t="str">
        <f>LEFT(N2220, SEARCH("/",N2220)-1)</f>
        <v>music</v>
      </c>
      <c r="R2220" s="7" t="str">
        <f>RIGHT(N2220,LEN(N2220)-SEARCH("/",N2220))</f>
        <v>electronic music</v>
      </c>
      <c r="S2220" s="13">
        <f>J2220/(60*60*24)+DATE(1970,1,1)</f>
        <v>41127.812303240738</v>
      </c>
      <c r="T2220" s="13">
        <f>I2220/(60*60*24)+DATE(1970,1,1)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7">
        <f>IF(E2221&gt;0, E2221/L2221, 0)</f>
        <v>53.421052631578945</v>
      </c>
      <c r="Q2221" s="7" t="str">
        <f>LEFT(N2221, SEARCH("/",N2221)-1)</f>
        <v>music</v>
      </c>
      <c r="R2221" s="7" t="str">
        <f>RIGHT(N2221,LEN(N2221)-SEARCH("/",N2221))</f>
        <v>electronic music</v>
      </c>
      <c r="S2221" s="13">
        <f>J2221/(60*60*24)+DATE(1970,1,1)</f>
        <v>42205.718888888892</v>
      </c>
      <c r="T2221" s="13">
        <f>I2221/(60*60*24)+DATE(1970,1,1)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7">
        <f>IF(E2222&gt;0, E2222/L2222, 0)</f>
        <v>51.304347826086953</v>
      </c>
      <c r="Q2222" s="7" t="str">
        <f>LEFT(N2222, SEARCH("/",N2222)-1)</f>
        <v>music</v>
      </c>
      <c r="R2222" s="7" t="str">
        <f>RIGHT(N2222,LEN(N2222)-SEARCH("/",N2222))</f>
        <v>electronic music</v>
      </c>
      <c r="S2222" s="13">
        <f>J2222/(60*60*24)+DATE(1970,1,1)</f>
        <v>41452.060601851852</v>
      </c>
      <c r="T2222" s="13">
        <f>I2222/(60*60*24)+DATE(1970,1,1)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7">
        <f>IF(E2223&gt;0, E2223/L2223, 0)</f>
        <v>37.197247706422019</v>
      </c>
      <c r="Q2223" s="7" t="str">
        <f>LEFT(N2223, SEARCH("/",N2223)-1)</f>
        <v>games</v>
      </c>
      <c r="R2223" s="7" t="str">
        <f>RIGHT(N2223,LEN(N2223)-SEARCH("/",N2223))</f>
        <v>tabletop games</v>
      </c>
      <c r="S2223" s="13">
        <f>J2223/(60*60*24)+DATE(1970,1,1)</f>
        <v>42452.666770833333</v>
      </c>
      <c r="T2223" s="13">
        <f>I2223/(60*60*24)+DATE(1970,1,1)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7">
        <f>IF(E2224&gt;0, E2224/L2224, 0)</f>
        <v>27.1</v>
      </c>
      <c r="Q2224" s="7" t="str">
        <f>LEFT(N2224, SEARCH("/",N2224)-1)</f>
        <v>games</v>
      </c>
      <c r="R2224" s="7" t="str">
        <f>RIGHT(N2224,LEN(N2224)-SEARCH("/",N2224))</f>
        <v>tabletop games</v>
      </c>
      <c r="S2224" s="13">
        <f>J2224/(60*60*24)+DATE(1970,1,1)</f>
        <v>40906.787581018521</v>
      </c>
      <c r="T2224" s="13">
        <f>I2224/(60*60*24)+DATE(1970,1,1)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7">
        <f>IF(E2225&gt;0, E2225/L2225, 0)</f>
        <v>206.31</v>
      </c>
      <c r="Q2225" s="7" t="str">
        <f>LEFT(N2225, SEARCH("/",N2225)-1)</f>
        <v>games</v>
      </c>
      <c r="R2225" s="7" t="str">
        <f>RIGHT(N2225,LEN(N2225)-SEARCH("/",N2225))</f>
        <v>tabletop games</v>
      </c>
      <c r="S2225" s="13">
        <f>J2225/(60*60*24)+DATE(1970,1,1)</f>
        <v>42152.640833333338</v>
      </c>
      <c r="T2225" s="13">
        <f>I2225/(60*60*24)+DATE(1970,1,1)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7">
        <f>IF(E2226&gt;0, E2226/L2226, 0)</f>
        <v>82.145270270270274</v>
      </c>
      <c r="Q2226" s="7" t="str">
        <f>LEFT(N2226, SEARCH("/",N2226)-1)</f>
        <v>games</v>
      </c>
      <c r="R2226" s="7" t="str">
        <f>RIGHT(N2226,LEN(N2226)-SEARCH("/",N2226))</f>
        <v>tabletop games</v>
      </c>
      <c r="S2226" s="13">
        <f>J2226/(60*60*24)+DATE(1970,1,1)</f>
        <v>42644.667534722219</v>
      </c>
      <c r="T2226" s="13">
        <f>I2226/(60*60*24)+DATE(1970,1,1)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7">
        <f>IF(E2227&gt;0, E2227/L2227, 0)</f>
        <v>164.79651993355483</v>
      </c>
      <c r="Q2227" s="7" t="str">
        <f>LEFT(N2227, SEARCH("/",N2227)-1)</f>
        <v>games</v>
      </c>
      <c r="R2227" s="7" t="str">
        <f>RIGHT(N2227,LEN(N2227)-SEARCH("/",N2227))</f>
        <v>tabletop games</v>
      </c>
      <c r="S2227" s="13">
        <f>J2227/(60*60*24)+DATE(1970,1,1)</f>
        <v>41873.79184027778</v>
      </c>
      <c r="T2227" s="13">
        <f>I2227/(60*60*24)+DATE(1970,1,1)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7">
        <f>IF(E2228&gt;0, E2228/L2228, 0)</f>
        <v>60.820280373831778</v>
      </c>
      <c r="Q2228" s="7" t="str">
        <f>LEFT(N2228, SEARCH("/",N2228)-1)</f>
        <v>games</v>
      </c>
      <c r="R2228" s="7" t="str">
        <f>RIGHT(N2228,LEN(N2228)-SEARCH("/",N2228))</f>
        <v>tabletop games</v>
      </c>
      <c r="S2228" s="13">
        <f>J2228/(60*60*24)+DATE(1970,1,1)</f>
        <v>42381.79886574074</v>
      </c>
      <c r="T2228" s="13">
        <f>I2228/(60*60*24)+DATE(1970,1,1)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7">
        <f>IF(E2229&gt;0, E2229/L2229, 0)</f>
        <v>67.970099667774093</v>
      </c>
      <c r="Q2229" s="7" t="str">
        <f>LEFT(N2229, SEARCH("/",N2229)-1)</f>
        <v>games</v>
      </c>
      <c r="R2229" s="7" t="str">
        <f>RIGHT(N2229,LEN(N2229)-SEARCH("/",N2229))</f>
        <v>tabletop games</v>
      </c>
      <c r="S2229" s="13">
        <f>J2229/(60*60*24)+DATE(1970,1,1)</f>
        <v>41561.807349537034</v>
      </c>
      <c r="T2229" s="13">
        <f>I2229/(60*60*24)+DATE(1970,1,1)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7">
        <f>IF(E2230&gt;0, E2230/L2230, 0)</f>
        <v>81.561805555555551</v>
      </c>
      <c r="Q2230" s="7" t="str">
        <f>LEFT(N2230, SEARCH("/",N2230)-1)</f>
        <v>games</v>
      </c>
      <c r="R2230" s="7" t="str">
        <f>RIGHT(N2230,LEN(N2230)-SEARCH("/",N2230))</f>
        <v>tabletop games</v>
      </c>
      <c r="S2230" s="13">
        <f>J2230/(60*60*24)+DATE(1970,1,1)</f>
        <v>42202.278194444443</v>
      </c>
      <c r="T2230" s="13">
        <f>I2230/(60*60*24)+DATE(1970,1,1)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7">
        <f>IF(E2231&gt;0, E2231/L2231, 0)</f>
        <v>25.42547309833024</v>
      </c>
      <c r="Q2231" s="7" t="str">
        <f>LEFT(N2231, SEARCH("/",N2231)-1)</f>
        <v>games</v>
      </c>
      <c r="R2231" s="7" t="str">
        <f>RIGHT(N2231,LEN(N2231)-SEARCH("/",N2231))</f>
        <v>tabletop games</v>
      </c>
      <c r="S2231" s="13">
        <f>J2231/(60*60*24)+DATE(1970,1,1)</f>
        <v>41484.664247685185</v>
      </c>
      <c r="T2231" s="13">
        <f>I2231/(60*60*24)+DATE(1970,1,1)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7">
        <f>IF(E2232&gt;0, E2232/L2232, 0)</f>
        <v>21.497991967871485</v>
      </c>
      <c r="Q2232" s="7" t="str">
        <f>LEFT(N2232, SEARCH("/",N2232)-1)</f>
        <v>games</v>
      </c>
      <c r="R2232" s="7" t="str">
        <f>RIGHT(N2232,LEN(N2232)-SEARCH("/",N2232))</f>
        <v>tabletop games</v>
      </c>
      <c r="S2232" s="13">
        <f>J2232/(60*60*24)+DATE(1970,1,1)</f>
        <v>41724.881099537037</v>
      </c>
      <c r="T2232" s="13">
        <f>I2232/(60*60*24)+DATE(1970,1,1)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7">
        <f>IF(E2233&gt;0, E2233/L2233, 0)</f>
        <v>27.226630727762803</v>
      </c>
      <c r="Q2233" s="7" t="str">
        <f>LEFT(N2233, SEARCH("/",N2233)-1)</f>
        <v>games</v>
      </c>
      <c r="R2233" s="7" t="str">
        <f>RIGHT(N2233,LEN(N2233)-SEARCH("/",N2233))</f>
        <v>tabletop games</v>
      </c>
      <c r="S2233" s="13">
        <f>J2233/(60*60*24)+DATE(1970,1,1)</f>
        <v>41423.910891203705</v>
      </c>
      <c r="T2233" s="13">
        <f>I2233/(60*60*24)+DATE(1970,1,1)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7">
        <f>IF(E2234&gt;0, E2234/L2234, 0)</f>
        <v>25.091093117408906</v>
      </c>
      <c r="Q2234" s="7" t="str">
        <f>LEFT(N2234, SEARCH("/",N2234)-1)</f>
        <v>games</v>
      </c>
      <c r="R2234" s="7" t="str">
        <f>RIGHT(N2234,LEN(N2234)-SEARCH("/",N2234))</f>
        <v>tabletop games</v>
      </c>
      <c r="S2234" s="13">
        <f>J2234/(60*60*24)+DATE(1970,1,1)</f>
        <v>41806.794074074074</v>
      </c>
      <c r="T2234" s="13">
        <f>I2234/(60*60*24)+DATE(1970,1,1)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7">
        <f>IF(E2235&gt;0, E2235/L2235, 0)</f>
        <v>21.230179028132991</v>
      </c>
      <c r="Q2235" s="7" t="str">
        <f>LEFT(N2235, SEARCH("/",N2235)-1)</f>
        <v>games</v>
      </c>
      <c r="R2235" s="7" t="str">
        <f>RIGHT(N2235,LEN(N2235)-SEARCH("/",N2235))</f>
        <v>tabletop games</v>
      </c>
      <c r="S2235" s="13">
        <f>J2235/(60*60*24)+DATE(1970,1,1)</f>
        <v>42331.378923611112</v>
      </c>
      <c r="T2235" s="13">
        <f>I2235/(60*60*24)+DATE(1970,1,1)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7">
        <f>IF(E2236&gt;0, E2236/L2236, 0)</f>
        <v>41.607142857142854</v>
      </c>
      <c r="Q2236" s="7" t="str">
        <f>LEFT(N2236, SEARCH("/",N2236)-1)</f>
        <v>games</v>
      </c>
      <c r="R2236" s="7" t="str">
        <f>RIGHT(N2236,LEN(N2236)-SEARCH("/",N2236))</f>
        <v>tabletop games</v>
      </c>
      <c r="S2236" s="13">
        <f>J2236/(60*60*24)+DATE(1970,1,1)</f>
        <v>42710.824618055558</v>
      </c>
      <c r="T2236" s="13">
        <f>I2236/(60*60*24)+DATE(1970,1,1)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7">
        <f>IF(E2237&gt;0, E2237/L2237, 0)</f>
        <v>135.58503401360545</v>
      </c>
      <c r="Q2237" s="7" t="str">
        <f>LEFT(N2237, SEARCH("/",N2237)-1)</f>
        <v>games</v>
      </c>
      <c r="R2237" s="7" t="str">
        <f>RIGHT(N2237,LEN(N2237)-SEARCH("/",N2237))</f>
        <v>tabletop games</v>
      </c>
      <c r="S2237" s="13">
        <f>J2237/(60*60*24)+DATE(1970,1,1)</f>
        <v>42062.022118055553</v>
      </c>
      <c r="T2237" s="13">
        <f>I2237/(60*60*24)+DATE(1970,1,1)</f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7">
        <f>IF(E2238&gt;0, E2238/L2238, 0)</f>
        <v>22.116176470588236</v>
      </c>
      <c r="Q2238" s="7" t="str">
        <f>LEFT(N2238, SEARCH("/",N2238)-1)</f>
        <v>games</v>
      </c>
      <c r="R2238" s="7" t="str">
        <f>RIGHT(N2238,LEN(N2238)-SEARCH("/",N2238))</f>
        <v>tabletop games</v>
      </c>
      <c r="S2238" s="13">
        <f>J2238/(60*60*24)+DATE(1970,1,1)</f>
        <v>42371.617164351846</v>
      </c>
      <c r="T2238" s="13">
        <f>I2238/(60*60*24)+DATE(1970,1,1)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7">
        <f>IF(E2239&gt;0, E2239/L2239, 0)</f>
        <v>64.625635808748726</v>
      </c>
      <c r="Q2239" s="7" t="str">
        <f>LEFT(N2239, SEARCH("/",N2239)-1)</f>
        <v>games</v>
      </c>
      <c r="R2239" s="7" t="str">
        <f>RIGHT(N2239,LEN(N2239)-SEARCH("/",N2239))</f>
        <v>tabletop games</v>
      </c>
      <c r="S2239" s="13">
        <f>J2239/(60*60*24)+DATE(1970,1,1)</f>
        <v>41915.003275462965</v>
      </c>
      <c r="T2239" s="13">
        <f>I2239/(60*60*24)+DATE(1970,1,1)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7">
        <f>IF(E2240&gt;0, E2240/L2240, 0)</f>
        <v>69.569620253164558</v>
      </c>
      <c r="Q2240" s="7" t="str">
        <f>LEFT(N2240, SEARCH("/",N2240)-1)</f>
        <v>games</v>
      </c>
      <c r="R2240" s="7" t="str">
        <f>RIGHT(N2240,LEN(N2240)-SEARCH("/",N2240))</f>
        <v>tabletop games</v>
      </c>
      <c r="S2240" s="13">
        <f>J2240/(60*60*24)+DATE(1970,1,1)</f>
        <v>42774.621712962966</v>
      </c>
      <c r="T2240" s="13">
        <f>I2240/(60*60*24)+DATE(1970,1,1)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7">
        <f>IF(E2241&gt;0, E2241/L2241, 0)</f>
        <v>75.133028169014082</v>
      </c>
      <c r="Q2241" s="7" t="str">
        <f>LEFT(N2241, SEARCH("/",N2241)-1)</f>
        <v>games</v>
      </c>
      <c r="R2241" s="7" t="str">
        <f>RIGHT(N2241,LEN(N2241)-SEARCH("/",N2241))</f>
        <v>tabletop games</v>
      </c>
      <c r="S2241" s="13">
        <f>J2241/(60*60*24)+DATE(1970,1,1)</f>
        <v>41572.958495370374</v>
      </c>
      <c r="T2241" s="13">
        <f>I2241/(60*60*24)+DATE(1970,1,1)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7">
        <f>IF(E2242&gt;0, E2242/L2242, 0)</f>
        <v>140.97916666666666</v>
      </c>
      <c r="Q2242" s="7" t="str">
        <f>LEFT(N2242, SEARCH("/",N2242)-1)</f>
        <v>games</v>
      </c>
      <c r="R2242" s="7" t="str">
        <f>RIGHT(N2242,LEN(N2242)-SEARCH("/",N2242))</f>
        <v>tabletop games</v>
      </c>
      <c r="S2242" s="13">
        <f>J2242/(60*60*24)+DATE(1970,1,1)</f>
        <v>42452.825740740736</v>
      </c>
      <c r="T2242" s="13">
        <f>I2242/(60*60*24)+DATE(1970,1,1)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7">
        <f>IF(E2243&gt;0, E2243/L2243, 0)</f>
        <v>49.472392638036808</v>
      </c>
      <c r="Q2243" s="7" t="str">
        <f>LEFT(N2243, SEARCH("/",N2243)-1)</f>
        <v>games</v>
      </c>
      <c r="R2243" s="7" t="str">
        <f>RIGHT(N2243,LEN(N2243)-SEARCH("/",N2243))</f>
        <v>tabletop games</v>
      </c>
      <c r="S2243" s="13">
        <f>J2243/(60*60*24)+DATE(1970,1,1)</f>
        <v>42766.827546296292</v>
      </c>
      <c r="T2243" s="13">
        <f>I2243/(60*60*24)+DATE(1970,1,1)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7">
        <f>IF(E2244&gt;0, E2244/L2244, 0)</f>
        <v>53.865251485148519</v>
      </c>
      <c r="Q2244" s="7" t="str">
        <f>LEFT(N2244, SEARCH("/",N2244)-1)</f>
        <v>games</v>
      </c>
      <c r="R2244" s="7" t="str">
        <f>RIGHT(N2244,LEN(N2244)-SEARCH("/",N2244))</f>
        <v>tabletop games</v>
      </c>
      <c r="S2244" s="13">
        <f>J2244/(60*60*24)+DATE(1970,1,1)</f>
        <v>41569.575613425928</v>
      </c>
      <c r="T2244" s="13">
        <f>I2244/(60*60*24)+DATE(1970,1,1)</f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7">
        <f>IF(E2245&gt;0, E2245/L2245, 0)</f>
        <v>4.5712530712530715</v>
      </c>
      <c r="Q2245" s="7" t="str">
        <f>LEFT(N2245, SEARCH("/",N2245)-1)</f>
        <v>games</v>
      </c>
      <c r="R2245" s="7" t="str">
        <f>RIGHT(N2245,LEN(N2245)-SEARCH("/",N2245))</f>
        <v>tabletop games</v>
      </c>
      <c r="S2245" s="13">
        <f>J2245/(60*60*24)+DATE(1970,1,1)</f>
        <v>42800.751041666663</v>
      </c>
      <c r="T2245" s="13">
        <f>I2245/(60*60*24)+DATE(1970,1,1)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7">
        <f>IF(E2246&gt;0, E2246/L2246, 0)</f>
        <v>65.00344827586207</v>
      </c>
      <c r="Q2246" s="7" t="str">
        <f>LEFT(N2246, SEARCH("/",N2246)-1)</f>
        <v>games</v>
      </c>
      <c r="R2246" s="7" t="str">
        <f>RIGHT(N2246,LEN(N2246)-SEARCH("/",N2246))</f>
        <v>tabletop games</v>
      </c>
      <c r="S2246" s="13">
        <f>J2246/(60*60*24)+DATE(1970,1,1)</f>
        <v>42647.818819444445</v>
      </c>
      <c r="T2246" s="13">
        <f>I2246/(60*60*24)+DATE(1970,1,1)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7">
        <f>IF(E2247&gt;0, E2247/L2247, 0)</f>
        <v>53.475252525252522</v>
      </c>
      <c r="Q2247" s="7" t="str">
        <f>LEFT(N2247, SEARCH("/",N2247)-1)</f>
        <v>games</v>
      </c>
      <c r="R2247" s="7" t="str">
        <f>RIGHT(N2247,LEN(N2247)-SEARCH("/",N2247))</f>
        <v>tabletop games</v>
      </c>
      <c r="S2247" s="13">
        <f>J2247/(60*60*24)+DATE(1970,1,1)</f>
        <v>41660.70853009259</v>
      </c>
      <c r="T2247" s="13">
        <f>I2247/(60*60*24)+DATE(1970,1,1)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7">
        <f>IF(E2248&gt;0, E2248/L2248, 0)</f>
        <v>43.912280701754383</v>
      </c>
      <c r="Q2248" s="7" t="str">
        <f>LEFT(N2248, SEARCH("/",N2248)-1)</f>
        <v>games</v>
      </c>
      <c r="R2248" s="7" t="str">
        <f>RIGHT(N2248,LEN(N2248)-SEARCH("/",N2248))</f>
        <v>tabletop games</v>
      </c>
      <c r="S2248" s="13">
        <f>J2248/(60*60*24)+DATE(1970,1,1)</f>
        <v>42221.79178240741</v>
      </c>
      <c r="T2248" s="13">
        <f>I2248/(60*60*24)+DATE(1970,1,1)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7">
        <f>IF(E2249&gt;0, E2249/L2249, 0)</f>
        <v>50.852631578947367</v>
      </c>
      <c r="Q2249" s="7" t="str">
        <f>LEFT(N2249, SEARCH("/",N2249)-1)</f>
        <v>games</v>
      </c>
      <c r="R2249" s="7" t="str">
        <f>RIGHT(N2249,LEN(N2249)-SEARCH("/",N2249))</f>
        <v>tabletop games</v>
      </c>
      <c r="S2249" s="13">
        <f>J2249/(60*60*24)+DATE(1970,1,1)</f>
        <v>42200.666261574079</v>
      </c>
      <c r="T2249" s="13">
        <f>I2249/(60*60*24)+DATE(1970,1,1)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7">
        <f>IF(E2250&gt;0, E2250/L2250, 0)</f>
        <v>58.6328125</v>
      </c>
      <c r="Q2250" s="7" t="str">
        <f>LEFT(N2250, SEARCH("/",N2250)-1)</f>
        <v>games</v>
      </c>
      <c r="R2250" s="7" t="str">
        <f>RIGHT(N2250,LEN(N2250)-SEARCH("/",N2250))</f>
        <v>tabletop games</v>
      </c>
      <c r="S2250" s="13">
        <f>J2250/(60*60*24)+DATE(1970,1,1)</f>
        <v>42688.875902777778</v>
      </c>
      <c r="T2250" s="13">
        <f>I2250/(60*60*24)+DATE(1970,1,1)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7">
        <f>IF(E2251&gt;0, E2251/L2251, 0)</f>
        <v>32.81666666666667</v>
      </c>
      <c r="Q2251" s="7" t="str">
        <f>LEFT(N2251, SEARCH("/",N2251)-1)</f>
        <v>games</v>
      </c>
      <c r="R2251" s="7" t="str">
        <f>RIGHT(N2251,LEN(N2251)-SEARCH("/",N2251))</f>
        <v>tabletop games</v>
      </c>
      <c r="S2251" s="13">
        <f>J2251/(60*60*24)+DATE(1970,1,1)</f>
        <v>41336.703298611115</v>
      </c>
      <c r="T2251" s="13">
        <f>I2251/(60*60*24)+DATE(1970,1,1)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7">
        <f>IF(E2252&gt;0, E2252/L2252, 0)</f>
        <v>426.93169877408059</v>
      </c>
      <c r="Q2252" s="7" t="str">
        <f>LEFT(N2252, SEARCH("/",N2252)-1)</f>
        <v>games</v>
      </c>
      <c r="R2252" s="7" t="str">
        <f>RIGHT(N2252,LEN(N2252)-SEARCH("/",N2252))</f>
        <v>tabletop games</v>
      </c>
      <c r="S2252" s="13">
        <f>J2252/(60*60*24)+DATE(1970,1,1)</f>
        <v>42677.005474537036</v>
      </c>
      <c r="T2252" s="13">
        <f>I2252/(60*60*24)+DATE(1970,1,1)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7">
        <f>IF(E2253&gt;0, E2253/L2253, 0)</f>
        <v>23.808729166666669</v>
      </c>
      <c r="Q2253" s="7" t="str">
        <f>LEFT(N2253, SEARCH("/",N2253)-1)</f>
        <v>games</v>
      </c>
      <c r="R2253" s="7" t="str">
        <f>RIGHT(N2253,LEN(N2253)-SEARCH("/",N2253))</f>
        <v>tabletop games</v>
      </c>
      <c r="S2253" s="13">
        <f>J2253/(60*60*24)+DATE(1970,1,1)</f>
        <v>41846.34579861111</v>
      </c>
      <c r="T2253" s="13">
        <f>I2253/(60*60*24)+DATE(1970,1,1)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7">
        <f>IF(E2254&gt;0, E2254/L2254, 0)</f>
        <v>98.413654618473899</v>
      </c>
      <c r="Q2254" s="7" t="str">
        <f>LEFT(N2254, SEARCH("/",N2254)-1)</f>
        <v>games</v>
      </c>
      <c r="R2254" s="7" t="str">
        <f>RIGHT(N2254,LEN(N2254)-SEARCH("/",N2254))</f>
        <v>tabletop games</v>
      </c>
      <c r="S2254" s="13">
        <f>J2254/(60*60*24)+DATE(1970,1,1)</f>
        <v>42573.327986111108</v>
      </c>
      <c r="T2254" s="13">
        <f>I2254/(60*60*24)+DATE(1970,1,1)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7">
        <f>IF(E2255&gt;0, E2255/L2255, 0)</f>
        <v>107.32142857142857</v>
      </c>
      <c r="Q2255" s="7" t="str">
        <f>LEFT(N2255, SEARCH("/",N2255)-1)</f>
        <v>games</v>
      </c>
      <c r="R2255" s="7" t="str">
        <f>RIGHT(N2255,LEN(N2255)-SEARCH("/",N2255))</f>
        <v>tabletop games</v>
      </c>
      <c r="S2255" s="13">
        <f>J2255/(60*60*24)+DATE(1970,1,1)</f>
        <v>42296.631331018521</v>
      </c>
      <c r="T2255" s="13">
        <f>I2255/(60*60*24)+DATE(1970,1,1)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7">
        <f>IF(E2256&gt;0, E2256/L2256, 0)</f>
        <v>11.67005076142132</v>
      </c>
      <c r="Q2256" s="7" t="str">
        <f>LEFT(N2256, SEARCH("/",N2256)-1)</f>
        <v>games</v>
      </c>
      <c r="R2256" s="7" t="str">
        <f>RIGHT(N2256,LEN(N2256)-SEARCH("/",N2256))</f>
        <v>tabletop games</v>
      </c>
      <c r="S2256" s="13">
        <f>J2256/(60*60*24)+DATE(1970,1,1)</f>
        <v>42752.647777777776</v>
      </c>
      <c r="T2256" s="13">
        <f>I2256/(60*60*24)+DATE(1970,1,1)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7">
        <f>IF(E2257&gt;0, E2257/L2257, 0)</f>
        <v>41.782287822878232</v>
      </c>
      <c r="Q2257" s="7" t="str">
        <f>LEFT(N2257, SEARCH("/",N2257)-1)</f>
        <v>games</v>
      </c>
      <c r="R2257" s="7" t="str">
        <f>RIGHT(N2257,LEN(N2257)-SEARCH("/",N2257))</f>
        <v>tabletop games</v>
      </c>
      <c r="S2257" s="13">
        <f>J2257/(60*60*24)+DATE(1970,1,1)</f>
        <v>42467.951979166668</v>
      </c>
      <c r="T2257" s="13">
        <f>I2257/(60*60*24)+DATE(1970,1,1)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7">
        <f>IF(E2258&gt;0, E2258/L2258, 0)</f>
        <v>21.38</v>
      </c>
      <c r="Q2258" s="7" t="str">
        <f>LEFT(N2258, SEARCH("/",N2258)-1)</f>
        <v>games</v>
      </c>
      <c r="R2258" s="7" t="str">
        <f>RIGHT(N2258,LEN(N2258)-SEARCH("/",N2258))</f>
        <v>tabletop games</v>
      </c>
      <c r="S2258" s="13">
        <f>J2258/(60*60*24)+DATE(1970,1,1)</f>
        <v>42682.451921296291</v>
      </c>
      <c r="T2258" s="13">
        <f>I2258/(60*60*24)+DATE(1970,1,1)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7">
        <f>IF(E2259&gt;0, E2259/L2259, 0)</f>
        <v>94.103550295857985</v>
      </c>
      <c r="Q2259" s="7" t="str">
        <f>LEFT(N2259, SEARCH("/",N2259)-1)</f>
        <v>games</v>
      </c>
      <c r="R2259" s="7" t="str">
        <f>RIGHT(N2259,LEN(N2259)-SEARCH("/",N2259))</f>
        <v>tabletop games</v>
      </c>
      <c r="S2259" s="13">
        <f>J2259/(60*60*24)+DATE(1970,1,1)</f>
        <v>42505.936678240745</v>
      </c>
      <c r="T2259" s="13">
        <f>I2259/(60*60*24)+DATE(1970,1,1)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7">
        <f>IF(E2260&gt;0, E2260/L2260, 0)</f>
        <v>15.721951219512196</v>
      </c>
      <c r="Q2260" s="7" t="str">
        <f>LEFT(N2260, SEARCH("/",N2260)-1)</f>
        <v>games</v>
      </c>
      <c r="R2260" s="7" t="str">
        <f>RIGHT(N2260,LEN(N2260)-SEARCH("/",N2260))</f>
        <v>tabletop games</v>
      </c>
      <c r="S2260" s="13">
        <f>J2260/(60*60*24)+DATE(1970,1,1)</f>
        <v>42136.75100694444</v>
      </c>
      <c r="T2260" s="13">
        <f>I2260/(60*60*24)+DATE(1970,1,1)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7">
        <f>IF(E2261&gt;0, E2261/L2261, 0)</f>
        <v>90.635922330097088</v>
      </c>
      <c r="Q2261" s="7" t="str">
        <f>LEFT(N2261, SEARCH("/",N2261)-1)</f>
        <v>games</v>
      </c>
      <c r="R2261" s="7" t="str">
        <f>RIGHT(N2261,LEN(N2261)-SEARCH("/",N2261))</f>
        <v>tabletop games</v>
      </c>
      <c r="S2261" s="13">
        <f>J2261/(60*60*24)+DATE(1970,1,1)</f>
        <v>42702.804814814815</v>
      </c>
      <c r="T2261" s="13">
        <f>I2261/(60*60*24)+DATE(1970,1,1)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7">
        <f>IF(E2262&gt;0, E2262/L2262, 0)</f>
        <v>97.297619047619051</v>
      </c>
      <c r="Q2262" s="7" t="str">
        <f>LEFT(N2262, SEARCH("/",N2262)-1)</f>
        <v>games</v>
      </c>
      <c r="R2262" s="7" t="str">
        <f>RIGHT(N2262,LEN(N2262)-SEARCH("/",N2262))</f>
        <v>tabletop games</v>
      </c>
      <c r="S2262" s="13">
        <f>J2262/(60*60*24)+DATE(1970,1,1)</f>
        <v>41695.016782407409</v>
      </c>
      <c r="T2262" s="13">
        <f>I2262/(60*60*24)+DATE(1970,1,1)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7">
        <f>IF(E2263&gt;0, E2263/L2263, 0)</f>
        <v>37.11904761904762</v>
      </c>
      <c r="Q2263" s="7" t="str">
        <f>LEFT(N2263, SEARCH("/",N2263)-1)</f>
        <v>games</v>
      </c>
      <c r="R2263" s="7" t="str">
        <f>RIGHT(N2263,LEN(N2263)-SEARCH("/",N2263))</f>
        <v>tabletop games</v>
      </c>
      <c r="S2263" s="13">
        <f>J2263/(60*60*24)+DATE(1970,1,1)</f>
        <v>42759.724768518514</v>
      </c>
      <c r="T2263" s="13">
        <f>I2263/(60*60*24)+DATE(1970,1,1)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7">
        <f>IF(E2264&gt;0, E2264/L2264, 0)</f>
        <v>28.104972375690608</v>
      </c>
      <c r="Q2264" s="7" t="str">
        <f>LEFT(N2264, SEARCH("/",N2264)-1)</f>
        <v>games</v>
      </c>
      <c r="R2264" s="7" t="str">
        <f>RIGHT(N2264,LEN(N2264)-SEARCH("/",N2264))</f>
        <v>tabletop games</v>
      </c>
      <c r="S2264" s="13">
        <f>J2264/(60*60*24)+DATE(1970,1,1)</f>
        <v>41926.585162037038</v>
      </c>
      <c r="T2264" s="13">
        <f>I2264/(60*60*24)+DATE(1970,1,1)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7">
        <f>IF(E2265&gt;0, E2265/L2265, 0)</f>
        <v>144.43333333333334</v>
      </c>
      <c r="Q2265" s="7" t="str">
        <f>LEFT(N2265, SEARCH("/",N2265)-1)</f>
        <v>games</v>
      </c>
      <c r="R2265" s="7" t="str">
        <f>RIGHT(N2265,LEN(N2265)-SEARCH("/",N2265))</f>
        <v>tabletop games</v>
      </c>
      <c r="S2265" s="13">
        <f>J2265/(60*60*24)+DATE(1970,1,1)</f>
        <v>42014.832326388889</v>
      </c>
      <c r="T2265" s="13">
        <f>I2265/(60*60*24)+DATE(1970,1,1)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7">
        <f>IF(E2266&gt;0, E2266/L2266, 0)</f>
        <v>24.274157303370785</v>
      </c>
      <c r="Q2266" s="7" t="str">
        <f>LEFT(N2266, SEARCH("/",N2266)-1)</f>
        <v>games</v>
      </c>
      <c r="R2266" s="7" t="str">
        <f>RIGHT(N2266,LEN(N2266)-SEARCH("/",N2266))</f>
        <v>tabletop games</v>
      </c>
      <c r="S2266" s="13">
        <f>J2266/(60*60*24)+DATE(1970,1,1)</f>
        <v>42496.582337962958</v>
      </c>
      <c r="T2266" s="13">
        <f>I2266/(60*60*24)+DATE(1970,1,1)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7">
        <f>IF(E2267&gt;0, E2267/L2267, 0)</f>
        <v>35.117647058823529</v>
      </c>
      <c r="Q2267" s="7" t="str">
        <f>LEFT(N2267, SEARCH("/",N2267)-1)</f>
        <v>games</v>
      </c>
      <c r="R2267" s="7" t="str">
        <f>RIGHT(N2267,LEN(N2267)-SEARCH("/",N2267))</f>
        <v>tabletop games</v>
      </c>
      <c r="S2267" s="13">
        <f>J2267/(60*60*24)+DATE(1970,1,1)</f>
        <v>42689.853090277778</v>
      </c>
      <c r="T2267" s="13">
        <f>I2267/(60*60*24)+DATE(1970,1,1)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7">
        <f>IF(E2268&gt;0, E2268/L2268, 0)</f>
        <v>24.762886597938145</v>
      </c>
      <c r="Q2268" s="7" t="str">
        <f>LEFT(N2268, SEARCH("/",N2268)-1)</f>
        <v>games</v>
      </c>
      <c r="R2268" s="7" t="str">
        <f>RIGHT(N2268,LEN(N2268)-SEARCH("/",N2268))</f>
        <v>tabletop games</v>
      </c>
      <c r="S2268" s="13">
        <f>J2268/(60*60*24)+DATE(1970,1,1)</f>
        <v>42469.874907407408</v>
      </c>
      <c r="T2268" s="13">
        <f>I2268/(60*60*24)+DATE(1970,1,1)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7">
        <f>IF(E2269&gt;0, E2269/L2269, 0)</f>
        <v>188.37871287128712</v>
      </c>
      <c r="Q2269" s="7" t="str">
        <f>LEFT(N2269, SEARCH("/",N2269)-1)</f>
        <v>games</v>
      </c>
      <c r="R2269" s="7" t="str">
        <f>RIGHT(N2269,LEN(N2269)-SEARCH("/",N2269))</f>
        <v>tabletop games</v>
      </c>
      <c r="S2269" s="13">
        <f>J2269/(60*60*24)+DATE(1970,1,1)</f>
        <v>41968.829826388886</v>
      </c>
      <c r="T2269" s="13">
        <f>I2269/(60*60*24)+DATE(1970,1,1)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7">
        <f>IF(E2270&gt;0, E2270/L2270, 0)</f>
        <v>148.08247422680412</v>
      </c>
      <c r="Q2270" s="7" t="str">
        <f>LEFT(N2270, SEARCH("/",N2270)-1)</f>
        <v>games</v>
      </c>
      <c r="R2270" s="7" t="str">
        <f>RIGHT(N2270,LEN(N2270)-SEARCH("/",N2270))</f>
        <v>tabletop games</v>
      </c>
      <c r="S2270" s="13">
        <f>J2270/(60*60*24)+DATE(1970,1,1)</f>
        <v>42776.082349537042</v>
      </c>
      <c r="T2270" s="13">
        <f>I2270/(60*60*24)+DATE(1970,1,1)</f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7">
        <f>IF(E2271&gt;0, E2271/L2271, 0)</f>
        <v>49.934589800443462</v>
      </c>
      <c r="Q2271" s="7" t="str">
        <f>LEFT(N2271, SEARCH("/",N2271)-1)</f>
        <v>games</v>
      </c>
      <c r="R2271" s="7" t="str">
        <f>RIGHT(N2271,LEN(N2271)-SEARCH("/",N2271))</f>
        <v>tabletop games</v>
      </c>
      <c r="S2271" s="13">
        <f>J2271/(60*60*24)+DATE(1970,1,1)</f>
        <v>42776.704432870371</v>
      </c>
      <c r="T2271" s="13">
        <f>I2271/(60*60*24)+DATE(1970,1,1)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7">
        <f>IF(E2272&gt;0, E2272/L2272, 0)</f>
        <v>107.82155688622754</v>
      </c>
      <c r="Q2272" s="7" t="str">
        <f>LEFT(N2272, SEARCH("/",N2272)-1)</f>
        <v>games</v>
      </c>
      <c r="R2272" s="7" t="str">
        <f>RIGHT(N2272,LEN(N2272)-SEARCH("/",N2272))</f>
        <v>tabletop games</v>
      </c>
      <c r="S2272" s="13">
        <f>J2272/(60*60*24)+DATE(1970,1,1)</f>
        <v>42725.869363425925</v>
      </c>
      <c r="T2272" s="13">
        <f>I2272/(60*60*24)+DATE(1970,1,1)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7">
        <f>IF(E2273&gt;0, E2273/L2273, 0)</f>
        <v>42.63403614457831</v>
      </c>
      <c r="Q2273" s="7" t="str">
        <f>LEFT(N2273, SEARCH("/",N2273)-1)</f>
        <v>games</v>
      </c>
      <c r="R2273" s="7" t="str">
        <f>RIGHT(N2273,LEN(N2273)-SEARCH("/",N2273))</f>
        <v>tabletop games</v>
      </c>
      <c r="S2273" s="13">
        <f>J2273/(60*60*24)+DATE(1970,1,1)</f>
        <v>42684.000046296293</v>
      </c>
      <c r="T2273" s="13">
        <f>I2273/(60*60*24)+DATE(1970,1,1)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7">
        <f>IF(E2274&gt;0, E2274/L2274, 0)</f>
        <v>14.370762711864407</v>
      </c>
      <c r="Q2274" s="7" t="str">
        <f>LEFT(N2274, SEARCH("/",N2274)-1)</f>
        <v>games</v>
      </c>
      <c r="R2274" s="7" t="str">
        <f>RIGHT(N2274,LEN(N2274)-SEARCH("/",N2274))</f>
        <v>tabletop games</v>
      </c>
      <c r="S2274" s="13">
        <f>J2274/(60*60*24)+DATE(1970,1,1)</f>
        <v>42315.699490740742</v>
      </c>
      <c r="T2274" s="13">
        <f>I2274/(60*60*24)+DATE(1970,1,1)</f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7">
        <f>IF(E2275&gt;0, E2275/L2275, 0)</f>
        <v>37.476190476190474</v>
      </c>
      <c r="Q2275" s="7" t="str">
        <f>LEFT(N2275, SEARCH("/",N2275)-1)</f>
        <v>games</v>
      </c>
      <c r="R2275" s="7" t="str">
        <f>RIGHT(N2275,LEN(N2275)-SEARCH("/",N2275))</f>
        <v>tabletop games</v>
      </c>
      <c r="S2275" s="13">
        <f>J2275/(60*60*24)+DATE(1970,1,1)</f>
        <v>42781.549097222218</v>
      </c>
      <c r="T2275" s="13">
        <f>I2275/(60*60*24)+DATE(1970,1,1)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7">
        <f>IF(E2276&gt;0, E2276/L2276, 0)</f>
        <v>30.202020202020201</v>
      </c>
      <c r="Q2276" s="7" t="str">
        <f>LEFT(N2276, SEARCH("/",N2276)-1)</f>
        <v>games</v>
      </c>
      <c r="R2276" s="7" t="str">
        <f>RIGHT(N2276,LEN(N2276)-SEARCH("/",N2276))</f>
        <v>tabletop games</v>
      </c>
      <c r="S2276" s="13">
        <f>J2276/(60*60*24)+DATE(1970,1,1)</f>
        <v>41663.500659722224</v>
      </c>
      <c r="T2276" s="13">
        <f>I2276/(60*60*24)+DATE(1970,1,1)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7">
        <f>IF(E2277&gt;0, E2277/L2277, 0)</f>
        <v>33.550632911392405</v>
      </c>
      <c r="Q2277" s="7" t="str">
        <f>LEFT(N2277, SEARCH("/",N2277)-1)</f>
        <v>games</v>
      </c>
      <c r="R2277" s="7" t="str">
        <f>RIGHT(N2277,LEN(N2277)-SEARCH("/",N2277))</f>
        <v>tabletop games</v>
      </c>
      <c r="S2277" s="13">
        <f>J2277/(60*60*24)+DATE(1970,1,1)</f>
        <v>41965.616655092592</v>
      </c>
      <c r="T2277" s="13">
        <f>I2277/(60*60*24)+DATE(1970,1,1)</f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7">
        <f>IF(E2278&gt;0, E2278/L2278, 0)</f>
        <v>64.74666666666667</v>
      </c>
      <c r="Q2278" s="7" t="str">
        <f>LEFT(N2278, SEARCH("/",N2278)-1)</f>
        <v>games</v>
      </c>
      <c r="R2278" s="7" t="str">
        <f>RIGHT(N2278,LEN(N2278)-SEARCH("/",N2278))</f>
        <v>tabletop games</v>
      </c>
      <c r="S2278" s="13">
        <f>J2278/(60*60*24)+DATE(1970,1,1)</f>
        <v>41614.651493055557</v>
      </c>
      <c r="T2278" s="13">
        <f>I2278/(60*60*24)+DATE(1970,1,1)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7">
        <f>IF(E2279&gt;0, E2279/L2279, 0)</f>
        <v>57.932367149758456</v>
      </c>
      <c r="Q2279" s="7" t="str">
        <f>LEFT(N2279, SEARCH("/",N2279)-1)</f>
        <v>games</v>
      </c>
      <c r="R2279" s="7" t="str">
        <f>RIGHT(N2279,LEN(N2279)-SEARCH("/",N2279))</f>
        <v>tabletop games</v>
      </c>
      <c r="S2279" s="13">
        <f>J2279/(60*60*24)+DATE(1970,1,1)</f>
        <v>40936.678506944445</v>
      </c>
      <c r="T2279" s="13">
        <f>I2279/(60*60*24)+DATE(1970,1,1)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7">
        <f>IF(E2280&gt;0, E2280/L2280, 0)</f>
        <v>53.078431372549019</v>
      </c>
      <c r="Q2280" s="7" t="str">
        <f>LEFT(N2280, SEARCH("/",N2280)-1)</f>
        <v>games</v>
      </c>
      <c r="R2280" s="7" t="str">
        <f>RIGHT(N2280,LEN(N2280)-SEARCH("/",N2280))</f>
        <v>tabletop games</v>
      </c>
      <c r="S2280" s="13">
        <f>J2280/(60*60*24)+DATE(1970,1,1)</f>
        <v>42338.709108796298</v>
      </c>
      <c r="T2280" s="13">
        <f>I2280/(60*60*24)+DATE(1970,1,1)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7">
        <f>IF(E2281&gt;0, E2281/L2281, 0)</f>
        <v>48.0625</v>
      </c>
      <c r="Q2281" s="7" t="str">
        <f>LEFT(N2281, SEARCH("/",N2281)-1)</f>
        <v>games</v>
      </c>
      <c r="R2281" s="7" t="str">
        <f>RIGHT(N2281,LEN(N2281)-SEARCH("/",N2281))</f>
        <v>tabletop games</v>
      </c>
      <c r="S2281" s="13">
        <f>J2281/(60*60*24)+DATE(1970,1,1)</f>
        <v>42020.806701388894</v>
      </c>
      <c r="T2281" s="13">
        <f>I2281/(60*60*24)+DATE(1970,1,1)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7">
        <f>IF(E2282&gt;0, E2282/L2282, 0)</f>
        <v>82.396874999999994</v>
      </c>
      <c r="Q2282" s="7" t="str">
        <f>LEFT(N2282, SEARCH("/",N2282)-1)</f>
        <v>games</v>
      </c>
      <c r="R2282" s="7" t="str">
        <f>RIGHT(N2282,LEN(N2282)-SEARCH("/",N2282))</f>
        <v>tabletop games</v>
      </c>
      <c r="S2282" s="13">
        <f>J2282/(60*60*24)+DATE(1970,1,1)</f>
        <v>42234.624895833331</v>
      </c>
      <c r="T2282" s="13">
        <f>I2282/(60*60*24)+DATE(1970,1,1)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7">
        <f>IF(E2283&gt;0, E2283/L2283, 0)</f>
        <v>50.454545454545453</v>
      </c>
      <c r="Q2283" s="7" t="str">
        <f>LEFT(N2283, SEARCH("/",N2283)-1)</f>
        <v>music</v>
      </c>
      <c r="R2283" s="7" t="str">
        <f>RIGHT(N2283,LEN(N2283)-SEARCH("/",N2283))</f>
        <v>rock</v>
      </c>
      <c r="S2283" s="13">
        <f>J2283/(60*60*24)+DATE(1970,1,1)</f>
        <v>40687.285844907405</v>
      </c>
      <c r="T2283" s="13">
        <f>I2283/(60*60*24)+DATE(1970,1,1)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7">
        <f>IF(E2284&gt;0, E2284/L2284, 0)</f>
        <v>115.83333333333333</v>
      </c>
      <c r="Q2284" s="7" t="str">
        <f>LEFT(N2284, SEARCH("/",N2284)-1)</f>
        <v>music</v>
      </c>
      <c r="R2284" s="7" t="str">
        <f>RIGHT(N2284,LEN(N2284)-SEARCH("/",N2284))</f>
        <v>rock</v>
      </c>
      <c r="S2284" s="13">
        <f>J2284/(60*60*24)+DATE(1970,1,1)</f>
        <v>42323.17460648148</v>
      </c>
      <c r="T2284" s="13">
        <f>I2284/(60*60*24)+DATE(1970,1,1)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7">
        <f>IF(E2285&gt;0, E2285/L2285, 0)</f>
        <v>63.03458333333333</v>
      </c>
      <c r="Q2285" s="7" t="str">
        <f>LEFT(N2285, SEARCH("/",N2285)-1)</f>
        <v>music</v>
      </c>
      <c r="R2285" s="7" t="str">
        <f>RIGHT(N2285,LEN(N2285)-SEARCH("/",N2285))</f>
        <v>rock</v>
      </c>
      <c r="S2285" s="13">
        <f>J2285/(60*60*24)+DATE(1970,1,1)</f>
        <v>40978.125046296293</v>
      </c>
      <c r="T2285" s="13">
        <f>I2285/(60*60*24)+DATE(1970,1,1)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7">
        <f>IF(E2286&gt;0, E2286/L2286, 0)</f>
        <v>108.02152542372882</v>
      </c>
      <c r="Q2286" s="7" t="str">
        <f>LEFT(N2286, SEARCH("/",N2286)-1)</f>
        <v>music</v>
      </c>
      <c r="R2286" s="7" t="str">
        <f>RIGHT(N2286,LEN(N2286)-SEARCH("/",N2286))</f>
        <v>rock</v>
      </c>
      <c r="S2286" s="13">
        <f>J2286/(60*60*24)+DATE(1970,1,1)</f>
        <v>40585.796817129631</v>
      </c>
      <c r="T2286" s="13">
        <f>I2286/(60*60*24)+DATE(1970,1,1)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7">
        <f>IF(E2287&gt;0, E2287/L2287, 0)</f>
        <v>46.088607594936711</v>
      </c>
      <c r="Q2287" s="7" t="str">
        <f>LEFT(N2287, SEARCH("/",N2287)-1)</f>
        <v>music</v>
      </c>
      <c r="R2287" s="7" t="str">
        <f>RIGHT(N2287,LEN(N2287)-SEARCH("/",N2287))</f>
        <v>rock</v>
      </c>
      <c r="S2287" s="13">
        <f>J2287/(60*60*24)+DATE(1970,1,1)</f>
        <v>41059.185682870375</v>
      </c>
      <c r="T2287" s="13">
        <f>I2287/(60*60*24)+DATE(1970,1,1)</f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7">
        <f>IF(E2288&gt;0, E2288/L2288, 0)</f>
        <v>107.21428571428571</v>
      </c>
      <c r="Q2288" s="7" t="str">
        <f>LEFT(N2288, SEARCH("/",N2288)-1)</f>
        <v>music</v>
      </c>
      <c r="R2288" s="7" t="str">
        <f>RIGHT(N2288,LEN(N2288)-SEARCH("/",N2288))</f>
        <v>rock</v>
      </c>
      <c r="S2288" s="13">
        <f>J2288/(60*60*24)+DATE(1970,1,1)</f>
        <v>41494.963587962964</v>
      </c>
      <c r="T2288" s="13">
        <f>I2288/(60*60*24)+DATE(1970,1,1)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7">
        <f>IF(E2289&gt;0, E2289/L2289, 0)</f>
        <v>50.9338679245283</v>
      </c>
      <c r="Q2289" s="7" t="str">
        <f>LEFT(N2289, SEARCH("/",N2289)-1)</f>
        <v>music</v>
      </c>
      <c r="R2289" s="7" t="str">
        <f>RIGHT(N2289,LEN(N2289)-SEARCH("/",N2289))</f>
        <v>rock</v>
      </c>
      <c r="S2289" s="13">
        <f>J2289/(60*60*24)+DATE(1970,1,1)</f>
        <v>41792.667361111111</v>
      </c>
      <c r="T2289" s="13">
        <f>I2289/(60*60*24)+DATE(1970,1,1)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7">
        <f>IF(E2290&gt;0, E2290/L2290, 0)</f>
        <v>40.04</v>
      </c>
      <c r="Q2290" s="7" t="str">
        <f>LEFT(N2290, SEARCH("/",N2290)-1)</f>
        <v>music</v>
      </c>
      <c r="R2290" s="7" t="str">
        <f>RIGHT(N2290,LEN(N2290)-SEARCH("/",N2290))</f>
        <v>rock</v>
      </c>
      <c r="S2290" s="13">
        <f>J2290/(60*60*24)+DATE(1970,1,1)</f>
        <v>41067.827418981484</v>
      </c>
      <c r="T2290" s="13">
        <f>I2290/(60*60*24)+DATE(1970,1,1)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7">
        <f>IF(E2291&gt;0, E2291/L2291, 0)</f>
        <v>64.44</v>
      </c>
      <c r="Q2291" s="7" t="str">
        <f>LEFT(N2291, SEARCH("/",N2291)-1)</f>
        <v>music</v>
      </c>
      <c r="R2291" s="7" t="str">
        <f>RIGHT(N2291,LEN(N2291)-SEARCH("/",N2291))</f>
        <v>rock</v>
      </c>
      <c r="S2291" s="13">
        <f>J2291/(60*60*24)+DATE(1970,1,1)</f>
        <v>41571.998379629629</v>
      </c>
      <c r="T2291" s="13">
        <f>I2291/(60*60*24)+DATE(1970,1,1)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7">
        <f>IF(E2292&gt;0, E2292/L2292, 0)</f>
        <v>53.827586206896555</v>
      </c>
      <c r="Q2292" s="7" t="str">
        <f>LEFT(N2292, SEARCH("/",N2292)-1)</f>
        <v>music</v>
      </c>
      <c r="R2292" s="7" t="str">
        <f>RIGHT(N2292,LEN(N2292)-SEARCH("/",N2292))</f>
        <v>rock</v>
      </c>
      <c r="S2292" s="13">
        <f>J2292/(60*60*24)+DATE(1970,1,1)</f>
        <v>40070.253819444442</v>
      </c>
      <c r="T2292" s="13">
        <f>I2292/(60*60*24)+DATE(1970,1,1)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7">
        <f>IF(E2293&gt;0, E2293/L2293, 0)</f>
        <v>100.46511627906976</v>
      </c>
      <c r="Q2293" s="7" t="str">
        <f>LEFT(N2293, SEARCH("/",N2293)-1)</f>
        <v>music</v>
      </c>
      <c r="R2293" s="7" t="str">
        <f>RIGHT(N2293,LEN(N2293)-SEARCH("/",N2293))</f>
        <v>rock</v>
      </c>
      <c r="S2293" s="13">
        <f>J2293/(60*60*24)+DATE(1970,1,1)</f>
        <v>40987.977060185185</v>
      </c>
      <c r="T2293" s="13">
        <f>I2293/(60*60*24)+DATE(1970,1,1)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7">
        <f>IF(E2294&gt;0, E2294/L2294, 0)</f>
        <v>46.630652173913049</v>
      </c>
      <c r="Q2294" s="7" t="str">
        <f>LEFT(N2294, SEARCH("/",N2294)-1)</f>
        <v>music</v>
      </c>
      <c r="R2294" s="7" t="str">
        <f>RIGHT(N2294,LEN(N2294)-SEARCH("/",N2294))</f>
        <v>rock</v>
      </c>
      <c r="S2294" s="13">
        <f>J2294/(60*60*24)+DATE(1970,1,1)</f>
        <v>40987.697638888887</v>
      </c>
      <c r="T2294" s="13">
        <f>I2294/(60*60*24)+DATE(1970,1,1)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7">
        <f>IF(E2295&gt;0, E2295/L2295, 0)</f>
        <v>34.074074074074076</v>
      </c>
      <c r="Q2295" s="7" t="str">
        <f>LEFT(N2295, SEARCH("/",N2295)-1)</f>
        <v>music</v>
      </c>
      <c r="R2295" s="7" t="str">
        <f>RIGHT(N2295,LEN(N2295)-SEARCH("/",N2295))</f>
        <v>rock</v>
      </c>
      <c r="S2295" s="13">
        <f>J2295/(60*60*24)+DATE(1970,1,1)</f>
        <v>41151.708321759259</v>
      </c>
      <c r="T2295" s="13">
        <f>I2295/(60*60*24)+DATE(1970,1,1)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7">
        <f>IF(E2296&gt;0, E2296/L2296, 0)</f>
        <v>65.214642857142863</v>
      </c>
      <c r="Q2296" s="7" t="str">
        <f>LEFT(N2296, SEARCH("/",N2296)-1)</f>
        <v>music</v>
      </c>
      <c r="R2296" s="7" t="str">
        <f>RIGHT(N2296,LEN(N2296)-SEARCH("/",N2296))</f>
        <v>rock</v>
      </c>
      <c r="S2296" s="13">
        <f>J2296/(60*60*24)+DATE(1970,1,1)</f>
        <v>41264.72314814815</v>
      </c>
      <c r="T2296" s="13">
        <f>I2296/(60*60*24)+DATE(1970,1,1)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7">
        <f>IF(E2297&gt;0, E2297/L2297, 0)</f>
        <v>44.205882352941174</v>
      </c>
      <c r="Q2297" s="7" t="str">
        <f>LEFT(N2297, SEARCH("/",N2297)-1)</f>
        <v>music</v>
      </c>
      <c r="R2297" s="7" t="str">
        <f>RIGHT(N2297,LEN(N2297)-SEARCH("/",N2297))</f>
        <v>rock</v>
      </c>
      <c r="S2297" s="13">
        <f>J2297/(60*60*24)+DATE(1970,1,1)</f>
        <v>41270.954351851848</v>
      </c>
      <c r="T2297" s="13">
        <f>I2297/(60*60*24)+DATE(1970,1,1)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7">
        <f>IF(E2298&gt;0, E2298/L2298, 0)</f>
        <v>71.965517241379317</v>
      </c>
      <c r="Q2298" s="7" t="str">
        <f>LEFT(N2298, SEARCH("/",N2298)-1)</f>
        <v>music</v>
      </c>
      <c r="R2298" s="7" t="str">
        <f>RIGHT(N2298,LEN(N2298)-SEARCH("/",N2298))</f>
        <v>rock</v>
      </c>
      <c r="S2298" s="13">
        <f>J2298/(60*60*24)+DATE(1970,1,1)</f>
        <v>40927.731782407405</v>
      </c>
      <c r="T2298" s="13">
        <f>I2298/(60*60*24)+DATE(1970,1,1)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7">
        <f>IF(E2299&gt;0, E2299/L2299, 0)</f>
        <v>52.94736842105263</v>
      </c>
      <c r="Q2299" s="7" t="str">
        <f>LEFT(N2299, SEARCH("/",N2299)-1)</f>
        <v>music</v>
      </c>
      <c r="R2299" s="7" t="str">
        <f>RIGHT(N2299,LEN(N2299)-SEARCH("/",N2299))</f>
        <v>rock</v>
      </c>
      <c r="S2299" s="13">
        <f>J2299/(60*60*24)+DATE(1970,1,1)</f>
        <v>40948.042233796295</v>
      </c>
      <c r="T2299" s="13">
        <f>I2299/(60*60*24)+DATE(1970,1,1)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7">
        <f>IF(E2300&gt;0, E2300/L2300, 0)</f>
        <v>109.45138888888889</v>
      </c>
      <c r="Q2300" s="7" t="str">
        <f>LEFT(N2300, SEARCH("/",N2300)-1)</f>
        <v>music</v>
      </c>
      <c r="R2300" s="7" t="str">
        <f>RIGHT(N2300,LEN(N2300)-SEARCH("/",N2300))</f>
        <v>rock</v>
      </c>
      <c r="S2300" s="13">
        <f>J2300/(60*60*24)+DATE(1970,1,1)</f>
        <v>41694.84065972222</v>
      </c>
      <c r="T2300" s="13">
        <f>I2300/(60*60*24)+DATE(1970,1,1)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7">
        <f>IF(E2301&gt;0, E2301/L2301, 0)</f>
        <v>75.035714285714292</v>
      </c>
      <c r="Q2301" s="7" t="str">
        <f>LEFT(N2301, SEARCH("/",N2301)-1)</f>
        <v>music</v>
      </c>
      <c r="R2301" s="7" t="str">
        <f>RIGHT(N2301,LEN(N2301)-SEARCH("/",N2301))</f>
        <v>rock</v>
      </c>
      <c r="S2301" s="13">
        <f>J2301/(60*60*24)+DATE(1970,1,1)</f>
        <v>40565.032511574071</v>
      </c>
      <c r="T2301" s="13">
        <f>I2301/(60*60*24)+DATE(1970,1,1)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7">
        <f>IF(E2302&gt;0, E2302/L2302, 0)</f>
        <v>115.71428571428571</v>
      </c>
      <c r="Q2302" s="7" t="str">
        <f>LEFT(N2302, SEARCH("/",N2302)-1)</f>
        <v>music</v>
      </c>
      <c r="R2302" s="7" t="str">
        <f>RIGHT(N2302,LEN(N2302)-SEARCH("/",N2302))</f>
        <v>rock</v>
      </c>
      <c r="S2302" s="13">
        <f>J2302/(60*60*24)+DATE(1970,1,1)</f>
        <v>41074.727037037039</v>
      </c>
      <c r="T2302" s="13">
        <f>I2302/(60*60*24)+DATE(1970,1,1)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7">
        <f>IF(E2303&gt;0, E2303/L2303, 0)</f>
        <v>31.659810426540286</v>
      </c>
      <c r="Q2303" s="7" t="str">
        <f>LEFT(N2303, SEARCH("/",N2303)-1)</f>
        <v>music</v>
      </c>
      <c r="R2303" s="7" t="str">
        <f>RIGHT(N2303,LEN(N2303)-SEARCH("/",N2303))</f>
        <v>indie rock</v>
      </c>
      <c r="S2303" s="13">
        <f>J2303/(60*60*24)+DATE(1970,1,1)</f>
        <v>41416.146944444445</v>
      </c>
      <c r="T2303" s="13">
        <f>I2303/(60*60*24)+DATE(1970,1,1)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7">
        <f>IF(E2304&gt;0, E2304/L2304, 0)</f>
        <v>46.176470588235297</v>
      </c>
      <c r="Q2304" s="7" t="str">
        <f>LEFT(N2304, SEARCH("/",N2304)-1)</f>
        <v>music</v>
      </c>
      <c r="R2304" s="7" t="str">
        <f>RIGHT(N2304,LEN(N2304)-SEARCH("/",N2304))</f>
        <v>indie rock</v>
      </c>
      <c r="S2304" s="13">
        <f>J2304/(60*60*24)+DATE(1970,1,1)</f>
        <v>41605.868449074071</v>
      </c>
      <c r="T2304" s="13">
        <f>I2304/(60*60*24)+DATE(1970,1,1)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7">
        <f>IF(E2305&gt;0, E2305/L2305, 0)</f>
        <v>68.481650485436887</v>
      </c>
      <c r="Q2305" s="7" t="str">
        <f>LEFT(N2305, SEARCH("/",N2305)-1)</f>
        <v>music</v>
      </c>
      <c r="R2305" s="7" t="str">
        <f>RIGHT(N2305,LEN(N2305)-SEARCH("/",N2305))</f>
        <v>indie rock</v>
      </c>
      <c r="S2305" s="13">
        <f>J2305/(60*60*24)+DATE(1970,1,1)</f>
        <v>40850.111064814817</v>
      </c>
      <c r="T2305" s="13">
        <f>I2305/(60*60*24)+DATE(1970,1,1)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7">
        <f>IF(E2306&gt;0, E2306/L2306, 0)</f>
        <v>53.469203539823013</v>
      </c>
      <c r="Q2306" s="7" t="str">
        <f>LEFT(N2306, SEARCH("/",N2306)-1)</f>
        <v>music</v>
      </c>
      <c r="R2306" s="7" t="str">
        <f>RIGHT(N2306,LEN(N2306)-SEARCH("/",N2306))</f>
        <v>indie rock</v>
      </c>
      <c r="S2306" s="13">
        <f>J2306/(60*60*24)+DATE(1970,1,1)</f>
        <v>40502.815868055557</v>
      </c>
      <c r="T2306" s="13">
        <f>I2306/(60*60*24)+DATE(1970,1,1)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7">
        <f>IF(E2307&gt;0, E2307/L2307, 0)</f>
        <v>109.10778443113773</v>
      </c>
      <c r="Q2307" s="7" t="str">
        <f>LEFT(N2307, SEARCH("/",N2307)-1)</f>
        <v>music</v>
      </c>
      <c r="R2307" s="7" t="str">
        <f>RIGHT(N2307,LEN(N2307)-SEARCH("/",N2307))</f>
        <v>indie rock</v>
      </c>
      <c r="S2307" s="13">
        <f>J2307/(60*60*24)+DATE(1970,1,1)</f>
        <v>41834.695277777777</v>
      </c>
      <c r="T2307" s="13">
        <f>I2307/(60*60*24)+DATE(1970,1,1)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7">
        <f>IF(E2308&gt;0, E2308/L2308, 0)</f>
        <v>51.185616438356163</v>
      </c>
      <c r="Q2308" s="7" t="str">
        <f>LEFT(N2308, SEARCH("/",N2308)-1)</f>
        <v>music</v>
      </c>
      <c r="R2308" s="7" t="str">
        <f>RIGHT(N2308,LEN(N2308)-SEARCH("/",N2308))</f>
        <v>indie rock</v>
      </c>
      <c r="S2308" s="13">
        <f>J2308/(60*60*24)+DATE(1970,1,1)</f>
        <v>40948.16815972222</v>
      </c>
      <c r="T2308" s="13">
        <f>I2308/(60*60*24)+DATE(1970,1,1)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7">
        <f>IF(E2309&gt;0, E2309/L2309, 0)</f>
        <v>27.936800000000002</v>
      </c>
      <c r="Q2309" s="7" t="str">
        <f>LEFT(N2309, SEARCH("/",N2309)-1)</f>
        <v>music</v>
      </c>
      <c r="R2309" s="7" t="str">
        <f>RIGHT(N2309,LEN(N2309)-SEARCH("/",N2309))</f>
        <v>indie rock</v>
      </c>
      <c r="S2309" s="13">
        <f>J2309/(60*60*24)+DATE(1970,1,1)</f>
        <v>41004.802465277782</v>
      </c>
      <c r="T2309" s="13">
        <f>I2309/(60*60*24)+DATE(1970,1,1)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7">
        <f>IF(E2310&gt;0, E2310/L2310, 0)</f>
        <v>82.496921824104234</v>
      </c>
      <c r="Q2310" s="7" t="str">
        <f>LEFT(N2310, SEARCH("/",N2310)-1)</f>
        <v>music</v>
      </c>
      <c r="R2310" s="7" t="str">
        <f>RIGHT(N2310,LEN(N2310)-SEARCH("/",N2310))</f>
        <v>indie rock</v>
      </c>
      <c r="S2310" s="13">
        <f>J2310/(60*60*24)+DATE(1970,1,1)</f>
        <v>41851.962916666671</v>
      </c>
      <c r="T2310" s="13">
        <f>I2310/(60*60*24)+DATE(1970,1,1)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7">
        <f>IF(E2311&gt;0, E2311/L2311, 0)</f>
        <v>59.817476635514019</v>
      </c>
      <c r="Q2311" s="7" t="str">
        <f>LEFT(N2311, SEARCH("/",N2311)-1)</f>
        <v>music</v>
      </c>
      <c r="R2311" s="7" t="str">
        <f>RIGHT(N2311,LEN(N2311)-SEARCH("/",N2311))</f>
        <v>indie rock</v>
      </c>
      <c r="S2311" s="13">
        <f>J2311/(60*60*24)+DATE(1970,1,1)</f>
        <v>41307.987696759257</v>
      </c>
      <c r="T2311" s="13">
        <f>I2311/(60*60*24)+DATE(1970,1,1)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7">
        <f>IF(E2312&gt;0, E2312/L2312, 0)</f>
        <v>64.816470588235291</v>
      </c>
      <c r="Q2312" s="7" t="str">
        <f>LEFT(N2312, SEARCH("/",N2312)-1)</f>
        <v>music</v>
      </c>
      <c r="R2312" s="7" t="str">
        <f>RIGHT(N2312,LEN(N2312)-SEARCH("/",N2312))</f>
        <v>indie rock</v>
      </c>
      <c r="S2312" s="13">
        <f>J2312/(60*60*24)+DATE(1970,1,1)</f>
        <v>41324.79415509259</v>
      </c>
      <c r="T2312" s="13">
        <f>I2312/(60*60*24)+DATE(1970,1,1)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7">
        <f>IF(E2313&gt;0, E2313/L2313, 0)</f>
        <v>90.09615384615384</v>
      </c>
      <c r="Q2313" s="7" t="str">
        <f>LEFT(N2313, SEARCH("/",N2313)-1)</f>
        <v>music</v>
      </c>
      <c r="R2313" s="7" t="str">
        <f>RIGHT(N2313,LEN(N2313)-SEARCH("/",N2313))</f>
        <v>indie rock</v>
      </c>
      <c r="S2313" s="13">
        <f>J2313/(60*60*24)+DATE(1970,1,1)</f>
        <v>41736.004502314812</v>
      </c>
      <c r="T2313" s="13">
        <f>I2313/(60*60*24)+DATE(1970,1,1)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7">
        <f>IF(E2314&gt;0, E2314/L2314, 0)</f>
        <v>40.962025316455694</v>
      </c>
      <c r="Q2314" s="7" t="str">
        <f>LEFT(N2314, SEARCH("/",N2314)-1)</f>
        <v>music</v>
      </c>
      <c r="R2314" s="7" t="str">
        <f>RIGHT(N2314,LEN(N2314)-SEARCH("/",N2314))</f>
        <v>indie rock</v>
      </c>
      <c r="S2314" s="13">
        <f>J2314/(60*60*24)+DATE(1970,1,1)</f>
        <v>41716.632847222223</v>
      </c>
      <c r="T2314" s="13">
        <f>I2314/(60*60*24)+DATE(1970,1,1)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7">
        <f>IF(E2315&gt;0, E2315/L2315, 0)</f>
        <v>56.000127388535034</v>
      </c>
      <c r="Q2315" s="7" t="str">
        <f>LEFT(N2315, SEARCH("/",N2315)-1)</f>
        <v>music</v>
      </c>
      <c r="R2315" s="7" t="str">
        <f>RIGHT(N2315,LEN(N2315)-SEARCH("/",N2315))</f>
        <v>indie rock</v>
      </c>
      <c r="S2315" s="13">
        <f>J2315/(60*60*24)+DATE(1970,1,1)</f>
        <v>41002.958634259259</v>
      </c>
      <c r="T2315" s="13">
        <f>I2315/(60*60*24)+DATE(1970,1,1)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7">
        <f>IF(E2316&gt;0, E2316/L2316, 0)</f>
        <v>37.672800000000002</v>
      </c>
      <c r="Q2316" s="7" t="str">
        <f>LEFT(N2316, SEARCH("/",N2316)-1)</f>
        <v>music</v>
      </c>
      <c r="R2316" s="7" t="str">
        <f>RIGHT(N2316,LEN(N2316)-SEARCH("/",N2316))</f>
        <v>indie rock</v>
      </c>
      <c r="S2316" s="13">
        <f>J2316/(60*60*24)+DATE(1970,1,1)</f>
        <v>41037.551585648151</v>
      </c>
      <c r="T2316" s="13">
        <f>I2316/(60*60*24)+DATE(1970,1,1)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7">
        <f>IF(E2317&gt;0, E2317/L2317, 0)</f>
        <v>40.078125</v>
      </c>
      <c r="Q2317" s="7" t="str">
        <f>LEFT(N2317, SEARCH("/",N2317)-1)</f>
        <v>music</v>
      </c>
      <c r="R2317" s="7" t="str">
        <f>RIGHT(N2317,LEN(N2317)-SEARCH("/",N2317))</f>
        <v>indie rock</v>
      </c>
      <c r="S2317" s="13">
        <f>J2317/(60*60*24)+DATE(1970,1,1)</f>
        <v>41004.72619212963</v>
      </c>
      <c r="T2317" s="13">
        <f>I2317/(60*60*24)+DATE(1970,1,1)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7">
        <f>IF(E2318&gt;0, E2318/L2318, 0)</f>
        <v>78.031999999999996</v>
      </c>
      <c r="Q2318" s="7" t="str">
        <f>LEFT(N2318, SEARCH("/",N2318)-1)</f>
        <v>music</v>
      </c>
      <c r="R2318" s="7" t="str">
        <f>RIGHT(N2318,LEN(N2318)-SEARCH("/",N2318))</f>
        <v>indie rock</v>
      </c>
      <c r="S2318" s="13">
        <f>J2318/(60*60*24)+DATE(1970,1,1)</f>
        <v>40079.725115740745</v>
      </c>
      <c r="T2318" s="13">
        <f>I2318/(60*60*24)+DATE(1970,1,1)</f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7">
        <f>IF(E2319&gt;0, E2319/L2319, 0)</f>
        <v>18.90909090909091</v>
      </c>
      <c r="Q2319" s="7" t="str">
        <f>LEFT(N2319, SEARCH("/",N2319)-1)</f>
        <v>music</v>
      </c>
      <c r="R2319" s="7" t="str">
        <f>RIGHT(N2319,LEN(N2319)-SEARCH("/",N2319))</f>
        <v>indie rock</v>
      </c>
      <c r="S2319" s="13">
        <f>J2319/(60*60*24)+DATE(1970,1,1)</f>
        <v>40192.542233796295</v>
      </c>
      <c r="T2319" s="13">
        <f>I2319/(60*60*24)+DATE(1970,1,1)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7">
        <f>IF(E2320&gt;0, E2320/L2320, 0)</f>
        <v>37.134969325153371</v>
      </c>
      <c r="Q2320" s="7" t="str">
        <f>LEFT(N2320, SEARCH("/",N2320)-1)</f>
        <v>music</v>
      </c>
      <c r="R2320" s="7" t="str">
        <f>RIGHT(N2320,LEN(N2320)-SEARCH("/",N2320))</f>
        <v>indie rock</v>
      </c>
      <c r="S2320" s="13">
        <f>J2320/(60*60*24)+DATE(1970,1,1)</f>
        <v>40050.643680555557</v>
      </c>
      <c r="T2320" s="13">
        <f>I2320/(60*60*24)+DATE(1970,1,1)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7">
        <f>IF(E2321&gt;0, E2321/L2321, 0)</f>
        <v>41.961038961038959</v>
      </c>
      <c r="Q2321" s="7" t="str">
        <f>LEFT(N2321, SEARCH("/",N2321)-1)</f>
        <v>music</v>
      </c>
      <c r="R2321" s="7" t="str">
        <f>RIGHT(N2321,LEN(N2321)-SEARCH("/",N2321))</f>
        <v>indie rock</v>
      </c>
      <c r="S2321" s="13">
        <f>J2321/(60*60*24)+DATE(1970,1,1)</f>
        <v>41593.082002314812</v>
      </c>
      <c r="T2321" s="13">
        <f>I2321/(60*60*24)+DATE(1970,1,1)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7">
        <f>IF(E2322&gt;0, E2322/L2322, 0)</f>
        <v>61.044943820224717</v>
      </c>
      <c r="Q2322" s="7" t="str">
        <f>LEFT(N2322, SEARCH("/",N2322)-1)</f>
        <v>music</v>
      </c>
      <c r="R2322" s="7" t="str">
        <f>RIGHT(N2322,LEN(N2322)-SEARCH("/",N2322))</f>
        <v>indie rock</v>
      </c>
      <c r="S2322" s="13">
        <f>J2322/(60*60*24)+DATE(1970,1,1)</f>
        <v>41696.817129629628</v>
      </c>
      <c r="T2322" s="13">
        <f>I2322/(60*60*24)+DATE(1970,1,1)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7">
        <f>IF(E2323&gt;0, E2323/L2323, 0)</f>
        <v>64.53125</v>
      </c>
      <c r="Q2323" s="7" t="str">
        <f>LEFT(N2323, SEARCH("/",N2323)-1)</f>
        <v>food</v>
      </c>
      <c r="R2323" s="7" t="str">
        <f>RIGHT(N2323,LEN(N2323)-SEARCH("/",N2323))</f>
        <v>small batch</v>
      </c>
      <c r="S2323" s="13">
        <f>J2323/(60*60*24)+DATE(1970,1,1)</f>
        <v>42799.260428240741</v>
      </c>
      <c r="T2323" s="13">
        <f>I2323/(60*60*24)+DATE(1970,1,1)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7">
        <f>IF(E2324&gt;0, E2324/L2324, 0)</f>
        <v>21.25</v>
      </c>
      <c r="Q2324" s="7" t="str">
        <f>LEFT(N2324, SEARCH("/",N2324)-1)</f>
        <v>food</v>
      </c>
      <c r="R2324" s="7" t="str">
        <f>RIGHT(N2324,LEN(N2324)-SEARCH("/",N2324))</f>
        <v>small batch</v>
      </c>
      <c r="S2324" s="13">
        <f>J2324/(60*60*24)+DATE(1970,1,1)</f>
        <v>42804.895474537036</v>
      </c>
      <c r="T2324" s="13">
        <f>I2324/(60*60*24)+DATE(1970,1,1)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7">
        <f>IF(E2325&gt;0, E2325/L2325, 0)</f>
        <v>30</v>
      </c>
      <c r="Q2325" s="7" t="str">
        <f>LEFT(N2325, SEARCH("/",N2325)-1)</f>
        <v>food</v>
      </c>
      <c r="R2325" s="7" t="str">
        <f>RIGHT(N2325,LEN(N2325)-SEARCH("/",N2325))</f>
        <v>small batch</v>
      </c>
      <c r="S2325" s="13">
        <f>J2325/(60*60*24)+DATE(1970,1,1)</f>
        <v>42807.755173611113</v>
      </c>
      <c r="T2325" s="13">
        <f>I2325/(60*60*24)+DATE(1970,1,1)</f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7">
        <f>IF(E2326&gt;0, E2326/L2326, 0)</f>
        <v>25.491803278688526</v>
      </c>
      <c r="Q2326" s="7" t="str">
        <f>LEFT(N2326, SEARCH("/",N2326)-1)</f>
        <v>food</v>
      </c>
      <c r="R2326" s="7" t="str">
        <f>RIGHT(N2326,LEN(N2326)-SEARCH("/",N2326))</f>
        <v>small batch</v>
      </c>
      <c r="S2326" s="13">
        <f>J2326/(60*60*24)+DATE(1970,1,1)</f>
        <v>42790.885243055556</v>
      </c>
      <c r="T2326" s="13">
        <f>I2326/(60*60*24)+DATE(1970,1,1)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7">
        <f>IF(E2327&gt;0, E2327/L2327, 0)</f>
        <v>11.428571428571429</v>
      </c>
      <c r="Q2327" s="7" t="str">
        <f>LEFT(N2327, SEARCH("/",N2327)-1)</f>
        <v>food</v>
      </c>
      <c r="R2327" s="7" t="str">
        <f>RIGHT(N2327,LEN(N2327)-SEARCH("/",N2327))</f>
        <v>small batch</v>
      </c>
      <c r="S2327" s="13">
        <f>J2327/(60*60*24)+DATE(1970,1,1)</f>
        <v>42794.022349537037</v>
      </c>
      <c r="T2327" s="13">
        <f>I2327/(60*60*24)+DATE(1970,1,1)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7">
        <f>IF(E2328&gt;0, E2328/L2328, 0)</f>
        <v>108</v>
      </c>
      <c r="Q2328" s="7" t="str">
        <f>LEFT(N2328, SEARCH("/",N2328)-1)</f>
        <v>food</v>
      </c>
      <c r="R2328" s="7" t="str">
        <f>RIGHT(N2328,LEN(N2328)-SEARCH("/",N2328))</f>
        <v>small batch</v>
      </c>
      <c r="S2328" s="13">
        <f>J2328/(60*60*24)+DATE(1970,1,1)</f>
        <v>42804.034120370372</v>
      </c>
      <c r="T2328" s="13">
        <f>I2328/(60*60*24)+DATE(1970,1,1)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7">
        <f>IF(E2329&gt;0, E2329/L2329, 0)</f>
        <v>54.883162444113267</v>
      </c>
      <c r="Q2329" s="7" t="str">
        <f>LEFT(N2329, SEARCH("/",N2329)-1)</f>
        <v>food</v>
      </c>
      <c r="R2329" s="7" t="str">
        <f>RIGHT(N2329,LEN(N2329)-SEARCH("/",N2329))</f>
        <v>small batch</v>
      </c>
      <c r="S2329" s="13">
        <f>J2329/(60*60*24)+DATE(1970,1,1)</f>
        <v>41842.917129629626</v>
      </c>
      <c r="T2329" s="13">
        <f>I2329/(60*60*24)+DATE(1970,1,1)</f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7">
        <f>IF(E2330&gt;0, E2330/L2330, 0)</f>
        <v>47.383612662942269</v>
      </c>
      <c r="Q2330" s="7" t="str">
        <f>LEFT(N2330, SEARCH("/",N2330)-1)</f>
        <v>food</v>
      </c>
      <c r="R2330" s="7" t="str">
        <f>RIGHT(N2330,LEN(N2330)-SEARCH("/",N2330))</f>
        <v>small batch</v>
      </c>
      <c r="S2330" s="13">
        <f>J2330/(60*60*24)+DATE(1970,1,1)</f>
        <v>42139.781678240739</v>
      </c>
      <c r="T2330" s="13">
        <f>I2330/(60*60*24)+DATE(1970,1,1)</f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7">
        <f>IF(E2331&gt;0, E2331/L2331, 0)</f>
        <v>211.84</v>
      </c>
      <c r="Q2331" s="7" t="str">
        <f>LEFT(N2331, SEARCH("/",N2331)-1)</f>
        <v>food</v>
      </c>
      <c r="R2331" s="7" t="str">
        <f>RIGHT(N2331,LEN(N2331)-SEARCH("/",N2331))</f>
        <v>small batch</v>
      </c>
      <c r="S2331" s="13">
        <f>J2331/(60*60*24)+DATE(1970,1,1)</f>
        <v>41807.624374999999</v>
      </c>
      <c r="T2331" s="13">
        <f>I2331/(60*60*24)+DATE(1970,1,1)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7">
        <f>IF(E2332&gt;0, E2332/L2332, 0)</f>
        <v>219.92638036809817</v>
      </c>
      <c r="Q2332" s="7" t="str">
        <f>LEFT(N2332, SEARCH("/",N2332)-1)</f>
        <v>food</v>
      </c>
      <c r="R2332" s="7" t="str">
        <f>RIGHT(N2332,LEN(N2332)-SEARCH("/",N2332))</f>
        <v>small batch</v>
      </c>
      <c r="S2332" s="13">
        <f>J2332/(60*60*24)+DATE(1970,1,1)</f>
        <v>42332.89980324074</v>
      </c>
      <c r="T2332" s="13">
        <f>I2332/(60*60*24)+DATE(1970,1,1)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7">
        <f>IF(E2333&gt;0, E2333/L2333, 0)</f>
        <v>40.795406360424032</v>
      </c>
      <c r="Q2333" s="7" t="str">
        <f>LEFT(N2333, SEARCH("/",N2333)-1)</f>
        <v>food</v>
      </c>
      <c r="R2333" s="7" t="str">
        <f>RIGHT(N2333,LEN(N2333)-SEARCH("/",N2333))</f>
        <v>small batch</v>
      </c>
      <c r="S2333" s="13">
        <f>J2333/(60*60*24)+DATE(1970,1,1)</f>
        <v>41839.005671296298</v>
      </c>
      <c r="T2333" s="13">
        <f>I2333/(60*60*24)+DATE(1970,1,1)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7">
        <f>IF(E2334&gt;0, E2334/L2334, 0)</f>
        <v>75.502840909090907</v>
      </c>
      <c r="Q2334" s="7" t="str">
        <f>LEFT(N2334, SEARCH("/",N2334)-1)</f>
        <v>food</v>
      </c>
      <c r="R2334" s="7" t="str">
        <f>RIGHT(N2334,LEN(N2334)-SEARCH("/",N2334))</f>
        <v>small batch</v>
      </c>
      <c r="S2334" s="13">
        <f>J2334/(60*60*24)+DATE(1970,1,1)</f>
        <v>42011.628136574072</v>
      </c>
      <c r="T2334" s="13">
        <f>I2334/(60*60*24)+DATE(1970,1,1)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7">
        <f>IF(E2335&gt;0, E2335/L2335, 0)</f>
        <v>13.542553191489361</v>
      </c>
      <c r="Q2335" s="7" t="str">
        <f>LEFT(N2335, SEARCH("/",N2335)-1)</f>
        <v>food</v>
      </c>
      <c r="R2335" s="7" t="str">
        <f>RIGHT(N2335,LEN(N2335)-SEARCH("/",N2335))</f>
        <v>small batch</v>
      </c>
      <c r="S2335" s="13">
        <f>J2335/(60*60*24)+DATE(1970,1,1)</f>
        <v>41767.650347222225</v>
      </c>
      <c r="T2335" s="13">
        <f>I2335/(60*60*24)+DATE(1970,1,1)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7">
        <f>IF(E2336&gt;0, E2336/L2336, 0)</f>
        <v>60.865671641791046</v>
      </c>
      <c r="Q2336" s="7" t="str">
        <f>LEFT(N2336, SEARCH("/",N2336)-1)</f>
        <v>food</v>
      </c>
      <c r="R2336" s="7" t="str">
        <f>RIGHT(N2336,LEN(N2336)-SEARCH("/",N2336))</f>
        <v>small batch</v>
      </c>
      <c r="S2336" s="13">
        <f>J2336/(60*60*24)+DATE(1970,1,1)</f>
        <v>41918.670115740737</v>
      </c>
      <c r="T2336" s="13">
        <f>I2336/(60*60*24)+DATE(1970,1,1)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7">
        <f>IF(E2337&gt;0, E2337/L2337, 0)</f>
        <v>115.69230769230769</v>
      </c>
      <c r="Q2337" s="7" t="str">
        <f>LEFT(N2337, SEARCH("/",N2337)-1)</f>
        <v>food</v>
      </c>
      <c r="R2337" s="7" t="str">
        <f>RIGHT(N2337,LEN(N2337)-SEARCH("/",N2337))</f>
        <v>small batch</v>
      </c>
      <c r="S2337" s="13">
        <f>J2337/(60*60*24)+DATE(1970,1,1)</f>
        <v>41771.572256944448</v>
      </c>
      <c r="T2337" s="13">
        <f>I2337/(60*60*24)+DATE(1970,1,1)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7">
        <f>IF(E2338&gt;0, E2338/L2338, 0)</f>
        <v>48.104623556581984</v>
      </c>
      <c r="Q2338" s="7" t="str">
        <f>LEFT(N2338, SEARCH("/",N2338)-1)</f>
        <v>food</v>
      </c>
      <c r="R2338" s="7" t="str">
        <f>RIGHT(N2338,LEN(N2338)-SEARCH("/",N2338))</f>
        <v>small batch</v>
      </c>
      <c r="S2338" s="13">
        <f>J2338/(60*60*24)+DATE(1970,1,1)</f>
        <v>41666.924710648149</v>
      </c>
      <c r="T2338" s="13">
        <f>I2338/(60*60*24)+DATE(1970,1,1)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7">
        <f>IF(E2339&gt;0, E2339/L2339, 0)</f>
        <v>74.184357541899445</v>
      </c>
      <c r="Q2339" s="7" t="str">
        <f>LEFT(N2339, SEARCH("/",N2339)-1)</f>
        <v>food</v>
      </c>
      <c r="R2339" s="7" t="str">
        <f>RIGHT(N2339,LEN(N2339)-SEARCH("/",N2339))</f>
        <v>small batch</v>
      </c>
      <c r="S2339" s="13">
        <f>J2339/(60*60*24)+DATE(1970,1,1)</f>
        <v>41786.640543981484</v>
      </c>
      <c r="T2339" s="13">
        <f>I2339/(60*60*24)+DATE(1970,1,1)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7">
        <f>IF(E2340&gt;0, E2340/L2340, 0)</f>
        <v>123.34552845528455</v>
      </c>
      <c r="Q2340" s="7" t="str">
        <f>LEFT(N2340, SEARCH("/",N2340)-1)</f>
        <v>food</v>
      </c>
      <c r="R2340" s="7" t="str">
        <f>RIGHT(N2340,LEN(N2340)-SEARCH("/",N2340))</f>
        <v>small batch</v>
      </c>
      <c r="S2340" s="13">
        <f>J2340/(60*60*24)+DATE(1970,1,1)</f>
        <v>41789.89680555556</v>
      </c>
      <c r="T2340" s="13">
        <f>I2340/(60*60*24)+DATE(1970,1,1)</f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7">
        <f>IF(E2341&gt;0, E2341/L2341, 0)</f>
        <v>66.623188405797094</v>
      </c>
      <c r="Q2341" s="7" t="str">
        <f>LEFT(N2341, SEARCH("/",N2341)-1)</f>
        <v>food</v>
      </c>
      <c r="R2341" s="7" t="str">
        <f>RIGHT(N2341,LEN(N2341)-SEARCH("/",N2341))</f>
        <v>small batch</v>
      </c>
      <c r="S2341" s="13">
        <f>J2341/(60*60*24)+DATE(1970,1,1)</f>
        <v>42692.79987268518</v>
      </c>
      <c r="T2341" s="13">
        <f>I2341/(60*60*24)+DATE(1970,1,1)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7">
        <f>IF(E2342&gt;0, E2342/L2342, 0)</f>
        <v>104.99007444168734</v>
      </c>
      <c r="Q2342" s="7" t="str">
        <f>LEFT(N2342, SEARCH("/",N2342)-1)</f>
        <v>food</v>
      </c>
      <c r="R2342" s="7" t="str">
        <f>RIGHT(N2342,LEN(N2342)-SEARCH("/",N2342))</f>
        <v>small batch</v>
      </c>
      <c r="S2342" s="13">
        <f>J2342/(60*60*24)+DATE(1970,1,1)</f>
        <v>42643.642800925925</v>
      </c>
      <c r="T2342" s="13">
        <f>I2342/(60*60*24)+DATE(1970,1,1)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7">
        <f>IF(E2343&gt;0, E2343/L2343, 0)</f>
        <v>0</v>
      </c>
      <c r="Q2343" s="7" t="str">
        <f>LEFT(N2343, SEARCH("/",N2343)-1)</f>
        <v>technology</v>
      </c>
      <c r="R2343" s="7" t="str">
        <f>RIGHT(N2343,LEN(N2343)-SEARCH("/",N2343))</f>
        <v>web</v>
      </c>
      <c r="S2343" s="13">
        <f>J2343/(60*60*24)+DATE(1970,1,1)</f>
        <v>42167.813703703709</v>
      </c>
      <c r="T2343" s="13">
        <f>I2343/(60*60*24)+DATE(1970,1,1)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7">
        <f>IF(E2344&gt;0, E2344/L2344, 0)</f>
        <v>0</v>
      </c>
      <c r="Q2344" s="7" t="str">
        <f>LEFT(N2344, SEARCH("/",N2344)-1)</f>
        <v>technology</v>
      </c>
      <c r="R2344" s="7" t="str">
        <f>RIGHT(N2344,LEN(N2344)-SEARCH("/",N2344))</f>
        <v>web</v>
      </c>
      <c r="S2344" s="13">
        <f>J2344/(60*60*24)+DATE(1970,1,1)</f>
        <v>41897.702199074076</v>
      </c>
      <c r="T2344" s="13">
        <f>I2344/(60*60*24)+DATE(1970,1,1)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7">
        <f>IF(E2345&gt;0, E2345/L2345, 0)</f>
        <v>300</v>
      </c>
      <c r="Q2345" s="7" t="str">
        <f>LEFT(N2345, SEARCH("/",N2345)-1)</f>
        <v>technology</v>
      </c>
      <c r="R2345" s="7" t="str">
        <f>RIGHT(N2345,LEN(N2345)-SEARCH("/",N2345))</f>
        <v>web</v>
      </c>
      <c r="S2345" s="13">
        <f>J2345/(60*60*24)+DATE(1970,1,1)</f>
        <v>42327.825289351851</v>
      </c>
      <c r="T2345" s="13">
        <f>I2345/(60*60*24)+DATE(1970,1,1)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7">
        <f>IF(E2346&gt;0, E2346/L2346, 0)</f>
        <v>1</v>
      </c>
      <c r="Q2346" s="7" t="str">
        <f>LEFT(N2346, SEARCH("/",N2346)-1)</f>
        <v>technology</v>
      </c>
      <c r="R2346" s="7" t="str">
        <f>RIGHT(N2346,LEN(N2346)-SEARCH("/",N2346))</f>
        <v>web</v>
      </c>
      <c r="S2346" s="13">
        <f>J2346/(60*60*24)+DATE(1970,1,1)</f>
        <v>42515.727650462963</v>
      </c>
      <c r="T2346" s="13">
        <f>I2346/(60*60*24)+DATE(1970,1,1)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7">
        <f>IF(E2347&gt;0, E2347/L2347, 0)</f>
        <v>0</v>
      </c>
      <c r="Q2347" s="7" t="str">
        <f>LEFT(N2347, SEARCH("/",N2347)-1)</f>
        <v>technology</v>
      </c>
      <c r="R2347" s="7" t="str">
        <f>RIGHT(N2347,LEN(N2347)-SEARCH("/",N2347))</f>
        <v>web</v>
      </c>
      <c r="S2347" s="13">
        <f>J2347/(60*60*24)+DATE(1970,1,1)</f>
        <v>42060.001805555556</v>
      </c>
      <c r="T2347" s="13">
        <f>I2347/(60*60*24)+DATE(1970,1,1)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7">
        <f>IF(E2348&gt;0, E2348/L2348, 0)</f>
        <v>13</v>
      </c>
      <c r="Q2348" s="7" t="str">
        <f>LEFT(N2348, SEARCH("/",N2348)-1)</f>
        <v>technology</v>
      </c>
      <c r="R2348" s="7" t="str">
        <f>RIGHT(N2348,LEN(N2348)-SEARCH("/",N2348))</f>
        <v>web</v>
      </c>
      <c r="S2348" s="13">
        <f>J2348/(60*60*24)+DATE(1970,1,1)</f>
        <v>42615.79896990741</v>
      </c>
      <c r="T2348" s="13">
        <f>I2348/(60*60*24)+DATE(1970,1,1)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7">
        <f>IF(E2349&gt;0, E2349/L2349, 0)</f>
        <v>15</v>
      </c>
      <c r="Q2349" s="7" t="str">
        <f>LEFT(N2349, SEARCH("/",N2349)-1)</f>
        <v>technology</v>
      </c>
      <c r="R2349" s="7" t="str">
        <f>RIGHT(N2349,LEN(N2349)-SEARCH("/",N2349))</f>
        <v>web</v>
      </c>
      <c r="S2349" s="13">
        <f>J2349/(60*60*24)+DATE(1970,1,1)</f>
        <v>42577.607361111106</v>
      </c>
      <c r="T2349" s="13">
        <f>I2349/(60*60*24)+DATE(1970,1,1)</f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7">
        <f>IF(E2350&gt;0, E2350/L2350, 0)</f>
        <v>54</v>
      </c>
      <c r="Q2350" s="7" t="str">
        <f>LEFT(N2350, SEARCH("/",N2350)-1)</f>
        <v>technology</v>
      </c>
      <c r="R2350" s="7" t="str">
        <f>RIGHT(N2350,LEN(N2350)-SEARCH("/",N2350))</f>
        <v>web</v>
      </c>
      <c r="S2350" s="13">
        <f>J2350/(60*60*24)+DATE(1970,1,1)</f>
        <v>42360.932152777779</v>
      </c>
      <c r="T2350" s="13">
        <f>I2350/(60*60*24)+DATE(1970,1,1)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7">
        <f>IF(E2351&gt;0, E2351/L2351, 0)</f>
        <v>0</v>
      </c>
      <c r="Q2351" s="7" t="str">
        <f>LEFT(N2351, SEARCH("/",N2351)-1)</f>
        <v>technology</v>
      </c>
      <c r="R2351" s="7" t="str">
        <f>RIGHT(N2351,LEN(N2351)-SEARCH("/",N2351))</f>
        <v>web</v>
      </c>
      <c r="S2351" s="13">
        <f>J2351/(60*60*24)+DATE(1970,1,1)</f>
        <v>42198.775787037041</v>
      </c>
      <c r="T2351" s="13">
        <f>I2351/(60*60*24)+DATE(1970,1,1)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7">
        <f>IF(E2352&gt;0, E2352/L2352, 0)</f>
        <v>0</v>
      </c>
      <c r="Q2352" s="7" t="str">
        <f>LEFT(N2352, SEARCH("/",N2352)-1)</f>
        <v>technology</v>
      </c>
      <c r="R2352" s="7" t="str">
        <f>RIGHT(N2352,LEN(N2352)-SEARCH("/",N2352))</f>
        <v>web</v>
      </c>
      <c r="S2352" s="13">
        <f>J2352/(60*60*24)+DATE(1970,1,1)</f>
        <v>42708.842245370368</v>
      </c>
      <c r="T2352" s="13">
        <f>I2352/(60*60*24)+DATE(1970,1,1)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7">
        <f>IF(E2353&gt;0, E2353/L2353, 0)</f>
        <v>15.428571428571429</v>
      </c>
      <c r="Q2353" s="7" t="str">
        <f>LEFT(N2353, SEARCH("/",N2353)-1)</f>
        <v>technology</v>
      </c>
      <c r="R2353" s="7" t="str">
        <f>RIGHT(N2353,LEN(N2353)-SEARCH("/",N2353))</f>
        <v>web</v>
      </c>
      <c r="S2353" s="13">
        <f>J2353/(60*60*24)+DATE(1970,1,1)</f>
        <v>42094.101145833338</v>
      </c>
      <c r="T2353" s="13">
        <f>I2353/(60*60*24)+DATE(1970,1,1)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7">
        <f>IF(E2354&gt;0, E2354/L2354, 0)</f>
        <v>0</v>
      </c>
      <c r="Q2354" s="7" t="str">
        <f>LEFT(N2354, SEARCH("/",N2354)-1)</f>
        <v>technology</v>
      </c>
      <c r="R2354" s="7" t="str">
        <f>RIGHT(N2354,LEN(N2354)-SEARCH("/",N2354))</f>
        <v>web</v>
      </c>
      <c r="S2354" s="13">
        <f>J2354/(60*60*24)+DATE(1970,1,1)</f>
        <v>42101.633703703701</v>
      </c>
      <c r="T2354" s="13">
        <f>I2354/(60*60*24)+DATE(1970,1,1)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7">
        <f>IF(E2355&gt;0, E2355/L2355, 0)</f>
        <v>0</v>
      </c>
      <c r="Q2355" s="7" t="str">
        <f>LEFT(N2355, SEARCH("/",N2355)-1)</f>
        <v>technology</v>
      </c>
      <c r="R2355" s="7" t="str">
        <f>RIGHT(N2355,LEN(N2355)-SEARCH("/",N2355))</f>
        <v>web</v>
      </c>
      <c r="S2355" s="13">
        <f>J2355/(60*60*24)+DATE(1970,1,1)</f>
        <v>42103.676180555558</v>
      </c>
      <c r="T2355" s="13">
        <f>I2355/(60*60*24)+DATE(1970,1,1)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7">
        <f>IF(E2356&gt;0, E2356/L2356, 0)</f>
        <v>25</v>
      </c>
      <c r="Q2356" s="7" t="str">
        <f>LEFT(N2356, SEARCH("/",N2356)-1)</f>
        <v>technology</v>
      </c>
      <c r="R2356" s="7" t="str">
        <f>RIGHT(N2356,LEN(N2356)-SEARCH("/",N2356))</f>
        <v>web</v>
      </c>
      <c r="S2356" s="13">
        <f>J2356/(60*60*24)+DATE(1970,1,1)</f>
        <v>41954.722916666666</v>
      </c>
      <c r="T2356" s="13">
        <f>I2356/(60*60*24)+DATE(1970,1,1)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7">
        <f>IF(E2357&gt;0, E2357/L2357, 0)</f>
        <v>27.5</v>
      </c>
      <c r="Q2357" s="7" t="str">
        <f>LEFT(N2357, SEARCH("/",N2357)-1)</f>
        <v>technology</v>
      </c>
      <c r="R2357" s="7" t="str">
        <f>RIGHT(N2357,LEN(N2357)-SEARCH("/",N2357))</f>
        <v>web</v>
      </c>
      <c r="S2357" s="13">
        <f>J2357/(60*60*24)+DATE(1970,1,1)</f>
        <v>42096.918240740742</v>
      </c>
      <c r="T2357" s="13">
        <f>I2357/(60*60*24)+DATE(1970,1,1)</f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7">
        <f>IF(E2358&gt;0, E2358/L2358, 0)</f>
        <v>0</v>
      </c>
      <c r="Q2358" s="7" t="str">
        <f>LEFT(N2358, SEARCH("/",N2358)-1)</f>
        <v>technology</v>
      </c>
      <c r="R2358" s="7" t="str">
        <f>RIGHT(N2358,LEN(N2358)-SEARCH("/",N2358))</f>
        <v>web</v>
      </c>
      <c r="S2358" s="13">
        <f>J2358/(60*60*24)+DATE(1970,1,1)</f>
        <v>42130.78361111111</v>
      </c>
      <c r="T2358" s="13">
        <f>I2358/(60*60*24)+DATE(1970,1,1)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7">
        <f>IF(E2359&gt;0, E2359/L2359, 0)</f>
        <v>0</v>
      </c>
      <c r="Q2359" s="7" t="str">
        <f>LEFT(N2359, SEARCH("/",N2359)-1)</f>
        <v>technology</v>
      </c>
      <c r="R2359" s="7" t="str">
        <f>RIGHT(N2359,LEN(N2359)-SEARCH("/",N2359))</f>
        <v>web</v>
      </c>
      <c r="S2359" s="13">
        <f>J2359/(60*60*24)+DATE(1970,1,1)</f>
        <v>42264.620115740741</v>
      </c>
      <c r="T2359" s="13">
        <f>I2359/(60*60*24)+DATE(1970,1,1)</f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7">
        <f>IF(E2360&gt;0, E2360/L2360, 0)</f>
        <v>0</v>
      </c>
      <c r="Q2360" s="7" t="str">
        <f>LEFT(N2360, SEARCH("/",N2360)-1)</f>
        <v>technology</v>
      </c>
      <c r="R2360" s="7" t="str">
        <f>RIGHT(N2360,LEN(N2360)-SEARCH("/",N2360))</f>
        <v>web</v>
      </c>
      <c r="S2360" s="13">
        <f>J2360/(60*60*24)+DATE(1970,1,1)</f>
        <v>41978.930972222224</v>
      </c>
      <c r="T2360" s="13">
        <f>I2360/(60*60*24)+DATE(1970,1,1)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7">
        <f>IF(E2361&gt;0, E2361/L2361, 0)</f>
        <v>367</v>
      </c>
      <c r="Q2361" s="7" t="str">
        <f>LEFT(N2361, SEARCH("/",N2361)-1)</f>
        <v>technology</v>
      </c>
      <c r="R2361" s="7" t="str">
        <f>RIGHT(N2361,LEN(N2361)-SEARCH("/",N2361))</f>
        <v>web</v>
      </c>
      <c r="S2361" s="13">
        <f>J2361/(60*60*24)+DATE(1970,1,1)</f>
        <v>42159.649583333332</v>
      </c>
      <c r="T2361" s="13">
        <f>I2361/(60*60*24)+DATE(1970,1,1)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7">
        <f>IF(E2362&gt;0, E2362/L2362, 0)</f>
        <v>2</v>
      </c>
      <c r="Q2362" s="7" t="str">
        <f>LEFT(N2362, SEARCH("/",N2362)-1)</f>
        <v>technology</v>
      </c>
      <c r="R2362" s="7" t="str">
        <f>RIGHT(N2362,LEN(N2362)-SEARCH("/",N2362))</f>
        <v>web</v>
      </c>
      <c r="S2362" s="13">
        <f>J2362/(60*60*24)+DATE(1970,1,1)</f>
        <v>42377.70694444445</v>
      </c>
      <c r="T2362" s="13">
        <f>I2362/(60*60*24)+DATE(1970,1,1)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7">
        <f>IF(E2363&gt;0, E2363/L2363, 0)</f>
        <v>0</v>
      </c>
      <c r="Q2363" s="7" t="str">
        <f>LEFT(N2363, SEARCH("/",N2363)-1)</f>
        <v>technology</v>
      </c>
      <c r="R2363" s="7" t="str">
        <f>RIGHT(N2363,LEN(N2363)-SEARCH("/",N2363))</f>
        <v>web</v>
      </c>
      <c r="S2363" s="13">
        <f>J2363/(60*60*24)+DATE(1970,1,1)</f>
        <v>42466.858888888892</v>
      </c>
      <c r="T2363" s="13">
        <f>I2363/(60*60*24)+DATE(1970,1,1)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7">
        <f>IF(E2364&gt;0, E2364/L2364, 0)</f>
        <v>60</v>
      </c>
      <c r="Q2364" s="7" t="str">
        <f>LEFT(N2364, SEARCH("/",N2364)-1)</f>
        <v>technology</v>
      </c>
      <c r="R2364" s="7" t="str">
        <f>RIGHT(N2364,LEN(N2364)-SEARCH("/",N2364))</f>
        <v>web</v>
      </c>
      <c r="S2364" s="13">
        <f>J2364/(60*60*24)+DATE(1970,1,1)</f>
        <v>41954.688310185185</v>
      </c>
      <c r="T2364" s="13">
        <f>I2364/(60*60*24)+DATE(1970,1,1)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7">
        <f>IF(E2365&gt;0, E2365/L2365, 0)</f>
        <v>0</v>
      </c>
      <c r="Q2365" s="7" t="str">
        <f>LEFT(N2365, SEARCH("/",N2365)-1)</f>
        <v>technology</v>
      </c>
      <c r="R2365" s="7" t="str">
        <f>RIGHT(N2365,LEN(N2365)-SEARCH("/",N2365))</f>
        <v>web</v>
      </c>
      <c r="S2365" s="13">
        <f>J2365/(60*60*24)+DATE(1970,1,1)</f>
        <v>42322.011574074073</v>
      </c>
      <c r="T2365" s="13">
        <f>I2365/(60*60*24)+DATE(1970,1,1)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7">
        <f>IF(E2366&gt;0, E2366/L2366, 0)</f>
        <v>0</v>
      </c>
      <c r="Q2366" s="7" t="str">
        <f>LEFT(N2366, SEARCH("/",N2366)-1)</f>
        <v>technology</v>
      </c>
      <c r="R2366" s="7" t="str">
        <f>RIGHT(N2366,LEN(N2366)-SEARCH("/",N2366))</f>
        <v>web</v>
      </c>
      <c r="S2366" s="13">
        <f>J2366/(60*60*24)+DATE(1970,1,1)</f>
        <v>42248.934675925921</v>
      </c>
      <c r="T2366" s="13">
        <f>I2366/(60*60*24)+DATE(1970,1,1)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7">
        <f>IF(E2367&gt;0, E2367/L2367, 0)</f>
        <v>0</v>
      </c>
      <c r="Q2367" s="7" t="str">
        <f>LEFT(N2367, SEARCH("/",N2367)-1)</f>
        <v>technology</v>
      </c>
      <c r="R2367" s="7" t="str">
        <f>RIGHT(N2367,LEN(N2367)-SEARCH("/",N2367))</f>
        <v>web</v>
      </c>
      <c r="S2367" s="13">
        <f>J2367/(60*60*24)+DATE(1970,1,1)</f>
        <v>42346.736400462964</v>
      </c>
      <c r="T2367" s="13">
        <f>I2367/(60*60*24)+DATE(1970,1,1)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7">
        <f>IF(E2368&gt;0, E2368/L2368, 0)</f>
        <v>97.407407407407405</v>
      </c>
      <c r="Q2368" s="7" t="str">
        <f>LEFT(N2368, SEARCH("/",N2368)-1)</f>
        <v>technology</v>
      </c>
      <c r="R2368" s="7" t="str">
        <f>RIGHT(N2368,LEN(N2368)-SEARCH("/",N2368))</f>
        <v>web</v>
      </c>
      <c r="S2368" s="13">
        <f>J2368/(60*60*24)+DATE(1970,1,1)</f>
        <v>42268.531631944439</v>
      </c>
      <c r="T2368" s="13">
        <f>I2368/(60*60*24)+DATE(1970,1,1)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7">
        <f>IF(E2369&gt;0, E2369/L2369, 0)</f>
        <v>47.857142857142854</v>
      </c>
      <c r="Q2369" s="7" t="str">
        <f>LEFT(N2369, SEARCH("/",N2369)-1)</f>
        <v>technology</v>
      </c>
      <c r="R2369" s="7" t="str">
        <f>RIGHT(N2369,LEN(N2369)-SEARCH("/",N2369))</f>
        <v>web</v>
      </c>
      <c r="S2369" s="13">
        <f>J2369/(60*60*24)+DATE(1970,1,1)</f>
        <v>42425.970092592594</v>
      </c>
      <c r="T2369" s="13">
        <f>I2369/(60*60*24)+DATE(1970,1,1)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7">
        <f>IF(E2370&gt;0, E2370/L2370, 0)</f>
        <v>50</v>
      </c>
      <c r="Q2370" s="7" t="str">
        <f>LEFT(N2370, SEARCH("/",N2370)-1)</f>
        <v>technology</v>
      </c>
      <c r="R2370" s="7" t="str">
        <f>RIGHT(N2370,LEN(N2370)-SEARCH("/",N2370))</f>
        <v>web</v>
      </c>
      <c r="S2370" s="13">
        <f>J2370/(60*60*24)+DATE(1970,1,1)</f>
        <v>42063.721817129626</v>
      </c>
      <c r="T2370" s="13">
        <f>I2370/(60*60*24)+DATE(1970,1,1)</f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7">
        <f>IF(E2371&gt;0, E2371/L2371, 0)</f>
        <v>0</v>
      </c>
      <c r="Q2371" s="7" t="str">
        <f>LEFT(N2371, SEARCH("/",N2371)-1)</f>
        <v>technology</v>
      </c>
      <c r="R2371" s="7" t="str">
        <f>RIGHT(N2371,LEN(N2371)-SEARCH("/",N2371))</f>
        <v>web</v>
      </c>
      <c r="S2371" s="13">
        <f>J2371/(60*60*24)+DATE(1970,1,1)</f>
        <v>42380.812627314815</v>
      </c>
      <c r="T2371" s="13">
        <f>I2371/(60*60*24)+DATE(1970,1,1)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7">
        <f>IF(E2372&gt;0, E2372/L2372, 0)</f>
        <v>20.5</v>
      </c>
      <c r="Q2372" s="7" t="str">
        <f>LEFT(N2372, SEARCH("/",N2372)-1)</f>
        <v>technology</v>
      </c>
      <c r="R2372" s="7" t="str">
        <f>RIGHT(N2372,LEN(N2372)-SEARCH("/",N2372))</f>
        <v>web</v>
      </c>
      <c r="S2372" s="13">
        <f>J2372/(60*60*24)+DATE(1970,1,1)</f>
        <v>41961.18913194444</v>
      </c>
      <c r="T2372" s="13">
        <f>I2372/(60*60*24)+DATE(1970,1,1)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7">
        <f>IF(E2373&gt;0, E2373/L2373, 0)</f>
        <v>0</v>
      </c>
      <c r="Q2373" s="7" t="str">
        <f>LEFT(N2373, SEARCH("/",N2373)-1)</f>
        <v>technology</v>
      </c>
      <c r="R2373" s="7" t="str">
        <f>RIGHT(N2373,LEN(N2373)-SEARCH("/",N2373))</f>
        <v>web</v>
      </c>
      <c r="S2373" s="13">
        <f>J2373/(60*60*24)+DATE(1970,1,1)</f>
        <v>42150.777731481481</v>
      </c>
      <c r="T2373" s="13">
        <f>I2373/(60*60*24)+DATE(1970,1,1)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7">
        <f>IF(E2374&gt;0, E2374/L2374, 0)</f>
        <v>30</v>
      </c>
      <c r="Q2374" s="7" t="str">
        <f>LEFT(N2374, SEARCH("/",N2374)-1)</f>
        <v>technology</v>
      </c>
      <c r="R2374" s="7" t="str">
        <f>RIGHT(N2374,LEN(N2374)-SEARCH("/",N2374))</f>
        <v>web</v>
      </c>
      <c r="S2374" s="13">
        <f>J2374/(60*60*24)+DATE(1970,1,1)</f>
        <v>42088.069108796291</v>
      </c>
      <c r="T2374" s="13">
        <f>I2374/(60*60*24)+DATE(1970,1,1)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7">
        <f>IF(E2375&gt;0, E2375/L2375, 0)</f>
        <v>50</v>
      </c>
      <c r="Q2375" s="7" t="str">
        <f>LEFT(N2375, SEARCH("/",N2375)-1)</f>
        <v>technology</v>
      </c>
      <c r="R2375" s="7" t="str">
        <f>RIGHT(N2375,LEN(N2375)-SEARCH("/",N2375))</f>
        <v>web</v>
      </c>
      <c r="S2375" s="13">
        <f>J2375/(60*60*24)+DATE(1970,1,1)</f>
        <v>42215.662314814814</v>
      </c>
      <c r="T2375" s="13">
        <f>I2375/(60*60*24)+DATE(1970,1,1)</f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7">
        <f>IF(E2376&gt;0, E2376/L2376, 0)</f>
        <v>10</v>
      </c>
      <c r="Q2376" s="7" t="str">
        <f>LEFT(N2376, SEARCH("/",N2376)-1)</f>
        <v>technology</v>
      </c>
      <c r="R2376" s="7" t="str">
        <f>RIGHT(N2376,LEN(N2376)-SEARCH("/",N2376))</f>
        <v>web</v>
      </c>
      <c r="S2376" s="13">
        <f>J2376/(60*60*24)+DATE(1970,1,1)</f>
        <v>42017.843287037038</v>
      </c>
      <c r="T2376" s="13">
        <f>I2376/(60*60*24)+DATE(1970,1,1)</f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7">
        <f>IF(E2377&gt;0, E2377/L2377, 0)</f>
        <v>0</v>
      </c>
      <c r="Q2377" s="7" t="str">
        <f>LEFT(N2377, SEARCH("/",N2377)-1)</f>
        <v>technology</v>
      </c>
      <c r="R2377" s="7" t="str">
        <f>RIGHT(N2377,LEN(N2377)-SEARCH("/",N2377))</f>
        <v>web</v>
      </c>
      <c r="S2377" s="13">
        <f>J2377/(60*60*24)+DATE(1970,1,1)</f>
        <v>42592.836076388892</v>
      </c>
      <c r="T2377" s="13">
        <f>I2377/(60*60*24)+DATE(1970,1,1)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7">
        <f>IF(E2378&gt;0, E2378/L2378, 0)</f>
        <v>81.582499999999996</v>
      </c>
      <c r="Q2378" s="7" t="str">
        <f>LEFT(N2378, SEARCH("/",N2378)-1)</f>
        <v>technology</v>
      </c>
      <c r="R2378" s="7" t="str">
        <f>RIGHT(N2378,LEN(N2378)-SEARCH("/",N2378))</f>
        <v>web</v>
      </c>
      <c r="S2378" s="13">
        <f>J2378/(60*60*24)+DATE(1970,1,1)</f>
        <v>42318.925532407404</v>
      </c>
      <c r="T2378" s="13">
        <f>I2378/(60*60*24)+DATE(1970,1,1)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7">
        <f>IF(E2379&gt;0, E2379/L2379, 0)</f>
        <v>0</v>
      </c>
      <c r="Q2379" s="7" t="str">
        <f>LEFT(N2379, SEARCH("/",N2379)-1)</f>
        <v>technology</v>
      </c>
      <c r="R2379" s="7" t="str">
        <f>RIGHT(N2379,LEN(N2379)-SEARCH("/",N2379))</f>
        <v>web</v>
      </c>
      <c r="S2379" s="13">
        <f>J2379/(60*60*24)+DATE(1970,1,1)</f>
        <v>42669.870173611111</v>
      </c>
      <c r="T2379" s="13">
        <f>I2379/(60*60*24)+DATE(1970,1,1)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7">
        <f>IF(E2380&gt;0, E2380/L2380, 0)</f>
        <v>0</v>
      </c>
      <c r="Q2380" s="7" t="str">
        <f>LEFT(N2380, SEARCH("/",N2380)-1)</f>
        <v>technology</v>
      </c>
      <c r="R2380" s="7" t="str">
        <f>RIGHT(N2380,LEN(N2380)-SEARCH("/",N2380))</f>
        <v>web</v>
      </c>
      <c r="S2380" s="13">
        <f>J2380/(60*60*24)+DATE(1970,1,1)</f>
        <v>42213.013078703705</v>
      </c>
      <c r="T2380" s="13">
        <f>I2380/(60*60*24)+DATE(1970,1,1)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7">
        <f>IF(E2381&gt;0, E2381/L2381, 0)</f>
        <v>0</v>
      </c>
      <c r="Q2381" s="7" t="str">
        <f>LEFT(N2381, SEARCH("/",N2381)-1)</f>
        <v>technology</v>
      </c>
      <c r="R2381" s="7" t="str">
        <f>RIGHT(N2381,LEN(N2381)-SEARCH("/",N2381))</f>
        <v>web</v>
      </c>
      <c r="S2381" s="13">
        <f>J2381/(60*60*24)+DATE(1970,1,1)</f>
        <v>42237.016388888893</v>
      </c>
      <c r="T2381" s="13">
        <f>I2381/(60*60*24)+DATE(1970,1,1)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7">
        <f>IF(E2382&gt;0, E2382/L2382, 0)</f>
        <v>18.333333333333332</v>
      </c>
      <c r="Q2382" s="7" t="str">
        <f>LEFT(N2382, SEARCH("/",N2382)-1)</f>
        <v>technology</v>
      </c>
      <c r="R2382" s="7" t="str">
        <f>RIGHT(N2382,LEN(N2382)-SEARCH("/",N2382))</f>
        <v>web</v>
      </c>
      <c r="S2382" s="13">
        <f>J2382/(60*60*24)+DATE(1970,1,1)</f>
        <v>42248.793310185181</v>
      </c>
      <c r="T2382" s="13">
        <f>I2382/(60*60*24)+DATE(1970,1,1)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7">
        <f>IF(E2383&gt;0, E2383/L2383, 0)</f>
        <v>224.42857142857142</v>
      </c>
      <c r="Q2383" s="7" t="str">
        <f>LEFT(N2383, SEARCH("/",N2383)-1)</f>
        <v>technology</v>
      </c>
      <c r="R2383" s="7" t="str">
        <f>RIGHT(N2383,LEN(N2383)-SEARCH("/",N2383))</f>
        <v>web</v>
      </c>
      <c r="S2383" s="13">
        <f>J2383/(60*60*24)+DATE(1970,1,1)</f>
        <v>42074.935740740737</v>
      </c>
      <c r="T2383" s="13">
        <f>I2383/(60*60*24)+DATE(1970,1,1)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7">
        <f>IF(E2384&gt;0, E2384/L2384, 0)</f>
        <v>37.5</v>
      </c>
      <c r="Q2384" s="7" t="str">
        <f>LEFT(N2384, SEARCH("/",N2384)-1)</f>
        <v>technology</v>
      </c>
      <c r="R2384" s="7" t="str">
        <f>RIGHT(N2384,LEN(N2384)-SEARCH("/",N2384))</f>
        <v>web</v>
      </c>
      <c r="S2384" s="13">
        <f>J2384/(60*60*24)+DATE(1970,1,1)</f>
        <v>42195.187534722223</v>
      </c>
      <c r="T2384" s="13">
        <f>I2384/(60*60*24)+DATE(1970,1,1)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7">
        <f>IF(E2385&gt;0, E2385/L2385, 0)</f>
        <v>145</v>
      </c>
      <c r="Q2385" s="7" t="str">
        <f>LEFT(N2385, SEARCH("/",N2385)-1)</f>
        <v>technology</v>
      </c>
      <c r="R2385" s="7" t="str">
        <f>RIGHT(N2385,LEN(N2385)-SEARCH("/",N2385))</f>
        <v>web</v>
      </c>
      <c r="S2385" s="13">
        <f>J2385/(60*60*24)+DATE(1970,1,1)</f>
        <v>42027.056793981479</v>
      </c>
      <c r="T2385" s="13">
        <f>I2385/(60*60*24)+DATE(1970,1,1)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7">
        <f>IF(E2386&gt;0, E2386/L2386, 0)</f>
        <v>1</v>
      </c>
      <c r="Q2386" s="7" t="str">
        <f>LEFT(N2386, SEARCH("/",N2386)-1)</f>
        <v>technology</v>
      </c>
      <c r="R2386" s="7" t="str">
        <f>RIGHT(N2386,LEN(N2386)-SEARCH("/",N2386))</f>
        <v>web</v>
      </c>
      <c r="S2386" s="13">
        <f>J2386/(60*60*24)+DATE(1970,1,1)</f>
        <v>41927.067627314813</v>
      </c>
      <c r="T2386" s="13">
        <f>I2386/(60*60*24)+DATE(1970,1,1)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7">
        <f>IF(E2387&gt;0, E2387/L2387, 0)</f>
        <v>112.57142857142857</v>
      </c>
      <c r="Q2387" s="7" t="str">
        <f>LEFT(N2387, SEARCH("/",N2387)-1)</f>
        <v>technology</v>
      </c>
      <c r="R2387" s="7" t="str">
        <f>RIGHT(N2387,LEN(N2387)-SEARCH("/",N2387))</f>
        <v>web</v>
      </c>
      <c r="S2387" s="13">
        <f>J2387/(60*60*24)+DATE(1970,1,1)</f>
        <v>42191.70175925926</v>
      </c>
      <c r="T2387" s="13">
        <f>I2387/(60*60*24)+DATE(1970,1,1)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7">
        <f>IF(E2388&gt;0, E2388/L2388, 0)</f>
        <v>0</v>
      </c>
      <c r="Q2388" s="7" t="str">
        <f>LEFT(N2388, SEARCH("/",N2388)-1)</f>
        <v>technology</v>
      </c>
      <c r="R2388" s="7" t="str">
        <f>RIGHT(N2388,LEN(N2388)-SEARCH("/",N2388))</f>
        <v>web</v>
      </c>
      <c r="S2388" s="13">
        <f>J2388/(60*60*24)+DATE(1970,1,1)</f>
        <v>41954.838240740741</v>
      </c>
      <c r="T2388" s="13">
        <f>I2388/(60*60*24)+DATE(1970,1,1)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7">
        <f>IF(E2389&gt;0, E2389/L2389, 0)</f>
        <v>342</v>
      </c>
      <c r="Q2389" s="7" t="str">
        <f>LEFT(N2389, SEARCH("/",N2389)-1)</f>
        <v>technology</v>
      </c>
      <c r="R2389" s="7" t="str">
        <f>RIGHT(N2389,LEN(N2389)-SEARCH("/",N2389))</f>
        <v>web</v>
      </c>
      <c r="S2389" s="13">
        <f>J2389/(60*60*24)+DATE(1970,1,1)</f>
        <v>42528.626620370371</v>
      </c>
      <c r="T2389" s="13">
        <f>I2389/(60*60*24)+DATE(1970,1,1)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7">
        <f>IF(E2390&gt;0, E2390/L2390, 0)</f>
        <v>57.875</v>
      </c>
      <c r="Q2390" s="7" t="str">
        <f>LEFT(N2390, SEARCH("/",N2390)-1)</f>
        <v>technology</v>
      </c>
      <c r="R2390" s="7" t="str">
        <f>RIGHT(N2390,LEN(N2390)-SEARCH("/",N2390))</f>
        <v>web</v>
      </c>
      <c r="S2390" s="13">
        <f>J2390/(60*60*24)+DATE(1970,1,1)</f>
        <v>41989.853692129633</v>
      </c>
      <c r="T2390" s="13">
        <f>I2390/(60*60*24)+DATE(1970,1,1)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7">
        <f>IF(E2391&gt;0, E2391/L2391, 0)</f>
        <v>30</v>
      </c>
      <c r="Q2391" s="7" t="str">
        <f>LEFT(N2391, SEARCH("/",N2391)-1)</f>
        <v>technology</v>
      </c>
      <c r="R2391" s="7" t="str">
        <f>RIGHT(N2391,LEN(N2391)-SEARCH("/",N2391))</f>
        <v>web</v>
      </c>
      <c r="S2391" s="13">
        <f>J2391/(60*60*24)+DATE(1970,1,1)</f>
        <v>42179.653379629628</v>
      </c>
      <c r="T2391" s="13">
        <f>I2391/(60*60*24)+DATE(1970,1,1)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7">
        <f>IF(E2392&gt;0, E2392/L2392, 0)</f>
        <v>0</v>
      </c>
      <c r="Q2392" s="7" t="str">
        <f>LEFT(N2392, SEARCH("/",N2392)-1)</f>
        <v>technology</v>
      </c>
      <c r="R2392" s="7" t="str">
        <f>RIGHT(N2392,LEN(N2392)-SEARCH("/",N2392))</f>
        <v>web</v>
      </c>
      <c r="S2392" s="13">
        <f>J2392/(60*60*24)+DATE(1970,1,1)</f>
        <v>41968.262314814812</v>
      </c>
      <c r="T2392" s="13">
        <f>I2392/(60*60*24)+DATE(1970,1,1)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7">
        <f>IF(E2393&gt;0, E2393/L2393, 0)</f>
        <v>25</v>
      </c>
      <c r="Q2393" s="7" t="str">
        <f>LEFT(N2393, SEARCH("/",N2393)-1)</f>
        <v>technology</v>
      </c>
      <c r="R2393" s="7" t="str">
        <f>RIGHT(N2393,LEN(N2393)-SEARCH("/",N2393))</f>
        <v>web</v>
      </c>
      <c r="S2393" s="13">
        <f>J2393/(60*60*24)+DATE(1970,1,1)</f>
        <v>42064.794490740736</v>
      </c>
      <c r="T2393" s="13">
        <f>I2393/(60*60*24)+DATE(1970,1,1)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7">
        <f>IF(E2394&gt;0, E2394/L2394, 0)</f>
        <v>0</v>
      </c>
      <c r="Q2394" s="7" t="str">
        <f>LEFT(N2394, SEARCH("/",N2394)-1)</f>
        <v>technology</v>
      </c>
      <c r="R2394" s="7" t="str">
        <f>RIGHT(N2394,LEN(N2394)-SEARCH("/",N2394))</f>
        <v>web</v>
      </c>
      <c r="S2394" s="13">
        <f>J2394/(60*60*24)+DATE(1970,1,1)</f>
        <v>42276.120636574073</v>
      </c>
      <c r="T2394" s="13">
        <f>I2394/(60*60*24)+DATE(1970,1,1)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7">
        <f>IF(E2395&gt;0, E2395/L2395, 0)</f>
        <v>50</v>
      </c>
      <c r="Q2395" s="7" t="str">
        <f>LEFT(N2395, SEARCH("/",N2395)-1)</f>
        <v>technology</v>
      </c>
      <c r="R2395" s="7" t="str">
        <f>RIGHT(N2395,LEN(N2395)-SEARCH("/",N2395))</f>
        <v>web</v>
      </c>
      <c r="S2395" s="13">
        <f>J2395/(60*60*24)+DATE(1970,1,1)</f>
        <v>42194.648344907408</v>
      </c>
      <c r="T2395" s="13">
        <f>I2395/(60*60*24)+DATE(1970,1,1)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7">
        <f>IF(E2396&gt;0, E2396/L2396, 0)</f>
        <v>1.5</v>
      </c>
      <c r="Q2396" s="7" t="str">
        <f>LEFT(N2396, SEARCH("/",N2396)-1)</f>
        <v>technology</v>
      </c>
      <c r="R2396" s="7" t="str">
        <f>RIGHT(N2396,LEN(N2396)-SEARCH("/",N2396))</f>
        <v>web</v>
      </c>
      <c r="S2396" s="13">
        <f>J2396/(60*60*24)+DATE(1970,1,1)</f>
        <v>42031.362187499995</v>
      </c>
      <c r="T2396" s="13">
        <f>I2396/(60*60*24)+DATE(1970,1,1)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7">
        <f>IF(E2397&gt;0, E2397/L2397, 0)</f>
        <v>0</v>
      </c>
      <c r="Q2397" s="7" t="str">
        <f>LEFT(N2397, SEARCH("/",N2397)-1)</f>
        <v>technology</v>
      </c>
      <c r="R2397" s="7" t="str">
        <f>RIGHT(N2397,LEN(N2397)-SEARCH("/",N2397))</f>
        <v>web</v>
      </c>
      <c r="S2397" s="13">
        <f>J2397/(60*60*24)+DATE(1970,1,1)</f>
        <v>42717.121377314819</v>
      </c>
      <c r="T2397" s="13">
        <f>I2397/(60*60*24)+DATE(1970,1,1)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7">
        <f>IF(E2398&gt;0, E2398/L2398, 0)</f>
        <v>10</v>
      </c>
      <c r="Q2398" s="7" t="str">
        <f>LEFT(N2398, SEARCH("/",N2398)-1)</f>
        <v>technology</v>
      </c>
      <c r="R2398" s="7" t="str">
        <f>RIGHT(N2398,LEN(N2398)-SEARCH("/",N2398))</f>
        <v>web</v>
      </c>
      <c r="S2398" s="13">
        <f>J2398/(60*60*24)+DATE(1970,1,1)</f>
        <v>42262.849050925928</v>
      </c>
      <c r="T2398" s="13">
        <f>I2398/(60*60*24)+DATE(1970,1,1)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7">
        <f>IF(E2399&gt;0, E2399/L2399, 0)</f>
        <v>0</v>
      </c>
      <c r="Q2399" s="7" t="str">
        <f>LEFT(N2399, SEARCH("/",N2399)-1)</f>
        <v>technology</v>
      </c>
      <c r="R2399" s="7" t="str">
        <f>RIGHT(N2399,LEN(N2399)-SEARCH("/",N2399))</f>
        <v>web</v>
      </c>
      <c r="S2399" s="13">
        <f>J2399/(60*60*24)+DATE(1970,1,1)</f>
        <v>41976.88490740741</v>
      </c>
      <c r="T2399" s="13">
        <f>I2399/(60*60*24)+DATE(1970,1,1)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7">
        <f>IF(E2400&gt;0, E2400/L2400, 0)</f>
        <v>0</v>
      </c>
      <c r="Q2400" s="7" t="str">
        <f>LEFT(N2400, SEARCH("/",N2400)-1)</f>
        <v>technology</v>
      </c>
      <c r="R2400" s="7" t="str">
        <f>RIGHT(N2400,LEN(N2400)-SEARCH("/",N2400))</f>
        <v>web</v>
      </c>
      <c r="S2400" s="13">
        <f>J2400/(60*60*24)+DATE(1970,1,1)</f>
        <v>42157.916481481487</v>
      </c>
      <c r="T2400" s="13">
        <f>I2400/(60*60*24)+DATE(1970,1,1)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7">
        <f>IF(E2401&gt;0, E2401/L2401, 0)</f>
        <v>0</v>
      </c>
      <c r="Q2401" s="7" t="str">
        <f>LEFT(N2401, SEARCH("/",N2401)-1)</f>
        <v>technology</v>
      </c>
      <c r="R2401" s="7" t="str">
        <f>RIGHT(N2401,LEN(N2401)-SEARCH("/",N2401))</f>
        <v>web</v>
      </c>
      <c r="S2401" s="13">
        <f>J2401/(60*60*24)+DATE(1970,1,1)</f>
        <v>41956.853078703702</v>
      </c>
      <c r="T2401" s="13">
        <f>I2401/(60*60*24)+DATE(1970,1,1)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7">
        <f>IF(E2402&gt;0, E2402/L2402, 0)</f>
        <v>0</v>
      </c>
      <c r="Q2402" s="7" t="str">
        <f>LEFT(N2402, SEARCH("/",N2402)-1)</f>
        <v>technology</v>
      </c>
      <c r="R2402" s="7" t="str">
        <f>RIGHT(N2402,LEN(N2402)-SEARCH("/",N2402))</f>
        <v>web</v>
      </c>
      <c r="S2402" s="13">
        <f>J2402/(60*60*24)+DATE(1970,1,1)</f>
        <v>42444.268101851849</v>
      </c>
      <c r="T2402" s="13">
        <f>I2402/(60*60*24)+DATE(1970,1,1)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7">
        <f>IF(E2403&gt;0, E2403/L2403, 0)</f>
        <v>22.333333333333332</v>
      </c>
      <c r="Q2403" s="7" t="str">
        <f>LEFT(N2403, SEARCH("/",N2403)-1)</f>
        <v>food</v>
      </c>
      <c r="R2403" s="7" t="str">
        <f>RIGHT(N2403,LEN(N2403)-SEARCH("/",N2403))</f>
        <v>food trucks</v>
      </c>
      <c r="S2403" s="13">
        <f>J2403/(60*60*24)+DATE(1970,1,1)</f>
        <v>42374.822870370372</v>
      </c>
      <c r="T2403" s="13">
        <f>I2403/(60*60*24)+DATE(1970,1,1)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7">
        <f>IF(E2404&gt;0, E2404/L2404, 0)</f>
        <v>52</v>
      </c>
      <c r="Q2404" s="7" t="str">
        <f>LEFT(N2404, SEARCH("/",N2404)-1)</f>
        <v>food</v>
      </c>
      <c r="R2404" s="7" t="str">
        <f>RIGHT(N2404,LEN(N2404)-SEARCH("/",N2404))</f>
        <v>food trucks</v>
      </c>
      <c r="S2404" s="13">
        <f>J2404/(60*60*24)+DATE(1970,1,1)</f>
        <v>42107.679756944446</v>
      </c>
      <c r="T2404" s="13">
        <f>I2404/(60*60*24)+DATE(1970,1,1)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7">
        <f>IF(E2405&gt;0, E2405/L2405, 0)</f>
        <v>16.833333333333332</v>
      </c>
      <c r="Q2405" s="7" t="str">
        <f>LEFT(N2405, SEARCH("/",N2405)-1)</f>
        <v>food</v>
      </c>
      <c r="R2405" s="7" t="str">
        <f>RIGHT(N2405,LEN(N2405)-SEARCH("/",N2405))</f>
        <v>food trucks</v>
      </c>
      <c r="S2405" s="13">
        <f>J2405/(60*60*24)+DATE(1970,1,1)</f>
        <v>42399.882615740746</v>
      </c>
      <c r="T2405" s="13">
        <f>I2405/(60*60*24)+DATE(1970,1,1)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7">
        <f>IF(E2406&gt;0, E2406/L2406, 0)</f>
        <v>0</v>
      </c>
      <c r="Q2406" s="7" t="str">
        <f>LEFT(N2406, SEARCH("/",N2406)-1)</f>
        <v>food</v>
      </c>
      <c r="R2406" s="7" t="str">
        <f>RIGHT(N2406,LEN(N2406)-SEARCH("/",N2406))</f>
        <v>food trucks</v>
      </c>
      <c r="S2406" s="13">
        <f>J2406/(60*60*24)+DATE(1970,1,1)</f>
        <v>42342.03943287037</v>
      </c>
      <c r="T2406" s="13">
        <f>I2406/(60*60*24)+DATE(1970,1,1)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7">
        <f>IF(E2407&gt;0, E2407/L2407, 0)</f>
        <v>56.3</v>
      </c>
      <c r="Q2407" s="7" t="str">
        <f>LEFT(N2407, SEARCH("/",N2407)-1)</f>
        <v>food</v>
      </c>
      <c r="R2407" s="7" t="str">
        <f>RIGHT(N2407,LEN(N2407)-SEARCH("/",N2407))</f>
        <v>food trucks</v>
      </c>
      <c r="S2407" s="13">
        <f>J2407/(60*60*24)+DATE(1970,1,1)</f>
        <v>42595.585358796292</v>
      </c>
      <c r="T2407" s="13">
        <f>I2407/(60*60*24)+DATE(1970,1,1)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7">
        <f>IF(E2408&gt;0, E2408/L2408, 0)</f>
        <v>84.0625</v>
      </c>
      <c r="Q2408" s="7" t="str">
        <f>LEFT(N2408, SEARCH("/",N2408)-1)</f>
        <v>food</v>
      </c>
      <c r="R2408" s="7" t="str">
        <f>RIGHT(N2408,LEN(N2408)-SEARCH("/",N2408))</f>
        <v>food trucks</v>
      </c>
      <c r="S2408" s="13">
        <f>J2408/(60*60*24)+DATE(1970,1,1)</f>
        <v>41983.110995370371</v>
      </c>
      <c r="T2408" s="13">
        <f>I2408/(60*60*24)+DATE(1970,1,1)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7">
        <f>IF(E2409&gt;0, E2409/L2409, 0)</f>
        <v>168.39393939393941</v>
      </c>
      <c r="Q2409" s="7" t="str">
        <f>LEFT(N2409, SEARCH("/",N2409)-1)</f>
        <v>food</v>
      </c>
      <c r="R2409" s="7" t="str">
        <f>RIGHT(N2409,LEN(N2409)-SEARCH("/",N2409))</f>
        <v>food trucks</v>
      </c>
      <c r="S2409" s="13">
        <f>J2409/(60*60*24)+DATE(1970,1,1)</f>
        <v>42082.575555555552</v>
      </c>
      <c r="T2409" s="13">
        <f>I2409/(60*60*24)+DATE(1970,1,1)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7">
        <f>IF(E2410&gt;0, E2410/L2410, 0)</f>
        <v>15</v>
      </c>
      <c r="Q2410" s="7" t="str">
        <f>LEFT(N2410, SEARCH("/",N2410)-1)</f>
        <v>food</v>
      </c>
      <c r="R2410" s="7" t="str">
        <f>RIGHT(N2410,LEN(N2410)-SEARCH("/",N2410))</f>
        <v>food trucks</v>
      </c>
      <c r="S2410" s="13">
        <f>J2410/(60*60*24)+DATE(1970,1,1)</f>
        <v>41919.140706018516</v>
      </c>
      <c r="T2410" s="13">
        <f>I2410/(60*60*24)+DATE(1970,1,1)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7">
        <f>IF(E2411&gt;0, E2411/L2411, 0)</f>
        <v>76.666666666666671</v>
      </c>
      <c r="Q2411" s="7" t="str">
        <f>LEFT(N2411, SEARCH("/",N2411)-1)</f>
        <v>food</v>
      </c>
      <c r="R2411" s="7" t="str">
        <f>RIGHT(N2411,LEN(N2411)-SEARCH("/",N2411))</f>
        <v>food trucks</v>
      </c>
      <c r="S2411" s="13">
        <f>J2411/(60*60*24)+DATE(1970,1,1)</f>
        <v>42204.875868055555</v>
      </c>
      <c r="T2411" s="13">
        <f>I2411/(60*60*24)+DATE(1970,1,1)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7">
        <f>IF(E2412&gt;0, E2412/L2412, 0)</f>
        <v>0</v>
      </c>
      <c r="Q2412" s="7" t="str">
        <f>LEFT(N2412, SEARCH("/",N2412)-1)</f>
        <v>food</v>
      </c>
      <c r="R2412" s="7" t="str">
        <f>RIGHT(N2412,LEN(N2412)-SEARCH("/",N2412))</f>
        <v>food trucks</v>
      </c>
      <c r="S2412" s="13">
        <f>J2412/(60*60*24)+DATE(1970,1,1)</f>
        <v>42224.408275462964</v>
      </c>
      <c r="T2412" s="13">
        <f>I2412/(60*60*24)+DATE(1970,1,1)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7">
        <f>IF(E2413&gt;0, E2413/L2413, 0)</f>
        <v>50.333333333333336</v>
      </c>
      <c r="Q2413" s="7" t="str">
        <f>LEFT(N2413, SEARCH("/",N2413)-1)</f>
        <v>food</v>
      </c>
      <c r="R2413" s="7" t="str">
        <f>RIGHT(N2413,LEN(N2413)-SEARCH("/",N2413))</f>
        <v>food trucks</v>
      </c>
      <c r="S2413" s="13">
        <f>J2413/(60*60*24)+DATE(1970,1,1)</f>
        <v>42211.732430555552</v>
      </c>
      <c r="T2413" s="13">
        <f>I2413/(60*60*24)+DATE(1970,1,1)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7">
        <f>IF(E2414&gt;0, E2414/L2414, 0)</f>
        <v>0</v>
      </c>
      <c r="Q2414" s="7" t="str">
        <f>LEFT(N2414, SEARCH("/",N2414)-1)</f>
        <v>food</v>
      </c>
      <c r="R2414" s="7" t="str">
        <f>RIGHT(N2414,LEN(N2414)-SEARCH("/",N2414))</f>
        <v>food trucks</v>
      </c>
      <c r="S2414" s="13">
        <f>J2414/(60*60*24)+DATE(1970,1,1)</f>
        <v>42655.736956018518</v>
      </c>
      <c r="T2414" s="13">
        <f>I2414/(60*60*24)+DATE(1970,1,1)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7">
        <f>IF(E2415&gt;0, E2415/L2415, 0)</f>
        <v>8.3333333333333339</v>
      </c>
      <c r="Q2415" s="7" t="str">
        <f>LEFT(N2415, SEARCH("/",N2415)-1)</f>
        <v>food</v>
      </c>
      <c r="R2415" s="7" t="str">
        <f>RIGHT(N2415,LEN(N2415)-SEARCH("/",N2415))</f>
        <v>food trucks</v>
      </c>
      <c r="S2415" s="13">
        <f>J2415/(60*60*24)+DATE(1970,1,1)</f>
        <v>41760.10974537037</v>
      </c>
      <c r="T2415" s="13">
        <f>I2415/(60*60*24)+DATE(1970,1,1)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7">
        <f>IF(E2416&gt;0, E2416/L2416, 0)</f>
        <v>35.384615384615387</v>
      </c>
      <c r="Q2416" s="7" t="str">
        <f>LEFT(N2416, SEARCH("/",N2416)-1)</f>
        <v>food</v>
      </c>
      <c r="R2416" s="7" t="str">
        <f>RIGHT(N2416,LEN(N2416)-SEARCH("/",N2416))</f>
        <v>food trucks</v>
      </c>
      <c r="S2416" s="13">
        <f>J2416/(60*60*24)+DATE(1970,1,1)</f>
        <v>42198.695138888885</v>
      </c>
      <c r="T2416" s="13">
        <f>I2416/(60*60*24)+DATE(1970,1,1)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7">
        <f>IF(E2417&gt;0, E2417/L2417, 0)</f>
        <v>55.833333333333336</v>
      </c>
      <c r="Q2417" s="7" t="str">
        <f>LEFT(N2417, SEARCH("/",N2417)-1)</f>
        <v>food</v>
      </c>
      <c r="R2417" s="7" t="str">
        <f>RIGHT(N2417,LEN(N2417)-SEARCH("/",N2417))</f>
        <v>food trucks</v>
      </c>
      <c r="S2417" s="13">
        <f>J2417/(60*60*24)+DATE(1970,1,1)</f>
        <v>42536.862800925926</v>
      </c>
      <c r="T2417" s="13">
        <f>I2417/(60*60*24)+DATE(1970,1,1)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7">
        <f>IF(E2418&gt;0, E2418/L2418, 0)</f>
        <v>5</v>
      </c>
      <c r="Q2418" s="7" t="str">
        <f>LEFT(N2418, SEARCH("/",N2418)-1)</f>
        <v>food</v>
      </c>
      <c r="R2418" s="7" t="str">
        <f>RIGHT(N2418,LEN(N2418)-SEARCH("/",N2418))</f>
        <v>food trucks</v>
      </c>
      <c r="S2418" s="13">
        <f>J2418/(60*60*24)+DATE(1970,1,1)</f>
        <v>42019.737766203703</v>
      </c>
      <c r="T2418" s="13">
        <f>I2418/(60*60*24)+DATE(1970,1,1)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7">
        <f>IF(E2419&gt;0, E2419/L2419, 0)</f>
        <v>0</v>
      </c>
      <c r="Q2419" s="7" t="str">
        <f>LEFT(N2419, SEARCH("/",N2419)-1)</f>
        <v>food</v>
      </c>
      <c r="R2419" s="7" t="str">
        <f>RIGHT(N2419,LEN(N2419)-SEARCH("/",N2419))</f>
        <v>food trucks</v>
      </c>
      <c r="S2419" s="13">
        <f>J2419/(60*60*24)+DATE(1970,1,1)</f>
        <v>41831.884108796294</v>
      </c>
      <c r="T2419" s="13">
        <f>I2419/(60*60*24)+DATE(1970,1,1)</f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7">
        <f>IF(E2420&gt;0, E2420/L2420, 0)</f>
        <v>1</v>
      </c>
      <c r="Q2420" s="7" t="str">
        <f>LEFT(N2420, SEARCH("/",N2420)-1)</f>
        <v>food</v>
      </c>
      <c r="R2420" s="7" t="str">
        <f>RIGHT(N2420,LEN(N2420)-SEARCH("/",N2420))</f>
        <v>food trucks</v>
      </c>
      <c r="S2420" s="13">
        <f>J2420/(60*60*24)+DATE(1970,1,1)</f>
        <v>42027.856990740736</v>
      </c>
      <c r="T2420" s="13">
        <f>I2420/(60*60*24)+DATE(1970,1,1)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7">
        <f>IF(E2421&gt;0, E2421/L2421, 0)</f>
        <v>0</v>
      </c>
      <c r="Q2421" s="7" t="str">
        <f>LEFT(N2421, SEARCH("/",N2421)-1)</f>
        <v>food</v>
      </c>
      <c r="R2421" s="7" t="str">
        <f>RIGHT(N2421,LEN(N2421)-SEARCH("/",N2421))</f>
        <v>food trucks</v>
      </c>
      <c r="S2421" s="13">
        <f>J2421/(60*60*24)+DATE(1970,1,1)</f>
        <v>41993.738298611112</v>
      </c>
      <c r="T2421" s="13">
        <f>I2421/(60*60*24)+DATE(1970,1,1)</f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7">
        <f>IF(E2422&gt;0, E2422/L2422, 0)</f>
        <v>69.472222222222229</v>
      </c>
      <c r="Q2422" s="7" t="str">
        <f>LEFT(N2422, SEARCH("/",N2422)-1)</f>
        <v>food</v>
      </c>
      <c r="R2422" s="7" t="str">
        <f>RIGHT(N2422,LEN(N2422)-SEARCH("/",N2422))</f>
        <v>food trucks</v>
      </c>
      <c r="S2422" s="13">
        <f>J2422/(60*60*24)+DATE(1970,1,1)</f>
        <v>41893.028877314813</v>
      </c>
      <c r="T2422" s="13">
        <f>I2422/(60*60*24)+DATE(1970,1,1)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7">
        <f>IF(E2423&gt;0, E2423/L2423, 0)</f>
        <v>1</v>
      </c>
      <c r="Q2423" s="7" t="str">
        <f>LEFT(N2423, SEARCH("/",N2423)-1)</f>
        <v>food</v>
      </c>
      <c r="R2423" s="7" t="str">
        <f>RIGHT(N2423,LEN(N2423)-SEARCH("/",N2423))</f>
        <v>food trucks</v>
      </c>
      <c r="S2423" s="13">
        <f>J2423/(60*60*24)+DATE(1970,1,1)</f>
        <v>42026.687453703707</v>
      </c>
      <c r="T2423" s="13">
        <f>I2423/(60*60*24)+DATE(1970,1,1)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7">
        <f>IF(E2424&gt;0, E2424/L2424, 0)</f>
        <v>1</v>
      </c>
      <c r="Q2424" s="7" t="str">
        <f>LEFT(N2424, SEARCH("/",N2424)-1)</f>
        <v>food</v>
      </c>
      <c r="R2424" s="7" t="str">
        <f>RIGHT(N2424,LEN(N2424)-SEARCH("/",N2424))</f>
        <v>food trucks</v>
      </c>
      <c r="S2424" s="13">
        <f>J2424/(60*60*24)+DATE(1970,1,1)</f>
        <v>42044.724953703699</v>
      </c>
      <c r="T2424" s="13">
        <f>I2424/(60*60*24)+DATE(1970,1,1)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7">
        <f>IF(E2425&gt;0, E2425/L2425, 0)</f>
        <v>8</v>
      </c>
      <c r="Q2425" s="7" t="str">
        <f>LEFT(N2425, SEARCH("/",N2425)-1)</f>
        <v>food</v>
      </c>
      <c r="R2425" s="7" t="str">
        <f>RIGHT(N2425,LEN(N2425)-SEARCH("/",N2425))</f>
        <v>food trucks</v>
      </c>
      <c r="S2425" s="13">
        <f>J2425/(60*60*24)+DATE(1970,1,1)</f>
        <v>41974.704745370371</v>
      </c>
      <c r="T2425" s="13">
        <f>I2425/(60*60*24)+DATE(1970,1,1)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7">
        <f>IF(E2426&gt;0, E2426/L2426, 0)</f>
        <v>34.444444444444443</v>
      </c>
      <c r="Q2426" s="7" t="str">
        <f>LEFT(N2426, SEARCH("/",N2426)-1)</f>
        <v>food</v>
      </c>
      <c r="R2426" s="7" t="str">
        <f>RIGHT(N2426,LEN(N2426)-SEARCH("/",N2426))</f>
        <v>food trucks</v>
      </c>
      <c r="S2426" s="13">
        <f>J2426/(60*60*24)+DATE(1970,1,1)</f>
        <v>41909.892453703702</v>
      </c>
      <c r="T2426" s="13">
        <f>I2426/(60*60*24)+DATE(1970,1,1)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7">
        <f>IF(E2427&gt;0, E2427/L2427, 0)</f>
        <v>1</v>
      </c>
      <c r="Q2427" s="7" t="str">
        <f>LEFT(N2427, SEARCH("/",N2427)-1)</f>
        <v>food</v>
      </c>
      <c r="R2427" s="7" t="str">
        <f>RIGHT(N2427,LEN(N2427)-SEARCH("/",N2427))</f>
        <v>food trucks</v>
      </c>
      <c r="S2427" s="13">
        <f>J2427/(60*60*24)+DATE(1970,1,1)</f>
        <v>42502.913761574076</v>
      </c>
      <c r="T2427" s="13">
        <f>I2427/(60*60*24)+DATE(1970,1,1)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7">
        <f>IF(E2428&gt;0, E2428/L2428, 0)</f>
        <v>0</v>
      </c>
      <c r="Q2428" s="7" t="str">
        <f>LEFT(N2428, SEARCH("/",N2428)-1)</f>
        <v>food</v>
      </c>
      <c r="R2428" s="7" t="str">
        <f>RIGHT(N2428,LEN(N2428)-SEARCH("/",N2428))</f>
        <v>food trucks</v>
      </c>
      <c r="S2428" s="13">
        <f>J2428/(60*60*24)+DATE(1970,1,1)</f>
        <v>42164.170046296298</v>
      </c>
      <c r="T2428" s="13">
        <f>I2428/(60*60*24)+DATE(1970,1,1)</f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7">
        <f>IF(E2429&gt;0, E2429/L2429, 0)</f>
        <v>1</v>
      </c>
      <c r="Q2429" s="7" t="str">
        <f>LEFT(N2429, SEARCH("/",N2429)-1)</f>
        <v>food</v>
      </c>
      <c r="R2429" s="7" t="str">
        <f>RIGHT(N2429,LEN(N2429)-SEARCH("/",N2429))</f>
        <v>food trucks</v>
      </c>
      <c r="S2429" s="13">
        <f>J2429/(60*60*24)+DATE(1970,1,1)</f>
        <v>42412.318668981483</v>
      </c>
      <c r="T2429" s="13">
        <f>I2429/(60*60*24)+DATE(1970,1,1)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7">
        <f>IF(E2430&gt;0, E2430/L2430, 0)</f>
        <v>1</v>
      </c>
      <c r="Q2430" s="7" t="str">
        <f>LEFT(N2430, SEARCH("/",N2430)-1)</f>
        <v>food</v>
      </c>
      <c r="R2430" s="7" t="str">
        <f>RIGHT(N2430,LEN(N2430)-SEARCH("/",N2430))</f>
        <v>food trucks</v>
      </c>
      <c r="S2430" s="13">
        <f>J2430/(60*60*24)+DATE(1970,1,1)</f>
        <v>42045.784155092595</v>
      </c>
      <c r="T2430" s="13">
        <f>I2430/(60*60*24)+DATE(1970,1,1)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7">
        <f>IF(E2431&gt;0, E2431/L2431, 0)</f>
        <v>501.25</v>
      </c>
      <c r="Q2431" s="7" t="str">
        <f>LEFT(N2431, SEARCH("/",N2431)-1)</f>
        <v>food</v>
      </c>
      <c r="R2431" s="7" t="str">
        <f>RIGHT(N2431,LEN(N2431)-SEARCH("/",N2431))</f>
        <v>food trucks</v>
      </c>
      <c r="S2431" s="13">
        <f>J2431/(60*60*24)+DATE(1970,1,1)</f>
        <v>42734.879236111112</v>
      </c>
      <c r="T2431" s="13">
        <f>I2431/(60*60*24)+DATE(1970,1,1)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7">
        <f>IF(E2432&gt;0, E2432/L2432, 0)</f>
        <v>10.5</v>
      </c>
      <c r="Q2432" s="7" t="str">
        <f>LEFT(N2432, SEARCH("/",N2432)-1)</f>
        <v>food</v>
      </c>
      <c r="R2432" s="7" t="str">
        <f>RIGHT(N2432,LEN(N2432)-SEARCH("/",N2432))</f>
        <v>food trucks</v>
      </c>
      <c r="S2432" s="13">
        <f>J2432/(60*60*24)+DATE(1970,1,1)</f>
        <v>42382.130833333329</v>
      </c>
      <c r="T2432" s="13">
        <f>I2432/(60*60*24)+DATE(1970,1,1)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7">
        <f>IF(E2433&gt;0, E2433/L2433, 0)</f>
        <v>1</v>
      </c>
      <c r="Q2433" s="7" t="str">
        <f>LEFT(N2433, SEARCH("/",N2433)-1)</f>
        <v>food</v>
      </c>
      <c r="R2433" s="7" t="str">
        <f>RIGHT(N2433,LEN(N2433)-SEARCH("/",N2433))</f>
        <v>food trucks</v>
      </c>
      <c r="S2433" s="13">
        <f>J2433/(60*60*24)+DATE(1970,1,1)</f>
        <v>42489.099687499998</v>
      </c>
      <c r="T2433" s="13">
        <f>I2433/(60*60*24)+DATE(1970,1,1)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7">
        <f>IF(E2434&gt;0, E2434/L2434, 0)</f>
        <v>1</v>
      </c>
      <c r="Q2434" s="7" t="str">
        <f>LEFT(N2434, SEARCH("/",N2434)-1)</f>
        <v>food</v>
      </c>
      <c r="R2434" s="7" t="str">
        <f>RIGHT(N2434,LEN(N2434)-SEARCH("/",N2434))</f>
        <v>food trucks</v>
      </c>
      <c r="S2434" s="13">
        <f>J2434/(60*60*24)+DATE(1970,1,1)</f>
        <v>42041.218715277777</v>
      </c>
      <c r="T2434" s="13">
        <f>I2434/(60*60*24)+DATE(1970,1,1)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7">
        <f>IF(E2435&gt;0, E2435/L2435, 0)</f>
        <v>0</v>
      </c>
      <c r="Q2435" s="7" t="str">
        <f>LEFT(N2435, SEARCH("/",N2435)-1)</f>
        <v>food</v>
      </c>
      <c r="R2435" s="7" t="str">
        <f>RIGHT(N2435,LEN(N2435)-SEARCH("/",N2435))</f>
        <v>food trucks</v>
      </c>
      <c r="S2435" s="13">
        <f>J2435/(60*60*24)+DATE(1970,1,1)</f>
        <v>42397.89980324074</v>
      </c>
      <c r="T2435" s="13">
        <f>I2435/(60*60*24)+DATE(1970,1,1)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7">
        <f>IF(E2436&gt;0, E2436/L2436, 0)</f>
        <v>13</v>
      </c>
      <c r="Q2436" s="7" t="str">
        <f>LEFT(N2436, SEARCH("/",N2436)-1)</f>
        <v>food</v>
      </c>
      <c r="R2436" s="7" t="str">
        <f>RIGHT(N2436,LEN(N2436)-SEARCH("/",N2436))</f>
        <v>food trucks</v>
      </c>
      <c r="S2436" s="13">
        <f>J2436/(60*60*24)+DATE(1970,1,1)</f>
        <v>42180.186041666668</v>
      </c>
      <c r="T2436" s="13">
        <f>I2436/(60*60*24)+DATE(1970,1,1)</f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7">
        <f>IF(E2437&gt;0, E2437/L2437, 0)</f>
        <v>306</v>
      </c>
      <c r="Q2437" s="7" t="str">
        <f>LEFT(N2437, SEARCH("/",N2437)-1)</f>
        <v>food</v>
      </c>
      <c r="R2437" s="7" t="str">
        <f>RIGHT(N2437,LEN(N2437)-SEARCH("/",N2437))</f>
        <v>food trucks</v>
      </c>
      <c r="S2437" s="13">
        <f>J2437/(60*60*24)+DATE(1970,1,1)</f>
        <v>42252.277615740742</v>
      </c>
      <c r="T2437" s="13">
        <f>I2437/(60*60*24)+DATE(1970,1,1)</f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7">
        <f>IF(E2438&gt;0, E2438/L2438, 0)</f>
        <v>22.5</v>
      </c>
      <c r="Q2438" s="7" t="str">
        <f>LEFT(N2438, SEARCH("/",N2438)-1)</f>
        <v>food</v>
      </c>
      <c r="R2438" s="7" t="str">
        <f>RIGHT(N2438,LEN(N2438)-SEARCH("/",N2438))</f>
        <v>food trucks</v>
      </c>
      <c r="S2438" s="13">
        <f>J2438/(60*60*24)+DATE(1970,1,1)</f>
        <v>42338.615393518514</v>
      </c>
      <c r="T2438" s="13">
        <f>I2438/(60*60*24)+DATE(1970,1,1)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7">
        <f>IF(E2439&gt;0, E2439/L2439, 0)</f>
        <v>0</v>
      </c>
      <c r="Q2439" s="7" t="str">
        <f>LEFT(N2439, SEARCH("/",N2439)-1)</f>
        <v>food</v>
      </c>
      <c r="R2439" s="7" t="str">
        <f>RIGHT(N2439,LEN(N2439)-SEARCH("/",N2439))</f>
        <v>food trucks</v>
      </c>
      <c r="S2439" s="13">
        <f>J2439/(60*60*24)+DATE(1970,1,1)</f>
        <v>42031.965138888889</v>
      </c>
      <c r="T2439" s="13">
        <f>I2439/(60*60*24)+DATE(1970,1,1)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7">
        <f>IF(E2440&gt;0, E2440/L2440, 0)</f>
        <v>50</v>
      </c>
      <c r="Q2440" s="7" t="str">
        <f>LEFT(N2440, SEARCH("/",N2440)-1)</f>
        <v>food</v>
      </c>
      <c r="R2440" s="7" t="str">
        <f>RIGHT(N2440,LEN(N2440)-SEARCH("/",N2440))</f>
        <v>food trucks</v>
      </c>
      <c r="S2440" s="13">
        <f>J2440/(60*60*24)+DATE(1970,1,1)</f>
        <v>42285.91506944444</v>
      </c>
      <c r="T2440" s="13">
        <f>I2440/(60*60*24)+DATE(1970,1,1)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7">
        <f>IF(E2441&gt;0, E2441/L2441, 0)</f>
        <v>0</v>
      </c>
      <c r="Q2441" s="7" t="str">
        <f>LEFT(N2441, SEARCH("/",N2441)-1)</f>
        <v>food</v>
      </c>
      <c r="R2441" s="7" t="str">
        <f>RIGHT(N2441,LEN(N2441)-SEARCH("/",N2441))</f>
        <v>food trucks</v>
      </c>
      <c r="S2441" s="13">
        <f>J2441/(60*60*24)+DATE(1970,1,1)</f>
        <v>42265.818622685183</v>
      </c>
      <c r="T2441" s="13">
        <f>I2441/(60*60*24)+DATE(1970,1,1)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7">
        <f>IF(E2442&gt;0, E2442/L2442, 0)</f>
        <v>5</v>
      </c>
      <c r="Q2442" s="7" t="str">
        <f>LEFT(N2442, SEARCH("/",N2442)-1)</f>
        <v>food</v>
      </c>
      <c r="R2442" s="7" t="str">
        <f>RIGHT(N2442,LEN(N2442)-SEARCH("/",N2442))</f>
        <v>food trucks</v>
      </c>
      <c r="S2442" s="13">
        <f>J2442/(60*60*24)+DATE(1970,1,1)</f>
        <v>42383.899456018524</v>
      </c>
      <c r="T2442" s="13">
        <f>I2442/(60*60*24)+DATE(1970,1,1)</f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7">
        <f>IF(E2443&gt;0, E2443/L2443, 0)</f>
        <v>74.22935779816514</v>
      </c>
      <c r="Q2443" s="7" t="str">
        <f>LEFT(N2443, SEARCH("/",N2443)-1)</f>
        <v>food</v>
      </c>
      <c r="R2443" s="7" t="str">
        <f>RIGHT(N2443,LEN(N2443)-SEARCH("/",N2443))</f>
        <v>small batch</v>
      </c>
      <c r="S2443" s="13">
        <f>J2443/(60*60*24)+DATE(1970,1,1)</f>
        <v>42187.125625000001</v>
      </c>
      <c r="T2443" s="13">
        <f>I2443/(60*60*24)+DATE(1970,1,1)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7">
        <f>IF(E2444&gt;0, E2444/L2444, 0)</f>
        <v>81.252688172043008</v>
      </c>
      <c r="Q2444" s="7" t="str">
        <f>LEFT(N2444, SEARCH("/",N2444)-1)</f>
        <v>food</v>
      </c>
      <c r="R2444" s="7" t="str">
        <f>RIGHT(N2444,LEN(N2444)-SEARCH("/",N2444))</f>
        <v>small batch</v>
      </c>
      <c r="S2444" s="13">
        <f>J2444/(60*60*24)+DATE(1970,1,1)</f>
        <v>42052.666990740741</v>
      </c>
      <c r="T2444" s="13">
        <f>I2444/(60*60*24)+DATE(1970,1,1)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7">
        <f>IF(E2445&gt;0, E2445/L2445, 0)</f>
        <v>130.23469453376205</v>
      </c>
      <c r="Q2445" s="7" t="str">
        <f>LEFT(N2445, SEARCH("/",N2445)-1)</f>
        <v>food</v>
      </c>
      <c r="R2445" s="7" t="str">
        <f>RIGHT(N2445,LEN(N2445)-SEARCH("/",N2445))</f>
        <v>small batch</v>
      </c>
      <c r="S2445" s="13">
        <f>J2445/(60*60*24)+DATE(1970,1,1)</f>
        <v>41836.625254629631</v>
      </c>
      <c r="T2445" s="13">
        <f>I2445/(60*60*24)+DATE(1970,1,1)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7">
        <f>IF(E2446&gt;0, E2446/L2446, 0)</f>
        <v>53.409836065573771</v>
      </c>
      <c r="Q2446" s="7" t="str">
        <f>LEFT(N2446, SEARCH("/",N2446)-1)</f>
        <v>food</v>
      </c>
      <c r="R2446" s="7" t="str">
        <f>RIGHT(N2446,LEN(N2446)-SEARCH("/",N2446))</f>
        <v>small batch</v>
      </c>
      <c r="S2446" s="13">
        <f>J2446/(60*60*24)+DATE(1970,1,1)</f>
        <v>42485.754525462966</v>
      </c>
      <c r="T2446" s="13">
        <f>I2446/(60*60*24)+DATE(1970,1,1)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7">
        <f>IF(E2447&gt;0, E2447/L2447, 0)</f>
        <v>75.130434782608702</v>
      </c>
      <c r="Q2447" s="7" t="str">
        <f>LEFT(N2447, SEARCH("/",N2447)-1)</f>
        <v>food</v>
      </c>
      <c r="R2447" s="7" t="str">
        <f>RIGHT(N2447,LEN(N2447)-SEARCH("/",N2447))</f>
        <v>small batch</v>
      </c>
      <c r="S2447" s="13">
        <f>J2447/(60*60*24)+DATE(1970,1,1)</f>
        <v>42243.190057870372</v>
      </c>
      <c r="T2447" s="13">
        <f>I2447/(60*60*24)+DATE(1970,1,1)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7">
        <f>IF(E2448&gt;0, E2448/L2448, 0)</f>
        <v>75.666666666666671</v>
      </c>
      <c r="Q2448" s="7" t="str">
        <f>LEFT(N2448, SEARCH("/",N2448)-1)</f>
        <v>food</v>
      </c>
      <c r="R2448" s="7" t="str">
        <f>RIGHT(N2448,LEN(N2448)-SEARCH("/",N2448))</f>
        <v>small batch</v>
      </c>
      <c r="S2448" s="13">
        <f>J2448/(60*60*24)+DATE(1970,1,1)</f>
        <v>42670.602673611109</v>
      </c>
      <c r="T2448" s="13">
        <f>I2448/(60*60*24)+DATE(1970,1,1)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7">
        <f>IF(E2449&gt;0, E2449/L2449, 0)</f>
        <v>31.691394658753708</v>
      </c>
      <c r="Q2449" s="7" t="str">
        <f>LEFT(N2449, SEARCH("/",N2449)-1)</f>
        <v>food</v>
      </c>
      <c r="R2449" s="7" t="str">
        <f>RIGHT(N2449,LEN(N2449)-SEARCH("/",N2449))</f>
        <v>small batch</v>
      </c>
      <c r="S2449" s="13">
        <f>J2449/(60*60*24)+DATE(1970,1,1)</f>
        <v>42654.469826388886</v>
      </c>
      <c r="T2449" s="13">
        <f>I2449/(60*60*24)+DATE(1970,1,1)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7">
        <f>IF(E2450&gt;0, E2450/L2450, 0)</f>
        <v>47.777777777777779</v>
      </c>
      <c r="Q2450" s="7" t="str">
        <f>LEFT(N2450, SEARCH("/",N2450)-1)</f>
        <v>food</v>
      </c>
      <c r="R2450" s="7" t="str">
        <f>RIGHT(N2450,LEN(N2450)-SEARCH("/",N2450))</f>
        <v>small batch</v>
      </c>
      <c r="S2450" s="13">
        <f>J2450/(60*60*24)+DATE(1970,1,1)</f>
        <v>42607.316122685181</v>
      </c>
      <c r="T2450" s="13">
        <f>I2450/(60*60*24)+DATE(1970,1,1)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7">
        <f>IF(E2451&gt;0, E2451/L2451, 0)</f>
        <v>90</v>
      </c>
      <c r="Q2451" s="7" t="str">
        <f>LEFT(N2451, SEARCH("/",N2451)-1)</f>
        <v>food</v>
      </c>
      <c r="R2451" s="7" t="str">
        <f>RIGHT(N2451,LEN(N2451)-SEARCH("/",N2451))</f>
        <v>small batch</v>
      </c>
      <c r="S2451" s="13">
        <f>J2451/(60*60*24)+DATE(1970,1,1)</f>
        <v>41943.142534722225</v>
      </c>
      <c r="T2451" s="13">
        <f>I2451/(60*60*24)+DATE(1970,1,1)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7">
        <f>IF(E2452&gt;0, E2452/L2452, 0)</f>
        <v>149.31401960784314</v>
      </c>
      <c r="Q2452" s="7" t="str">
        <f>LEFT(N2452, SEARCH("/",N2452)-1)</f>
        <v>food</v>
      </c>
      <c r="R2452" s="7" t="str">
        <f>RIGHT(N2452,LEN(N2452)-SEARCH("/",N2452))</f>
        <v>small batch</v>
      </c>
      <c r="S2452" s="13">
        <f>J2452/(60*60*24)+DATE(1970,1,1)</f>
        <v>41902.07240740741</v>
      </c>
      <c r="T2452" s="13">
        <f>I2452/(60*60*24)+DATE(1970,1,1)</f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7">
        <f>IF(E2453&gt;0, E2453/L2453, 0)</f>
        <v>62.06989247311828</v>
      </c>
      <c r="Q2453" s="7" t="str">
        <f>LEFT(N2453, SEARCH("/",N2453)-1)</f>
        <v>food</v>
      </c>
      <c r="R2453" s="7" t="str">
        <f>RIGHT(N2453,LEN(N2453)-SEARCH("/",N2453))</f>
        <v>small batch</v>
      </c>
      <c r="S2453" s="13">
        <f>J2453/(60*60*24)+DATE(1970,1,1)</f>
        <v>42779.908449074079</v>
      </c>
      <c r="T2453" s="13">
        <f>I2453/(60*60*24)+DATE(1970,1,1)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7">
        <f>IF(E2454&gt;0, E2454/L2454, 0)</f>
        <v>53.4</v>
      </c>
      <c r="Q2454" s="7" t="str">
        <f>LEFT(N2454, SEARCH("/",N2454)-1)</f>
        <v>food</v>
      </c>
      <c r="R2454" s="7" t="str">
        <f>RIGHT(N2454,LEN(N2454)-SEARCH("/",N2454))</f>
        <v>small batch</v>
      </c>
      <c r="S2454" s="13">
        <f>J2454/(60*60*24)+DATE(1970,1,1)</f>
        <v>42338.84375</v>
      </c>
      <c r="T2454" s="13">
        <f>I2454/(60*60*24)+DATE(1970,1,1)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7">
        <f>IF(E2455&gt;0, E2455/L2455, 0)</f>
        <v>69.268656716417908</v>
      </c>
      <c r="Q2455" s="7" t="str">
        <f>LEFT(N2455, SEARCH("/",N2455)-1)</f>
        <v>food</v>
      </c>
      <c r="R2455" s="7" t="str">
        <f>RIGHT(N2455,LEN(N2455)-SEARCH("/",N2455))</f>
        <v>small batch</v>
      </c>
      <c r="S2455" s="13">
        <f>J2455/(60*60*24)+DATE(1970,1,1)</f>
        <v>42738.692233796297</v>
      </c>
      <c r="T2455" s="13">
        <f>I2455/(60*60*24)+DATE(1970,1,1)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7">
        <f>IF(E2456&gt;0, E2456/L2456, 0)</f>
        <v>271.50769230769231</v>
      </c>
      <c r="Q2456" s="7" t="str">
        <f>LEFT(N2456, SEARCH("/",N2456)-1)</f>
        <v>food</v>
      </c>
      <c r="R2456" s="7" t="str">
        <f>RIGHT(N2456,LEN(N2456)-SEARCH("/",N2456))</f>
        <v>small batch</v>
      </c>
      <c r="S2456" s="13">
        <f>J2456/(60*60*24)+DATE(1970,1,1)</f>
        <v>42770.201481481483</v>
      </c>
      <c r="T2456" s="13">
        <f>I2456/(60*60*24)+DATE(1970,1,1)</f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7">
        <f>IF(E2457&gt;0, E2457/L2457, 0)</f>
        <v>34.125</v>
      </c>
      <c r="Q2457" s="7" t="str">
        <f>LEFT(N2457, SEARCH("/",N2457)-1)</f>
        <v>food</v>
      </c>
      <c r="R2457" s="7" t="str">
        <f>RIGHT(N2457,LEN(N2457)-SEARCH("/",N2457))</f>
        <v>small batch</v>
      </c>
      <c r="S2457" s="13">
        <f>J2457/(60*60*24)+DATE(1970,1,1)</f>
        <v>42452.781828703708</v>
      </c>
      <c r="T2457" s="13">
        <f>I2457/(60*60*24)+DATE(1970,1,1)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7">
        <f>IF(E2458&gt;0, E2458/L2458, 0)</f>
        <v>40.492537313432834</v>
      </c>
      <c r="Q2458" s="7" t="str">
        <f>LEFT(N2458, SEARCH("/",N2458)-1)</f>
        <v>food</v>
      </c>
      <c r="R2458" s="7" t="str">
        <f>RIGHT(N2458,LEN(N2458)-SEARCH("/",N2458))</f>
        <v>small batch</v>
      </c>
      <c r="S2458" s="13">
        <f>J2458/(60*60*24)+DATE(1970,1,1)</f>
        <v>42761.961099537039</v>
      </c>
      <c r="T2458" s="13">
        <f>I2458/(60*60*24)+DATE(1970,1,1)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7">
        <f>IF(E2459&gt;0, E2459/L2459, 0)</f>
        <v>189.75806451612902</v>
      </c>
      <c r="Q2459" s="7" t="str">
        <f>LEFT(N2459, SEARCH("/",N2459)-1)</f>
        <v>food</v>
      </c>
      <c r="R2459" s="7" t="str">
        <f>RIGHT(N2459,LEN(N2459)-SEARCH("/",N2459))</f>
        <v>small batch</v>
      </c>
      <c r="S2459" s="13">
        <f>J2459/(60*60*24)+DATE(1970,1,1)</f>
        <v>42423.602500000001</v>
      </c>
      <c r="T2459" s="13">
        <f>I2459/(60*60*24)+DATE(1970,1,1)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7">
        <f>IF(E2460&gt;0, E2460/L2460, 0)</f>
        <v>68.862499999999997</v>
      </c>
      <c r="Q2460" s="7" t="str">
        <f>LEFT(N2460, SEARCH("/",N2460)-1)</f>
        <v>food</v>
      </c>
      <c r="R2460" s="7" t="str">
        <f>RIGHT(N2460,LEN(N2460)-SEARCH("/",N2460))</f>
        <v>small batch</v>
      </c>
      <c r="S2460" s="13">
        <f>J2460/(60*60*24)+DATE(1970,1,1)</f>
        <v>42495.871736111112</v>
      </c>
      <c r="T2460" s="13">
        <f>I2460/(60*60*24)+DATE(1970,1,1)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7">
        <f>IF(E2461&gt;0, E2461/L2461, 0)</f>
        <v>108.77659574468085</v>
      </c>
      <c r="Q2461" s="7" t="str">
        <f>LEFT(N2461, SEARCH("/",N2461)-1)</f>
        <v>food</v>
      </c>
      <c r="R2461" s="7" t="str">
        <f>RIGHT(N2461,LEN(N2461)-SEARCH("/",N2461))</f>
        <v>small batch</v>
      </c>
      <c r="S2461" s="13">
        <f>J2461/(60*60*24)+DATE(1970,1,1)</f>
        <v>42407.637557870374</v>
      </c>
      <c r="T2461" s="13">
        <f>I2461/(60*60*24)+DATE(1970,1,1)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7">
        <f>IF(E2462&gt;0, E2462/L2462, 0)</f>
        <v>125.98529411764706</v>
      </c>
      <c r="Q2462" s="7" t="str">
        <f>LEFT(N2462, SEARCH("/",N2462)-1)</f>
        <v>food</v>
      </c>
      <c r="R2462" s="7" t="str">
        <f>RIGHT(N2462,LEN(N2462)-SEARCH("/",N2462))</f>
        <v>small batch</v>
      </c>
      <c r="S2462" s="13">
        <f>J2462/(60*60*24)+DATE(1970,1,1)</f>
        <v>42704.187118055561</v>
      </c>
      <c r="T2462" s="13">
        <f>I2462/(60*60*24)+DATE(1970,1,1)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7">
        <f>IF(E2463&gt;0, E2463/L2463, 0)</f>
        <v>90.523255813953483</v>
      </c>
      <c r="Q2463" s="7" t="str">
        <f>LEFT(N2463, SEARCH("/",N2463)-1)</f>
        <v>music</v>
      </c>
      <c r="R2463" s="7" t="str">
        <f>RIGHT(N2463,LEN(N2463)-SEARCH("/",N2463))</f>
        <v>indie rock</v>
      </c>
      <c r="S2463" s="13">
        <f>J2463/(60*60*24)+DATE(1970,1,1)</f>
        <v>40784.012696759259</v>
      </c>
      <c r="T2463" s="13">
        <f>I2463/(60*60*24)+DATE(1970,1,1)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7">
        <f>IF(E2464&gt;0, E2464/L2464, 0)</f>
        <v>28.880434782608695</v>
      </c>
      <c r="Q2464" s="7" t="str">
        <f>LEFT(N2464, SEARCH("/",N2464)-1)</f>
        <v>music</v>
      </c>
      <c r="R2464" s="7" t="str">
        <f>RIGHT(N2464,LEN(N2464)-SEARCH("/",N2464))</f>
        <v>indie rock</v>
      </c>
      <c r="S2464" s="13">
        <f>J2464/(60*60*24)+DATE(1970,1,1)</f>
        <v>41089.186296296299</v>
      </c>
      <c r="T2464" s="13">
        <f>I2464/(60*60*24)+DATE(1970,1,1)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7">
        <f>IF(E2465&gt;0, E2465/L2465, 0)</f>
        <v>31</v>
      </c>
      <c r="Q2465" s="7" t="str">
        <f>LEFT(N2465, SEARCH("/",N2465)-1)</f>
        <v>music</v>
      </c>
      <c r="R2465" s="7" t="str">
        <f>RIGHT(N2465,LEN(N2465)-SEARCH("/",N2465))</f>
        <v>indie rock</v>
      </c>
      <c r="S2465" s="13">
        <f>J2465/(60*60*24)+DATE(1970,1,1)</f>
        <v>41341.111400462964</v>
      </c>
      <c r="T2465" s="13">
        <f>I2465/(60*60*24)+DATE(1970,1,1)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7">
        <f>IF(E2466&gt;0, E2466/L2466, 0)</f>
        <v>51.674418604651166</v>
      </c>
      <c r="Q2466" s="7" t="str">
        <f>LEFT(N2466, SEARCH("/",N2466)-1)</f>
        <v>music</v>
      </c>
      <c r="R2466" s="7" t="str">
        <f>RIGHT(N2466,LEN(N2466)-SEARCH("/",N2466))</f>
        <v>indie rock</v>
      </c>
      <c r="S2466" s="13">
        <f>J2466/(60*60*24)+DATE(1970,1,1)</f>
        <v>42248.90042824074</v>
      </c>
      <c r="T2466" s="13">
        <f>I2466/(60*60*24)+DATE(1970,1,1)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7">
        <f>IF(E2467&gt;0, E2467/L2467, 0)</f>
        <v>26.270833333333332</v>
      </c>
      <c r="Q2467" s="7" t="str">
        <f>LEFT(N2467, SEARCH("/",N2467)-1)</f>
        <v>music</v>
      </c>
      <c r="R2467" s="7" t="str">
        <f>RIGHT(N2467,LEN(N2467)-SEARCH("/",N2467))</f>
        <v>indie rock</v>
      </c>
      <c r="S2467" s="13">
        <f>J2467/(60*60*24)+DATE(1970,1,1)</f>
        <v>41145.719305555554</v>
      </c>
      <c r="T2467" s="13">
        <f>I2467/(60*60*24)+DATE(1970,1,1)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7">
        <f>IF(E2468&gt;0, E2468/L2468, 0)</f>
        <v>48.07692307692308</v>
      </c>
      <c r="Q2468" s="7" t="str">
        <f>LEFT(N2468, SEARCH("/",N2468)-1)</f>
        <v>music</v>
      </c>
      <c r="R2468" s="7" t="str">
        <f>RIGHT(N2468,LEN(N2468)-SEARCH("/",N2468))</f>
        <v>indie rock</v>
      </c>
      <c r="S2468" s="13">
        <f>J2468/(60*60*24)+DATE(1970,1,1)</f>
        <v>41373.102465277778</v>
      </c>
      <c r="T2468" s="13">
        <f>I2468/(60*60*24)+DATE(1970,1,1)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7">
        <f>IF(E2469&gt;0, E2469/L2469, 0)</f>
        <v>27.558139534883722</v>
      </c>
      <c r="Q2469" s="7" t="str">
        <f>LEFT(N2469, SEARCH("/",N2469)-1)</f>
        <v>music</v>
      </c>
      <c r="R2469" s="7" t="str">
        <f>RIGHT(N2469,LEN(N2469)-SEARCH("/",N2469))</f>
        <v>indie rock</v>
      </c>
      <c r="S2469" s="13">
        <f>J2469/(60*60*24)+DATE(1970,1,1)</f>
        <v>41025.874201388891</v>
      </c>
      <c r="T2469" s="13">
        <f>I2469/(60*60*24)+DATE(1970,1,1)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7">
        <f>IF(E2470&gt;0, E2470/L2470, 0)</f>
        <v>36.97137931034483</v>
      </c>
      <c r="Q2470" s="7" t="str">
        <f>LEFT(N2470, SEARCH("/",N2470)-1)</f>
        <v>music</v>
      </c>
      <c r="R2470" s="7" t="str">
        <f>RIGHT(N2470,LEN(N2470)-SEARCH("/",N2470))</f>
        <v>indie rock</v>
      </c>
      <c r="S2470" s="13">
        <f>J2470/(60*60*24)+DATE(1970,1,1)</f>
        <v>41174.154178240744</v>
      </c>
      <c r="T2470" s="13">
        <f>I2470/(60*60*24)+DATE(1970,1,1)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7">
        <f>IF(E2471&gt;0, E2471/L2471, 0)</f>
        <v>29.021276595744681</v>
      </c>
      <c r="Q2471" s="7" t="str">
        <f>LEFT(N2471, SEARCH("/",N2471)-1)</f>
        <v>music</v>
      </c>
      <c r="R2471" s="7" t="str">
        <f>RIGHT(N2471,LEN(N2471)-SEARCH("/",N2471))</f>
        <v>indie rock</v>
      </c>
      <c r="S2471" s="13">
        <f>J2471/(60*60*24)+DATE(1970,1,1)</f>
        <v>40557.429733796293</v>
      </c>
      <c r="T2471" s="13">
        <f>I2471/(60*60*24)+DATE(1970,1,1)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7">
        <f>IF(E2472&gt;0, E2472/L2472, 0)</f>
        <v>28.65666666666667</v>
      </c>
      <c r="Q2472" s="7" t="str">
        <f>LEFT(N2472, SEARCH("/",N2472)-1)</f>
        <v>music</v>
      </c>
      <c r="R2472" s="7" t="str">
        <f>RIGHT(N2472,LEN(N2472)-SEARCH("/",N2472))</f>
        <v>indie rock</v>
      </c>
      <c r="S2472" s="13">
        <f>J2472/(60*60*24)+DATE(1970,1,1)</f>
        <v>41023.07471064815</v>
      </c>
      <c r="T2472" s="13">
        <f>I2472/(60*60*24)+DATE(1970,1,1)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7">
        <f>IF(E2473&gt;0, E2473/L2473, 0)</f>
        <v>37.647058823529413</v>
      </c>
      <c r="Q2473" s="7" t="str">
        <f>LEFT(N2473, SEARCH("/",N2473)-1)</f>
        <v>music</v>
      </c>
      <c r="R2473" s="7" t="str">
        <f>RIGHT(N2473,LEN(N2473)-SEARCH("/",N2473))</f>
        <v>indie rock</v>
      </c>
      <c r="S2473" s="13">
        <f>J2473/(60*60*24)+DATE(1970,1,1)</f>
        <v>40893.992962962962</v>
      </c>
      <c r="T2473" s="13">
        <f>I2473/(60*60*24)+DATE(1970,1,1)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7">
        <f>IF(E2474&gt;0, E2474/L2474, 0)</f>
        <v>97.904038461538462</v>
      </c>
      <c r="Q2474" s="7" t="str">
        <f>LEFT(N2474, SEARCH("/",N2474)-1)</f>
        <v>music</v>
      </c>
      <c r="R2474" s="7" t="str">
        <f>RIGHT(N2474,LEN(N2474)-SEARCH("/",N2474))</f>
        <v>indie rock</v>
      </c>
      <c r="S2474" s="13">
        <f>J2474/(60*60*24)+DATE(1970,1,1)</f>
        <v>40354.11550925926</v>
      </c>
      <c r="T2474" s="13">
        <f>I2474/(60*60*24)+DATE(1970,1,1)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7">
        <f>IF(E2475&gt;0, E2475/L2475, 0)</f>
        <v>42.553191489361701</v>
      </c>
      <c r="Q2475" s="7" t="str">
        <f>LEFT(N2475, SEARCH("/",N2475)-1)</f>
        <v>music</v>
      </c>
      <c r="R2475" s="7" t="str">
        <f>RIGHT(N2475,LEN(N2475)-SEARCH("/",N2475))</f>
        <v>indie rock</v>
      </c>
      <c r="S2475" s="13">
        <f>J2475/(60*60*24)+DATE(1970,1,1)</f>
        <v>41193.748483796298</v>
      </c>
      <c r="T2475" s="13">
        <f>I2475/(60*60*24)+DATE(1970,1,1)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7">
        <f>IF(E2476&gt;0, E2476/L2476, 0)</f>
        <v>131.58368421052631</v>
      </c>
      <c r="Q2476" s="7" t="str">
        <f>LEFT(N2476, SEARCH("/",N2476)-1)</f>
        <v>music</v>
      </c>
      <c r="R2476" s="7" t="str">
        <f>RIGHT(N2476,LEN(N2476)-SEARCH("/",N2476))</f>
        <v>indie rock</v>
      </c>
      <c r="S2476" s="13">
        <f>J2476/(60*60*24)+DATE(1970,1,1)</f>
        <v>40417.011296296296</v>
      </c>
      <c r="T2476" s="13">
        <f>I2476/(60*60*24)+DATE(1970,1,1)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7">
        <f>IF(E2477&gt;0, E2477/L2477, 0)</f>
        <v>32.320987654320987</v>
      </c>
      <c r="Q2477" s="7" t="str">
        <f>LEFT(N2477, SEARCH("/",N2477)-1)</f>
        <v>music</v>
      </c>
      <c r="R2477" s="7" t="str">
        <f>RIGHT(N2477,LEN(N2477)-SEARCH("/",N2477))</f>
        <v>indie rock</v>
      </c>
      <c r="S2477" s="13">
        <f>J2477/(60*60*24)+DATE(1970,1,1)</f>
        <v>40310.287673611107</v>
      </c>
      <c r="T2477" s="13">
        <f>I2477/(60*60*24)+DATE(1970,1,1)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7">
        <f>IF(E2478&gt;0, E2478/L2478, 0)</f>
        <v>61.103999999999999</v>
      </c>
      <c r="Q2478" s="7" t="str">
        <f>LEFT(N2478, SEARCH("/",N2478)-1)</f>
        <v>music</v>
      </c>
      <c r="R2478" s="7" t="str">
        <f>RIGHT(N2478,LEN(N2478)-SEARCH("/",N2478))</f>
        <v>indie rock</v>
      </c>
      <c r="S2478" s="13">
        <f>J2478/(60*60*24)+DATE(1970,1,1)</f>
        <v>41913.328356481477</v>
      </c>
      <c r="T2478" s="13">
        <f>I2478/(60*60*24)+DATE(1970,1,1)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7">
        <f>IF(E2479&gt;0, E2479/L2479, 0)</f>
        <v>31.341463414634145</v>
      </c>
      <c r="Q2479" s="7" t="str">
        <f>LEFT(N2479, SEARCH("/",N2479)-1)</f>
        <v>music</v>
      </c>
      <c r="R2479" s="7" t="str">
        <f>RIGHT(N2479,LEN(N2479)-SEARCH("/",N2479))</f>
        <v>indie rock</v>
      </c>
      <c r="S2479" s="13">
        <f>J2479/(60*60*24)+DATE(1970,1,1)</f>
        <v>41088.691493055558</v>
      </c>
      <c r="T2479" s="13">
        <f>I2479/(60*60*24)+DATE(1970,1,1)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7">
        <f>IF(E2480&gt;0, E2480/L2480, 0)</f>
        <v>129.1139240506329</v>
      </c>
      <c r="Q2480" s="7" t="str">
        <f>LEFT(N2480, SEARCH("/",N2480)-1)</f>
        <v>music</v>
      </c>
      <c r="R2480" s="7" t="str">
        <f>RIGHT(N2480,LEN(N2480)-SEARCH("/",N2480))</f>
        <v>indie rock</v>
      </c>
      <c r="S2480" s="13">
        <f>J2480/(60*60*24)+DATE(1970,1,1)</f>
        <v>41257.950381944444</v>
      </c>
      <c r="T2480" s="13">
        <f>I2480/(60*60*24)+DATE(1970,1,1)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7">
        <f>IF(E2481&gt;0, E2481/L2481, 0)</f>
        <v>25.020624999999999</v>
      </c>
      <c r="Q2481" s="7" t="str">
        <f>LEFT(N2481, SEARCH("/",N2481)-1)</f>
        <v>music</v>
      </c>
      <c r="R2481" s="7" t="str">
        <f>RIGHT(N2481,LEN(N2481)-SEARCH("/",N2481))</f>
        <v>indie rock</v>
      </c>
      <c r="S2481" s="13">
        <f>J2481/(60*60*24)+DATE(1970,1,1)</f>
        <v>41107.726782407408</v>
      </c>
      <c r="T2481" s="13">
        <f>I2481/(60*60*24)+DATE(1970,1,1)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7">
        <f>IF(E2482&gt;0, E2482/L2482, 0)</f>
        <v>250</v>
      </c>
      <c r="Q2482" s="7" t="str">
        <f>LEFT(N2482, SEARCH("/",N2482)-1)</f>
        <v>music</v>
      </c>
      <c r="R2482" s="7" t="str">
        <f>RIGHT(N2482,LEN(N2482)-SEARCH("/",N2482))</f>
        <v>indie rock</v>
      </c>
      <c r="S2482" s="13">
        <f>J2482/(60*60*24)+DATE(1970,1,1)</f>
        <v>42227.936157407406</v>
      </c>
      <c r="T2482" s="13">
        <f>I2482/(60*60*24)+DATE(1970,1,1)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7">
        <f>IF(E2483&gt;0, E2483/L2483, 0)</f>
        <v>47.541473684210523</v>
      </c>
      <c r="Q2483" s="7" t="str">
        <f>LEFT(N2483, SEARCH("/",N2483)-1)</f>
        <v>music</v>
      </c>
      <c r="R2483" s="7" t="str">
        <f>RIGHT(N2483,LEN(N2483)-SEARCH("/",N2483))</f>
        <v>indie rock</v>
      </c>
      <c r="S2483" s="13">
        <f>J2483/(60*60*24)+DATE(1970,1,1)</f>
        <v>40999.645925925928</v>
      </c>
      <c r="T2483" s="13">
        <f>I2483/(60*60*24)+DATE(1970,1,1)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7">
        <f>IF(E2484&gt;0, E2484/L2484, 0)</f>
        <v>40.04</v>
      </c>
      <c r="Q2484" s="7" t="str">
        <f>LEFT(N2484, SEARCH("/",N2484)-1)</f>
        <v>music</v>
      </c>
      <c r="R2484" s="7" t="str">
        <f>RIGHT(N2484,LEN(N2484)-SEARCH("/",N2484))</f>
        <v>indie rock</v>
      </c>
      <c r="S2484" s="13">
        <f>J2484/(60*60*24)+DATE(1970,1,1)</f>
        <v>40711.782210648147</v>
      </c>
      <c r="T2484" s="13">
        <f>I2484/(60*60*24)+DATE(1970,1,1)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7">
        <f>IF(E2485&gt;0, E2485/L2485, 0)</f>
        <v>65.84210526315789</v>
      </c>
      <c r="Q2485" s="7" t="str">
        <f>LEFT(N2485, SEARCH("/",N2485)-1)</f>
        <v>music</v>
      </c>
      <c r="R2485" s="7" t="str">
        <f>RIGHT(N2485,LEN(N2485)-SEARCH("/",N2485))</f>
        <v>indie rock</v>
      </c>
      <c r="S2485" s="13">
        <f>J2485/(60*60*24)+DATE(1970,1,1)</f>
        <v>40970.750034722223</v>
      </c>
      <c r="T2485" s="13">
        <f>I2485/(60*60*24)+DATE(1970,1,1)</f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7">
        <f>IF(E2486&gt;0, E2486/L2486, 0)</f>
        <v>46.401222222222216</v>
      </c>
      <c r="Q2486" s="7" t="str">
        <f>LEFT(N2486, SEARCH("/",N2486)-1)</f>
        <v>music</v>
      </c>
      <c r="R2486" s="7" t="str">
        <f>RIGHT(N2486,LEN(N2486)-SEARCH("/",N2486))</f>
        <v>indie rock</v>
      </c>
      <c r="S2486" s="13">
        <f>J2486/(60*60*24)+DATE(1970,1,1)</f>
        <v>40771.916701388887</v>
      </c>
      <c r="T2486" s="13">
        <f>I2486/(60*60*24)+DATE(1970,1,1)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7">
        <f>IF(E2487&gt;0, E2487/L2487, 0)</f>
        <v>50.365853658536587</v>
      </c>
      <c r="Q2487" s="7" t="str">
        <f>LEFT(N2487, SEARCH("/",N2487)-1)</f>
        <v>music</v>
      </c>
      <c r="R2487" s="7" t="str">
        <f>RIGHT(N2487,LEN(N2487)-SEARCH("/",N2487))</f>
        <v>indie rock</v>
      </c>
      <c r="S2487" s="13">
        <f>J2487/(60*60*24)+DATE(1970,1,1)</f>
        <v>40793.998599537037</v>
      </c>
      <c r="T2487" s="13">
        <f>I2487/(60*60*24)+DATE(1970,1,1)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7">
        <f>IF(E2488&gt;0, E2488/L2488, 0)</f>
        <v>26.566666666666666</v>
      </c>
      <c r="Q2488" s="7" t="str">
        <f>LEFT(N2488, SEARCH("/",N2488)-1)</f>
        <v>music</v>
      </c>
      <c r="R2488" s="7" t="str">
        <f>RIGHT(N2488,LEN(N2488)-SEARCH("/",N2488))</f>
        <v>indie rock</v>
      </c>
      <c r="S2488" s="13">
        <f>J2488/(60*60*24)+DATE(1970,1,1)</f>
        <v>40991.708055555559</v>
      </c>
      <c r="T2488" s="13">
        <f>I2488/(60*60*24)+DATE(1970,1,1)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7">
        <f>IF(E2489&gt;0, E2489/L2489, 0)</f>
        <v>39.493684210526318</v>
      </c>
      <c r="Q2489" s="7" t="str">
        <f>LEFT(N2489, SEARCH("/",N2489)-1)</f>
        <v>music</v>
      </c>
      <c r="R2489" s="7" t="str">
        <f>RIGHT(N2489,LEN(N2489)-SEARCH("/",N2489))</f>
        <v>indie rock</v>
      </c>
      <c r="S2489" s="13">
        <f>J2489/(60*60*24)+DATE(1970,1,1)</f>
        <v>41026.083298611113</v>
      </c>
      <c r="T2489" s="13">
        <f>I2489/(60*60*24)+DATE(1970,1,1)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7">
        <f>IF(E2490&gt;0, E2490/L2490, 0)</f>
        <v>49.246153846153845</v>
      </c>
      <c r="Q2490" s="7" t="str">
        <f>LEFT(N2490, SEARCH("/",N2490)-1)</f>
        <v>music</v>
      </c>
      <c r="R2490" s="7" t="str">
        <f>RIGHT(N2490,LEN(N2490)-SEARCH("/",N2490))</f>
        <v>indie rock</v>
      </c>
      <c r="S2490" s="13">
        <f>J2490/(60*60*24)+DATE(1970,1,1)</f>
        <v>40833.633194444446</v>
      </c>
      <c r="T2490" s="13">
        <f>I2490/(60*60*24)+DATE(1970,1,1)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7">
        <f>IF(E2491&gt;0, E2491/L2491, 0)</f>
        <v>62.38</v>
      </c>
      <c r="Q2491" s="7" t="str">
        <f>LEFT(N2491, SEARCH("/",N2491)-1)</f>
        <v>music</v>
      </c>
      <c r="R2491" s="7" t="str">
        <f>RIGHT(N2491,LEN(N2491)-SEARCH("/",N2491))</f>
        <v>indie rock</v>
      </c>
      <c r="S2491" s="13">
        <f>J2491/(60*60*24)+DATE(1970,1,1)</f>
        <v>41373.690266203703</v>
      </c>
      <c r="T2491" s="13">
        <f>I2491/(60*60*24)+DATE(1970,1,1)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7">
        <f>IF(E2492&gt;0, E2492/L2492, 0)</f>
        <v>37.9375</v>
      </c>
      <c r="Q2492" s="7" t="str">
        <f>LEFT(N2492, SEARCH("/",N2492)-1)</f>
        <v>music</v>
      </c>
      <c r="R2492" s="7" t="str">
        <f>RIGHT(N2492,LEN(N2492)-SEARCH("/",N2492))</f>
        <v>indie rock</v>
      </c>
      <c r="S2492" s="13">
        <f>J2492/(60*60*24)+DATE(1970,1,1)</f>
        <v>41023.227731481486</v>
      </c>
      <c r="T2492" s="13">
        <f>I2492/(60*60*24)+DATE(1970,1,1)</f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7">
        <f>IF(E2493&gt;0, E2493/L2493, 0)</f>
        <v>51.6</v>
      </c>
      <c r="Q2493" s="7" t="str">
        <f>LEFT(N2493, SEARCH("/",N2493)-1)</f>
        <v>music</v>
      </c>
      <c r="R2493" s="7" t="str">
        <f>RIGHT(N2493,LEN(N2493)-SEARCH("/",N2493))</f>
        <v>indie rock</v>
      </c>
      <c r="S2493" s="13">
        <f>J2493/(60*60*24)+DATE(1970,1,1)</f>
        <v>40542.839282407411</v>
      </c>
      <c r="T2493" s="13">
        <f>I2493/(60*60*24)+DATE(1970,1,1)</f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7">
        <f>IF(E2494&gt;0, E2494/L2494, 0)</f>
        <v>27.777777777777779</v>
      </c>
      <c r="Q2494" s="7" t="str">
        <f>LEFT(N2494, SEARCH("/",N2494)-1)</f>
        <v>music</v>
      </c>
      <c r="R2494" s="7" t="str">
        <f>RIGHT(N2494,LEN(N2494)-SEARCH("/",N2494))</f>
        <v>indie rock</v>
      </c>
      <c r="S2494" s="13">
        <f>J2494/(60*60*24)+DATE(1970,1,1)</f>
        <v>41024.985972222225</v>
      </c>
      <c r="T2494" s="13">
        <f>I2494/(60*60*24)+DATE(1970,1,1)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7">
        <f>IF(E2495&gt;0, E2495/L2495, 0)</f>
        <v>99.382239382239376</v>
      </c>
      <c r="Q2495" s="7" t="str">
        <f>LEFT(N2495, SEARCH("/",N2495)-1)</f>
        <v>music</v>
      </c>
      <c r="R2495" s="7" t="str">
        <f>RIGHT(N2495,LEN(N2495)-SEARCH("/",N2495))</f>
        <v>indie rock</v>
      </c>
      <c r="S2495" s="13">
        <f>J2495/(60*60*24)+DATE(1970,1,1)</f>
        <v>41348.168287037035</v>
      </c>
      <c r="T2495" s="13">
        <f>I2495/(60*60*24)+DATE(1970,1,1)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7">
        <f>IF(E2496&gt;0, E2496/L2496, 0)</f>
        <v>38.848205128205123</v>
      </c>
      <c r="Q2496" s="7" t="str">
        <f>LEFT(N2496, SEARCH("/",N2496)-1)</f>
        <v>music</v>
      </c>
      <c r="R2496" s="7" t="str">
        <f>RIGHT(N2496,LEN(N2496)-SEARCH("/",N2496))</f>
        <v>indie rock</v>
      </c>
      <c r="S2496" s="13">
        <f>J2496/(60*60*24)+DATE(1970,1,1)</f>
        <v>41022.645185185189</v>
      </c>
      <c r="T2496" s="13">
        <f>I2496/(60*60*24)+DATE(1970,1,1)</f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7">
        <f>IF(E2497&gt;0, E2497/L2497, 0)</f>
        <v>45.548809523809524</v>
      </c>
      <c r="Q2497" s="7" t="str">
        <f>LEFT(N2497, SEARCH("/",N2497)-1)</f>
        <v>music</v>
      </c>
      <c r="R2497" s="7" t="str">
        <f>RIGHT(N2497,LEN(N2497)-SEARCH("/",N2497))</f>
        <v>indie rock</v>
      </c>
      <c r="S2497" s="13">
        <f>J2497/(60*60*24)+DATE(1970,1,1)</f>
        <v>41036.946469907409</v>
      </c>
      <c r="T2497" s="13">
        <f>I2497/(60*60*24)+DATE(1970,1,1)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7">
        <f>IF(E2498&gt;0, E2498/L2498, 0)</f>
        <v>600</v>
      </c>
      <c r="Q2498" s="7" t="str">
        <f>LEFT(N2498, SEARCH("/",N2498)-1)</f>
        <v>music</v>
      </c>
      <c r="R2498" s="7" t="str">
        <f>RIGHT(N2498,LEN(N2498)-SEARCH("/",N2498))</f>
        <v>indie rock</v>
      </c>
      <c r="S2498" s="13">
        <f>J2498/(60*60*24)+DATE(1970,1,1)</f>
        <v>41327.996435185181</v>
      </c>
      <c r="T2498" s="13">
        <f>I2498/(60*60*24)+DATE(1970,1,1)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7">
        <f>IF(E2499&gt;0, E2499/L2499, 0)</f>
        <v>80.551071428571419</v>
      </c>
      <c r="Q2499" s="7" t="str">
        <f>LEFT(N2499, SEARCH("/",N2499)-1)</f>
        <v>music</v>
      </c>
      <c r="R2499" s="7" t="str">
        <f>RIGHT(N2499,LEN(N2499)-SEARCH("/",N2499))</f>
        <v>indie rock</v>
      </c>
      <c r="S2499" s="13">
        <f>J2499/(60*60*24)+DATE(1970,1,1)</f>
        <v>40730.878912037035</v>
      </c>
      <c r="T2499" s="13">
        <f>I2499/(60*60*24)+DATE(1970,1,1)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7">
        <f>IF(E2500&gt;0, E2500/L2500, 0)</f>
        <v>52.8</v>
      </c>
      <c r="Q2500" s="7" t="str">
        <f>LEFT(N2500, SEARCH("/",N2500)-1)</f>
        <v>music</v>
      </c>
      <c r="R2500" s="7" t="str">
        <f>RIGHT(N2500,LEN(N2500)-SEARCH("/",N2500))</f>
        <v>indie rock</v>
      </c>
      <c r="S2500" s="13">
        <f>J2500/(60*60*24)+DATE(1970,1,1)</f>
        <v>42017.967442129629</v>
      </c>
      <c r="T2500" s="13">
        <f>I2500/(60*60*24)+DATE(1970,1,1)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7">
        <f>IF(E2501&gt;0, E2501/L2501, 0)</f>
        <v>47.676470588235297</v>
      </c>
      <c r="Q2501" s="7" t="str">
        <f>LEFT(N2501, SEARCH("/",N2501)-1)</f>
        <v>music</v>
      </c>
      <c r="R2501" s="7" t="str">
        <f>RIGHT(N2501,LEN(N2501)-SEARCH("/",N2501))</f>
        <v>indie rock</v>
      </c>
      <c r="S2501" s="13">
        <f>J2501/(60*60*24)+DATE(1970,1,1)</f>
        <v>41226.648576388892</v>
      </c>
      <c r="T2501" s="13">
        <f>I2501/(60*60*24)+DATE(1970,1,1)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7">
        <f>IF(E2502&gt;0, E2502/L2502, 0)</f>
        <v>23.448275862068964</v>
      </c>
      <c r="Q2502" s="7" t="str">
        <f>LEFT(N2502, SEARCH("/",N2502)-1)</f>
        <v>music</v>
      </c>
      <c r="R2502" s="7" t="str">
        <f>RIGHT(N2502,LEN(N2502)-SEARCH("/",N2502))</f>
        <v>indie rock</v>
      </c>
      <c r="S2502" s="13">
        <f>J2502/(60*60*24)+DATE(1970,1,1)</f>
        <v>41053.772858796292</v>
      </c>
      <c r="T2502" s="13">
        <f>I2502/(60*60*24)+DATE(1970,1,1)</f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7">
        <f>IF(E2503&gt;0, E2503/L2503, 0)</f>
        <v>40.142857142857146</v>
      </c>
      <c r="Q2503" s="7" t="str">
        <f>LEFT(N2503, SEARCH("/",N2503)-1)</f>
        <v>food</v>
      </c>
      <c r="R2503" s="7" t="str">
        <f>RIGHT(N2503,LEN(N2503)-SEARCH("/",N2503))</f>
        <v>restaurants</v>
      </c>
      <c r="S2503" s="13">
        <f>J2503/(60*60*24)+DATE(1970,1,1)</f>
        <v>42244.776666666672</v>
      </c>
      <c r="T2503" s="13">
        <f>I2503/(60*60*24)+DATE(1970,1,1)</f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7">
        <f>IF(E2504&gt;0, E2504/L2504, 0)</f>
        <v>17.2</v>
      </c>
      <c r="Q2504" s="7" t="str">
        <f>LEFT(N2504, SEARCH("/",N2504)-1)</f>
        <v>food</v>
      </c>
      <c r="R2504" s="7" t="str">
        <f>RIGHT(N2504,LEN(N2504)-SEARCH("/",N2504))</f>
        <v>restaurants</v>
      </c>
      <c r="S2504" s="13">
        <f>J2504/(60*60*24)+DATE(1970,1,1)</f>
        <v>41858.825439814813</v>
      </c>
      <c r="T2504" s="13">
        <f>I2504/(60*60*24)+DATE(1970,1,1)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7">
        <f>IF(E2505&gt;0, E2505/L2505, 0)</f>
        <v>0</v>
      </c>
      <c r="Q2505" s="7" t="str">
        <f>LEFT(N2505, SEARCH("/",N2505)-1)</f>
        <v>food</v>
      </c>
      <c r="R2505" s="7" t="str">
        <f>RIGHT(N2505,LEN(N2505)-SEARCH("/",N2505))</f>
        <v>restaurants</v>
      </c>
      <c r="S2505" s="13">
        <f>J2505/(60*60*24)+DATE(1970,1,1)</f>
        <v>42498.899398148147</v>
      </c>
      <c r="T2505" s="13">
        <f>I2505/(60*60*24)+DATE(1970,1,1)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7">
        <f>IF(E2506&gt;0, E2506/L2506, 0)</f>
        <v>0</v>
      </c>
      <c r="Q2506" s="7" t="str">
        <f>LEFT(N2506, SEARCH("/",N2506)-1)</f>
        <v>food</v>
      </c>
      <c r="R2506" s="7" t="str">
        <f>RIGHT(N2506,LEN(N2506)-SEARCH("/",N2506))</f>
        <v>restaurants</v>
      </c>
      <c r="S2506" s="13">
        <f>J2506/(60*60*24)+DATE(1970,1,1)</f>
        <v>41928.015439814815</v>
      </c>
      <c r="T2506" s="13">
        <f>I2506/(60*60*24)+DATE(1970,1,1)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7">
        <f>IF(E2507&gt;0, E2507/L2507, 0)</f>
        <v>0</v>
      </c>
      <c r="Q2507" s="7" t="str">
        <f>LEFT(N2507, SEARCH("/",N2507)-1)</f>
        <v>food</v>
      </c>
      <c r="R2507" s="7" t="str">
        <f>RIGHT(N2507,LEN(N2507)-SEARCH("/",N2507))</f>
        <v>restaurants</v>
      </c>
      <c r="S2507" s="13">
        <f>J2507/(60*60*24)+DATE(1970,1,1)</f>
        <v>42047.05574074074</v>
      </c>
      <c r="T2507" s="13">
        <f>I2507/(60*60*24)+DATE(1970,1,1)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7">
        <f>IF(E2508&gt;0, E2508/L2508, 0)</f>
        <v>15</v>
      </c>
      <c r="Q2508" s="7" t="str">
        <f>LEFT(N2508, SEARCH("/",N2508)-1)</f>
        <v>food</v>
      </c>
      <c r="R2508" s="7" t="str">
        <f>RIGHT(N2508,LEN(N2508)-SEARCH("/",N2508))</f>
        <v>restaurants</v>
      </c>
      <c r="S2508" s="13">
        <f>J2508/(60*60*24)+DATE(1970,1,1)</f>
        <v>42258.297094907408</v>
      </c>
      <c r="T2508" s="13">
        <f>I2508/(60*60*24)+DATE(1970,1,1)</f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7">
        <f>IF(E2509&gt;0, E2509/L2509, 0)</f>
        <v>0</v>
      </c>
      <c r="Q2509" s="7" t="str">
        <f>LEFT(N2509, SEARCH("/",N2509)-1)</f>
        <v>food</v>
      </c>
      <c r="R2509" s="7" t="str">
        <f>RIGHT(N2509,LEN(N2509)-SEARCH("/",N2509))</f>
        <v>restaurants</v>
      </c>
      <c r="S2509" s="13">
        <f>J2509/(60*60*24)+DATE(1970,1,1)</f>
        <v>42105.072962962964</v>
      </c>
      <c r="T2509" s="13">
        <f>I2509/(60*60*24)+DATE(1970,1,1)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7">
        <f>IF(E2510&gt;0, E2510/L2510, 0)</f>
        <v>0</v>
      </c>
      <c r="Q2510" s="7" t="str">
        <f>LEFT(N2510, SEARCH("/",N2510)-1)</f>
        <v>food</v>
      </c>
      <c r="R2510" s="7" t="str">
        <f>RIGHT(N2510,LEN(N2510)-SEARCH("/",N2510))</f>
        <v>restaurants</v>
      </c>
      <c r="S2510" s="13">
        <f>J2510/(60*60*24)+DATE(1970,1,1)</f>
        <v>41835.951782407406</v>
      </c>
      <c r="T2510" s="13">
        <f>I2510/(60*60*24)+DATE(1970,1,1)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7">
        <f>IF(E2511&gt;0, E2511/L2511, 0)</f>
        <v>35.714285714285715</v>
      </c>
      <c r="Q2511" s="7" t="str">
        <f>LEFT(N2511, SEARCH("/",N2511)-1)</f>
        <v>food</v>
      </c>
      <c r="R2511" s="7" t="str">
        <f>RIGHT(N2511,LEN(N2511)-SEARCH("/",N2511))</f>
        <v>restaurants</v>
      </c>
      <c r="S2511" s="13">
        <f>J2511/(60*60*24)+DATE(1970,1,1)</f>
        <v>42058.809594907405</v>
      </c>
      <c r="T2511" s="13">
        <f>I2511/(60*60*24)+DATE(1970,1,1)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7">
        <f>IF(E2512&gt;0, E2512/L2512, 0)</f>
        <v>37.5</v>
      </c>
      <c r="Q2512" s="7" t="str">
        <f>LEFT(N2512, SEARCH("/",N2512)-1)</f>
        <v>food</v>
      </c>
      <c r="R2512" s="7" t="str">
        <f>RIGHT(N2512,LEN(N2512)-SEARCH("/",N2512))</f>
        <v>restaurants</v>
      </c>
      <c r="S2512" s="13">
        <f>J2512/(60*60*24)+DATE(1970,1,1)</f>
        <v>42078.997361111113</v>
      </c>
      <c r="T2512" s="13">
        <f>I2512/(60*60*24)+DATE(1970,1,1)</f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7">
        <f>IF(E2513&gt;0, E2513/L2513, 0)</f>
        <v>0</v>
      </c>
      <c r="Q2513" s="7" t="str">
        <f>LEFT(N2513, SEARCH("/",N2513)-1)</f>
        <v>food</v>
      </c>
      <c r="R2513" s="7" t="str">
        <f>RIGHT(N2513,LEN(N2513)-SEARCH("/",N2513))</f>
        <v>restaurants</v>
      </c>
      <c r="S2513" s="13">
        <f>J2513/(60*60*24)+DATE(1970,1,1)</f>
        <v>42371.446909722217</v>
      </c>
      <c r="T2513" s="13">
        <f>I2513/(60*60*24)+DATE(1970,1,1)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7">
        <f>IF(E2514&gt;0, E2514/L2514, 0)</f>
        <v>0</v>
      </c>
      <c r="Q2514" s="7" t="str">
        <f>LEFT(N2514, SEARCH("/",N2514)-1)</f>
        <v>food</v>
      </c>
      <c r="R2514" s="7" t="str">
        <f>RIGHT(N2514,LEN(N2514)-SEARCH("/",N2514))</f>
        <v>restaurants</v>
      </c>
      <c r="S2514" s="13">
        <f>J2514/(60*60*24)+DATE(1970,1,1)</f>
        <v>41971.876863425925</v>
      </c>
      <c r="T2514" s="13">
        <f>I2514/(60*60*24)+DATE(1970,1,1)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7">
        <f>IF(E2515&gt;0, E2515/L2515, 0)</f>
        <v>0</v>
      </c>
      <c r="Q2515" s="7" t="str">
        <f>LEFT(N2515, SEARCH("/",N2515)-1)</f>
        <v>food</v>
      </c>
      <c r="R2515" s="7" t="str">
        <f>RIGHT(N2515,LEN(N2515)-SEARCH("/",N2515))</f>
        <v>restaurants</v>
      </c>
      <c r="S2515" s="13">
        <f>J2515/(60*60*24)+DATE(1970,1,1)</f>
        <v>42732.00681712963</v>
      </c>
      <c r="T2515" s="13">
        <f>I2515/(60*60*24)+DATE(1970,1,1)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7">
        <f>IF(E2516&gt;0, E2516/L2516, 0)</f>
        <v>52.5</v>
      </c>
      <c r="Q2516" s="7" t="str">
        <f>LEFT(N2516, SEARCH("/",N2516)-1)</f>
        <v>food</v>
      </c>
      <c r="R2516" s="7" t="str">
        <f>RIGHT(N2516,LEN(N2516)-SEARCH("/",N2516))</f>
        <v>restaurants</v>
      </c>
      <c r="S2516" s="13">
        <f>J2516/(60*60*24)+DATE(1970,1,1)</f>
        <v>41854.389780092592</v>
      </c>
      <c r="T2516" s="13">
        <f>I2516/(60*60*24)+DATE(1970,1,1)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7">
        <f>IF(E2517&gt;0, E2517/L2517, 0)</f>
        <v>77.5</v>
      </c>
      <c r="Q2517" s="7" t="str">
        <f>LEFT(N2517, SEARCH("/",N2517)-1)</f>
        <v>food</v>
      </c>
      <c r="R2517" s="7" t="str">
        <f>RIGHT(N2517,LEN(N2517)-SEARCH("/",N2517))</f>
        <v>restaurants</v>
      </c>
      <c r="S2517" s="13">
        <f>J2517/(60*60*24)+DATE(1970,1,1)</f>
        <v>42027.839733796296</v>
      </c>
      <c r="T2517" s="13">
        <f>I2517/(60*60*24)+DATE(1970,1,1)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7">
        <f>IF(E2518&gt;0, E2518/L2518, 0)</f>
        <v>0</v>
      </c>
      <c r="Q2518" s="7" t="str">
        <f>LEFT(N2518, SEARCH("/",N2518)-1)</f>
        <v>food</v>
      </c>
      <c r="R2518" s="7" t="str">
        <f>RIGHT(N2518,LEN(N2518)-SEARCH("/",N2518))</f>
        <v>restaurants</v>
      </c>
      <c r="S2518" s="13">
        <f>J2518/(60*60*24)+DATE(1970,1,1)</f>
        <v>41942.653379629628</v>
      </c>
      <c r="T2518" s="13">
        <f>I2518/(60*60*24)+DATE(1970,1,1)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7">
        <f>IF(E2519&gt;0, E2519/L2519, 0)</f>
        <v>53.545454545454547</v>
      </c>
      <c r="Q2519" s="7" t="str">
        <f>LEFT(N2519, SEARCH("/",N2519)-1)</f>
        <v>food</v>
      </c>
      <c r="R2519" s="7" t="str">
        <f>RIGHT(N2519,LEN(N2519)-SEARCH("/",N2519))</f>
        <v>restaurants</v>
      </c>
      <c r="S2519" s="13">
        <f>J2519/(60*60*24)+DATE(1970,1,1)</f>
        <v>42052.802430555559</v>
      </c>
      <c r="T2519" s="13">
        <f>I2519/(60*60*24)+DATE(1970,1,1)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7">
        <f>IF(E2520&gt;0, E2520/L2520, 0)</f>
        <v>0</v>
      </c>
      <c r="Q2520" s="7" t="str">
        <f>LEFT(N2520, SEARCH("/",N2520)-1)</f>
        <v>food</v>
      </c>
      <c r="R2520" s="7" t="str">
        <f>RIGHT(N2520,LEN(N2520)-SEARCH("/",N2520))</f>
        <v>restaurants</v>
      </c>
      <c r="S2520" s="13">
        <f>J2520/(60*60*24)+DATE(1970,1,1)</f>
        <v>41926.680879629632</v>
      </c>
      <c r="T2520" s="13">
        <f>I2520/(60*60*24)+DATE(1970,1,1)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7">
        <f>IF(E2521&gt;0, E2521/L2521, 0)</f>
        <v>16.25</v>
      </c>
      <c r="Q2521" s="7" t="str">
        <f>LEFT(N2521, SEARCH("/",N2521)-1)</f>
        <v>food</v>
      </c>
      <c r="R2521" s="7" t="str">
        <f>RIGHT(N2521,LEN(N2521)-SEARCH("/",N2521))</f>
        <v>restaurants</v>
      </c>
      <c r="S2521" s="13">
        <f>J2521/(60*60*24)+DATE(1970,1,1)</f>
        <v>41809.155138888891</v>
      </c>
      <c r="T2521" s="13">
        <f>I2521/(60*60*24)+DATE(1970,1,1)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7">
        <f>IF(E2522&gt;0, E2522/L2522, 0)</f>
        <v>0</v>
      </c>
      <c r="Q2522" s="7" t="str">
        <f>LEFT(N2522, SEARCH("/",N2522)-1)</f>
        <v>food</v>
      </c>
      <c r="R2522" s="7" t="str">
        <f>RIGHT(N2522,LEN(N2522)-SEARCH("/",N2522))</f>
        <v>restaurants</v>
      </c>
      <c r="S2522" s="13">
        <f>J2522/(60*60*24)+DATE(1970,1,1)</f>
        <v>42612.600520833337</v>
      </c>
      <c r="T2522" s="13">
        <f>I2522/(60*60*24)+DATE(1970,1,1)</f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7">
        <f>IF(E2523&gt;0, E2523/L2523, 0)</f>
        <v>103.68174242424243</v>
      </c>
      <c r="Q2523" s="7" t="str">
        <f>LEFT(N2523, SEARCH("/",N2523)-1)</f>
        <v>music</v>
      </c>
      <c r="R2523" s="7" t="str">
        <f>RIGHT(N2523,LEN(N2523)-SEARCH("/",N2523))</f>
        <v>classical music</v>
      </c>
      <c r="S2523" s="13">
        <f>J2523/(60*60*24)+DATE(1970,1,1)</f>
        <v>42269.967835648145</v>
      </c>
      <c r="T2523" s="13">
        <f>I2523/(60*60*24)+DATE(1970,1,1)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7">
        <f>IF(E2524&gt;0, E2524/L2524, 0)</f>
        <v>185.18518518518519</v>
      </c>
      <c r="Q2524" s="7" t="str">
        <f>LEFT(N2524, SEARCH("/",N2524)-1)</f>
        <v>music</v>
      </c>
      <c r="R2524" s="7" t="str">
        <f>RIGHT(N2524,LEN(N2524)-SEARCH("/",N2524))</f>
        <v>classical music</v>
      </c>
      <c r="S2524" s="13">
        <f>J2524/(60*60*24)+DATE(1970,1,1)</f>
        <v>42460.573611111111</v>
      </c>
      <c r="T2524" s="13">
        <f>I2524/(60*60*24)+DATE(1970,1,1)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7">
        <f>IF(E2525&gt;0, E2525/L2525, 0)</f>
        <v>54.153846153846153</v>
      </c>
      <c r="Q2525" s="7" t="str">
        <f>LEFT(N2525, SEARCH("/",N2525)-1)</f>
        <v>music</v>
      </c>
      <c r="R2525" s="7" t="str">
        <f>RIGHT(N2525,LEN(N2525)-SEARCH("/",N2525))</f>
        <v>classical music</v>
      </c>
      <c r="S2525" s="13">
        <f>J2525/(60*60*24)+DATE(1970,1,1)</f>
        <v>41930.975601851853</v>
      </c>
      <c r="T2525" s="13">
        <f>I2525/(60*60*24)+DATE(1970,1,1)</f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7">
        <f>IF(E2526&gt;0, E2526/L2526, 0)</f>
        <v>177.2093023255814</v>
      </c>
      <c r="Q2526" s="7" t="str">
        <f>LEFT(N2526, SEARCH("/",N2526)-1)</f>
        <v>music</v>
      </c>
      <c r="R2526" s="7" t="str">
        <f>RIGHT(N2526,LEN(N2526)-SEARCH("/",N2526))</f>
        <v>classical music</v>
      </c>
      <c r="S2526" s="13">
        <f>J2526/(60*60*24)+DATE(1970,1,1)</f>
        <v>41961.807372685187</v>
      </c>
      <c r="T2526" s="13">
        <f>I2526/(60*60*24)+DATE(1970,1,1)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7">
        <f>IF(E2527&gt;0, E2527/L2527, 0)</f>
        <v>100.325</v>
      </c>
      <c r="Q2527" s="7" t="str">
        <f>LEFT(N2527, SEARCH("/",N2527)-1)</f>
        <v>music</v>
      </c>
      <c r="R2527" s="7" t="str">
        <f>RIGHT(N2527,LEN(N2527)-SEARCH("/",N2527))</f>
        <v>classical music</v>
      </c>
      <c r="S2527" s="13">
        <f>J2527/(60*60*24)+DATE(1970,1,1)</f>
        <v>41058.844571759255</v>
      </c>
      <c r="T2527" s="13">
        <f>I2527/(60*60*24)+DATE(1970,1,1)</f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7">
        <f>IF(E2528&gt;0, E2528/L2528, 0)</f>
        <v>136.90909090909091</v>
      </c>
      <c r="Q2528" s="7" t="str">
        <f>LEFT(N2528, SEARCH("/",N2528)-1)</f>
        <v>music</v>
      </c>
      <c r="R2528" s="7" t="str">
        <f>RIGHT(N2528,LEN(N2528)-SEARCH("/",N2528))</f>
        <v>classical music</v>
      </c>
      <c r="S2528" s="13">
        <f>J2528/(60*60*24)+DATE(1970,1,1)</f>
        <v>41953.091134259259</v>
      </c>
      <c r="T2528" s="13">
        <f>I2528/(60*60*24)+DATE(1970,1,1)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7">
        <f>IF(E2529&gt;0, E2529/L2529, 0)</f>
        <v>57.535211267605632</v>
      </c>
      <c r="Q2529" s="7" t="str">
        <f>LEFT(N2529, SEARCH("/",N2529)-1)</f>
        <v>music</v>
      </c>
      <c r="R2529" s="7" t="str">
        <f>RIGHT(N2529,LEN(N2529)-SEARCH("/",N2529))</f>
        <v>classical music</v>
      </c>
      <c r="S2529" s="13">
        <f>J2529/(60*60*24)+DATE(1970,1,1)</f>
        <v>41546.75105324074</v>
      </c>
      <c r="T2529" s="13">
        <f>I2529/(60*60*24)+DATE(1970,1,1)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7">
        <f>IF(E2530&gt;0, E2530/L2530, 0)</f>
        <v>52.962839506172834</v>
      </c>
      <c r="Q2530" s="7" t="str">
        <f>LEFT(N2530, SEARCH("/",N2530)-1)</f>
        <v>music</v>
      </c>
      <c r="R2530" s="7" t="str">
        <f>RIGHT(N2530,LEN(N2530)-SEARCH("/",N2530))</f>
        <v>classical music</v>
      </c>
      <c r="S2530" s="13">
        <f>J2530/(60*60*24)+DATE(1970,1,1)</f>
        <v>42217.834525462968</v>
      </c>
      <c r="T2530" s="13">
        <f>I2530/(60*60*24)+DATE(1970,1,1)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7">
        <f>IF(E2531&gt;0, E2531/L2531, 0)</f>
        <v>82.328947368421055</v>
      </c>
      <c r="Q2531" s="7" t="str">
        <f>LEFT(N2531, SEARCH("/",N2531)-1)</f>
        <v>music</v>
      </c>
      <c r="R2531" s="7" t="str">
        <f>RIGHT(N2531,LEN(N2531)-SEARCH("/",N2531))</f>
        <v>classical music</v>
      </c>
      <c r="S2531" s="13">
        <f>J2531/(60*60*24)+DATE(1970,1,1)</f>
        <v>40948.080729166664</v>
      </c>
      <c r="T2531" s="13">
        <f>I2531/(60*60*24)+DATE(1970,1,1)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7">
        <f>IF(E2532&gt;0, E2532/L2532, 0)</f>
        <v>135.41666666666666</v>
      </c>
      <c r="Q2532" s="7" t="str">
        <f>LEFT(N2532, SEARCH("/",N2532)-1)</f>
        <v>music</v>
      </c>
      <c r="R2532" s="7" t="str">
        <f>RIGHT(N2532,LEN(N2532)-SEARCH("/",N2532))</f>
        <v>classical music</v>
      </c>
      <c r="S2532" s="13">
        <f>J2532/(60*60*24)+DATE(1970,1,1)</f>
        <v>42081.864641203705</v>
      </c>
      <c r="T2532" s="13">
        <f>I2532/(60*60*24)+DATE(1970,1,1)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7">
        <f>IF(E2533&gt;0, E2533/L2533, 0)</f>
        <v>74.06557377049181</v>
      </c>
      <c r="Q2533" s="7" t="str">
        <f>LEFT(N2533, SEARCH("/",N2533)-1)</f>
        <v>music</v>
      </c>
      <c r="R2533" s="7" t="str">
        <f>RIGHT(N2533,LEN(N2533)-SEARCH("/",N2533))</f>
        <v>classical music</v>
      </c>
      <c r="S2533" s="13">
        <f>J2533/(60*60*24)+DATE(1970,1,1)</f>
        <v>42208.680023148147</v>
      </c>
      <c r="T2533" s="13">
        <f>I2533/(60*60*24)+DATE(1970,1,1)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7">
        <f>IF(E2534&gt;0, E2534/L2534, 0)</f>
        <v>84.083333333333329</v>
      </c>
      <c r="Q2534" s="7" t="str">
        <f>LEFT(N2534, SEARCH("/",N2534)-1)</f>
        <v>music</v>
      </c>
      <c r="R2534" s="7" t="str">
        <f>RIGHT(N2534,LEN(N2534)-SEARCH("/",N2534))</f>
        <v>classical music</v>
      </c>
      <c r="S2534" s="13">
        <f>J2534/(60*60*24)+DATE(1970,1,1)</f>
        <v>41107.849143518521</v>
      </c>
      <c r="T2534" s="13">
        <f>I2534/(60*60*24)+DATE(1970,1,1)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7">
        <f>IF(E2535&gt;0, E2535/L2535, 0)</f>
        <v>61.029411764705884</v>
      </c>
      <c r="Q2535" s="7" t="str">
        <f>LEFT(N2535, SEARCH("/",N2535)-1)</f>
        <v>music</v>
      </c>
      <c r="R2535" s="7" t="str">
        <f>RIGHT(N2535,LEN(N2535)-SEARCH("/",N2535))</f>
        <v>classical music</v>
      </c>
      <c r="S2535" s="13">
        <f>J2535/(60*60*24)+DATE(1970,1,1)</f>
        <v>41304.751284722224</v>
      </c>
      <c r="T2535" s="13">
        <f>I2535/(60*60*24)+DATE(1970,1,1)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7">
        <f>IF(E2536&gt;0, E2536/L2536, 0)</f>
        <v>150</v>
      </c>
      <c r="Q2536" s="7" t="str">
        <f>LEFT(N2536, SEARCH("/",N2536)-1)</f>
        <v>music</v>
      </c>
      <c r="R2536" s="7" t="str">
        <f>RIGHT(N2536,LEN(N2536)-SEARCH("/",N2536))</f>
        <v>classical music</v>
      </c>
      <c r="S2536" s="13">
        <f>J2536/(60*60*24)+DATE(1970,1,1)</f>
        <v>40127.700370370367</v>
      </c>
      <c r="T2536" s="13">
        <f>I2536/(60*60*24)+DATE(1970,1,1)</f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7">
        <f>IF(E2537&gt;0, E2537/L2537, 0)</f>
        <v>266.08974358974359</v>
      </c>
      <c r="Q2537" s="7" t="str">
        <f>LEFT(N2537, SEARCH("/",N2537)-1)</f>
        <v>music</v>
      </c>
      <c r="R2537" s="7" t="str">
        <f>RIGHT(N2537,LEN(N2537)-SEARCH("/",N2537))</f>
        <v>classical music</v>
      </c>
      <c r="S2537" s="13">
        <f>J2537/(60*60*24)+DATE(1970,1,1)</f>
        <v>41943.791030092594</v>
      </c>
      <c r="T2537" s="13">
        <f>I2537/(60*60*24)+DATE(1970,1,1)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7">
        <f>IF(E2538&gt;0, E2538/L2538, 0)</f>
        <v>7.25</v>
      </c>
      <c r="Q2538" s="7" t="str">
        <f>LEFT(N2538, SEARCH("/",N2538)-1)</f>
        <v>music</v>
      </c>
      <c r="R2538" s="7" t="str">
        <f>RIGHT(N2538,LEN(N2538)-SEARCH("/",N2538))</f>
        <v>classical music</v>
      </c>
      <c r="S2538" s="13">
        <f>J2538/(60*60*24)+DATE(1970,1,1)</f>
        <v>41464.106087962966</v>
      </c>
      <c r="T2538" s="13">
        <f>I2538/(60*60*24)+DATE(1970,1,1)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7">
        <f>IF(E2539&gt;0, E2539/L2539, 0)</f>
        <v>100</v>
      </c>
      <c r="Q2539" s="7" t="str">
        <f>LEFT(N2539, SEARCH("/",N2539)-1)</f>
        <v>music</v>
      </c>
      <c r="R2539" s="7" t="str">
        <f>RIGHT(N2539,LEN(N2539)-SEARCH("/",N2539))</f>
        <v>classical music</v>
      </c>
      <c r="S2539" s="13">
        <f>J2539/(60*60*24)+DATE(1970,1,1)</f>
        <v>40696.648784722223</v>
      </c>
      <c r="T2539" s="13">
        <f>I2539/(60*60*24)+DATE(1970,1,1)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7">
        <f>IF(E2540&gt;0, E2540/L2540, 0)</f>
        <v>109.96308108108107</v>
      </c>
      <c r="Q2540" s="7" t="str">
        <f>LEFT(N2540, SEARCH("/",N2540)-1)</f>
        <v>music</v>
      </c>
      <c r="R2540" s="7" t="str">
        <f>RIGHT(N2540,LEN(N2540)-SEARCH("/",N2540))</f>
        <v>classical music</v>
      </c>
      <c r="S2540" s="13">
        <f>J2540/(60*60*24)+DATE(1970,1,1)</f>
        <v>41298.509965277779</v>
      </c>
      <c r="T2540" s="13">
        <f>I2540/(60*60*24)+DATE(1970,1,1)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7">
        <f>IF(E2541&gt;0, E2541/L2541, 0)</f>
        <v>169.91525423728814</v>
      </c>
      <c r="Q2541" s="7" t="str">
        <f>LEFT(N2541, SEARCH("/",N2541)-1)</f>
        <v>music</v>
      </c>
      <c r="R2541" s="7" t="str">
        <f>RIGHT(N2541,LEN(N2541)-SEARCH("/",N2541))</f>
        <v>classical music</v>
      </c>
      <c r="S2541" s="13">
        <f>J2541/(60*60*24)+DATE(1970,1,1)</f>
        <v>41977.902222222227</v>
      </c>
      <c r="T2541" s="13">
        <f>I2541/(60*60*24)+DATE(1970,1,1)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7">
        <f>IF(E2542&gt;0, E2542/L2542, 0)</f>
        <v>95.740740740740748</v>
      </c>
      <c r="Q2542" s="7" t="str">
        <f>LEFT(N2542, SEARCH("/",N2542)-1)</f>
        <v>music</v>
      </c>
      <c r="R2542" s="7" t="str">
        <f>RIGHT(N2542,LEN(N2542)-SEARCH("/",N2542))</f>
        <v>classical music</v>
      </c>
      <c r="S2542" s="13">
        <f>J2542/(60*60*24)+DATE(1970,1,1)</f>
        <v>40785.675011574072</v>
      </c>
      <c r="T2542" s="13">
        <f>I2542/(60*60*24)+DATE(1970,1,1)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7">
        <f>IF(E2543&gt;0, E2543/L2543, 0)</f>
        <v>59.460317460317462</v>
      </c>
      <c r="Q2543" s="7" t="str">
        <f>LEFT(N2543, SEARCH("/",N2543)-1)</f>
        <v>music</v>
      </c>
      <c r="R2543" s="7" t="str">
        <f>RIGHT(N2543,LEN(N2543)-SEARCH("/",N2543))</f>
        <v>classical music</v>
      </c>
      <c r="S2543" s="13">
        <f>J2543/(60*60*24)+DATE(1970,1,1)</f>
        <v>41483.449282407411</v>
      </c>
      <c r="T2543" s="13">
        <f>I2543/(60*60*24)+DATE(1970,1,1)</f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7">
        <f>IF(E2544&gt;0, E2544/L2544, 0)</f>
        <v>55.769230769230766</v>
      </c>
      <c r="Q2544" s="7" t="str">
        <f>LEFT(N2544, SEARCH("/",N2544)-1)</f>
        <v>music</v>
      </c>
      <c r="R2544" s="7" t="str">
        <f>RIGHT(N2544,LEN(N2544)-SEARCH("/",N2544))</f>
        <v>classical music</v>
      </c>
      <c r="S2544" s="13">
        <f>J2544/(60*60*24)+DATE(1970,1,1)</f>
        <v>41509.426585648151</v>
      </c>
      <c r="T2544" s="13">
        <f>I2544/(60*60*24)+DATE(1970,1,1)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7">
        <f>IF(E2545&gt;0, E2545/L2545, 0)</f>
        <v>30.076923076923077</v>
      </c>
      <c r="Q2545" s="7" t="str">
        <f>LEFT(N2545, SEARCH("/",N2545)-1)</f>
        <v>music</v>
      </c>
      <c r="R2545" s="7" t="str">
        <f>RIGHT(N2545,LEN(N2545)-SEARCH("/",N2545))</f>
        <v>classical music</v>
      </c>
      <c r="S2545" s="13">
        <f>J2545/(60*60*24)+DATE(1970,1,1)</f>
        <v>40514.107615740737</v>
      </c>
      <c r="T2545" s="13">
        <f>I2545/(60*60*24)+DATE(1970,1,1)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7">
        <f>IF(E2546&gt;0, E2546/L2546, 0)</f>
        <v>88.438596491228068</v>
      </c>
      <c r="Q2546" s="7" t="str">
        <f>LEFT(N2546, SEARCH("/",N2546)-1)</f>
        <v>music</v>
      </c>
      <c r="R2546" s="7" t="str">
        <f>RIGHT(N2546,LEN(N2546)-SEARCH("/",N2546))</f>
        <v>classical music</v>
      </c>
      <c r="S2546" s="13">
        <f>J2546/(60*60*24)+DATE(1970,1,1)</f>
        <v>41068.520474537036</v>
      </c>
      <c r="T2546" s="13">
        <f>I2546/(60*60*24)+DATE(1970,1,1)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7">
        <f>IF(E2547&gt;0, E2547/L2547, 0)</f>
        <v>64.032786885245898</v>
      </c>
      <c r="Q2547" s="7" t="str">
        <f>LEFT(N2547, SEARCH("/",N2547)-1)</f>
        <v>music</v>
      </c>
      <c r="R2547" s="7" t="str">
        <f>RIGHT(N2547,LEN(N2547)-SEARCH("/",N2547))</f>
        <v>classical music</v>
      </c>
      <c r="S2547" s="13">
        <f>J2547/(60*60*24)+DATE(1970,1,1)</f>
        <v>42027.138171296298</v>
      </c>
      <c r="T2547" s="13">
        <f>I2547/(60*60*24)+DATE(1970,1,1)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7">
        <f>IF(E2548&gt;0, E2548/L2548, 0)</f>
        <v>60.153846153846153</v>
      </c>
      <c r="Q2548" s="7" t="str">
        <f>LEFT(N2548, SEARCH("/",N2548)-1)</f>
        <v>music</v>
      </c>
      <c r="R2548" s="7" t="str">
        <f>RIGHT(N2548,LEN(N2548)-SEARCH("/",N2548))</f>
        <v>classical music</v>
      </c>
      <c r="S2548" s="13">
        <f>J2548/(60*60*24)+DATE(1970,1,1)</f>
        <v>41524.858553240745</v>
      </c>
      <c r="T2548" s="13">
        <f>I2548/(60*60*24)+DATE(1970,1,1)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7">
        <f>IF(E2549&gt;0, E2549/L2549, 0)</f>
        <v>49.194029850746269</v>
      </c>
      <c r="Q2549" s="7" t="str">
        <f>LEFT(N2549, SEARCH("/",N2549)-1)</f>
        <v>music</v>
      </c>
      <c r="R2549" s="7" t="str">
        <f>RIGHT(N2549,LEN(N2549)-SEARCH("/",N2549))</f>
        <v>classical music</v>
      </c>
      <c r="S2549" s="13">
        <f>J2549/(60*60*24)+DATE(1970,1,1)</f>
        <v>40973.773182870369</v>
      </c>
      <c r="T2549" s="13">
        <f>I2549/(60*60*24)+DATE(1970,1,1)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7">
        <f>IF(E2550&gt;0, E2550/L2550, 0)</f>
        <v>165.16216216216216</v>
      </c>
      <c r="Q2550" s="7" t="str">
        <f>LEFT(N2550, SEARCH("/",N2550)-1)</f>
        <v>music</v>
      </c>
      <c r="R2550" s="7" t="str">
        <f>RIGHT(N2550,LEN(N2550)-SEARCH("/",N2550))</f>
        <v>classical music</v>
      </c>
      <c r="S2550" s="13">
        <f>J2550/(60*60*24)+DATE(1970,1,1)</f>
        <v>42618.625428240739</v>
      </c>
      <c r="T2550" s="13">
        <f>I2550/(60*60*24)+DATE(1970,1,1)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7">
        <f>IF(E2551&gt;0, E2551/L2551, 0)</f>
        <v>43.621621621621621</v>
      </c>
      <c r="Q2551" s="7" t="str">
        <f>LEFT(N2551, SEARCH("/",N2551)-1)</f>
        <v>music</v>
      </c>
      <c r="R2551" s="7" t="str">
        <f>RIGHT(N2551,LEN(N2551)-SEARCH("/",N2551))</f>
        <v>classical music</v>
      </c>
      <c r="S2551" s="13">
        <f>J2551/(60*60*24)+DATE(1970,1,1)</f>
        <v>41390.757754629631</v>
      </c>
      <c r="T2551" s="13">
        <f>I2551/(60*60*24)+DATE(1970,1,1)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7">
        <f>IF(E2552&gt;0, E2552/L2552, 0)</f>
        <v>43.7</v>
      </c>
      <c r="Q2552" s="7" t="str">
        <f>LEFT(N2552, SEARCH("/",N2552)-1)</f>
        <v>music</v>
      </c>
      <c r="R2552" s="7" t="str">
        <f>RIGHT(N2552,LEN(N2552)-SEARCH("/",N2552))</f>
        <v>classical music</v>
      </c>
      <c r="S2552" s="13">
        <f>J2552/(60*60*24)+DATE(1970,1,1)</f>
        <v>42228.634328703702</v>
      </c>
      <c r="T2552" s="13">
        <f>I2552/(60*60*24)+DATE(1970,1,1)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7">
        <f>IF(E2553&gt;0, E2553/L2553, 0)</f>
        <v>67.419642857142861</v>
      </c>
      <c r="Q2553" s="7" t="str">
        <f>LEFT(N2553, SEARCH("/",N2553)-1)</f>
        <v>music</v>
      </c>
      <c r="R2553" s="7" t="str">
        <f>RIGHT(N2553,LEN(N2553)-SEARCH("/",N2553))</f>
        <v>classical music</v>
      </c>
      <c r="S2553" s="13">
        <f>J2553/(60*60*24)+DATE(1970,1,1)</f>
        <v>40961.252141203702</v>
      </c>
      <c r="T2553" s="13">
        <f>I2553/(60*60*24)+DATE(1970,1,1)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7">
        <f>IF(E2554&gt;0, E2554/L2554, 0)</f>
        <v>177.5</v>
      </c>
      <c r="Q2554" s="7" t="str">
        <f>LEFT(N2554, SEARCH("/",N2554)-1)</f>
        <v>music</v>
      </c>
      <c r="R2554" s="7" t="str">
        <f>RIGHT(N2554,LEN(N2554)-SEARCH("/",N2554))</f>
        <v>classical music</v>
      </c>
      <c r="S2554" s="13">
        <f>J2554/(60*60*24)+DATE(1970,1,1)</f>
        <v>42769.809965277775</v>
      </c>
      <c r="T2554" s="13">
        <f>I2554/(60*60*24)+DATE(1970,1,1)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7">
        <f>IF(E2555&gt;0, E2555/L2555, 0)</f>
        <v>38.883333333333333</v>
      </c>
      <c r="Q2555" s="7" t="str">
        <f>LEFT(N2555, SEARCH("/",N2555)-1)</f>
        <v>music</v>
      </c>
      <c r="R2555" s="7" t="str">
        <f>RIGHT(N2555,LEN(N2555)-SEARCH("/",N2555))</f>
        <v>classical music</v>
      </c>
      <c r="S2555" s="13">
        <f>J2555/(60*60*24)+DATE(1970,1,1)</f>
        <v>41113.199155092589</v>
      </c>
      <c r="T2555" s="13">
        <f>I2555/(60*60*24)+DATE(1970,1,1)</f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7">
        <f>IF(E2556&gt;0, E2556/L2556, 0)</f>
        <v>54.985074626865675</v>
      </c>
      <c r="Q2556" s="7" t="str">
        <f>LEFT(N2556, SEARCH("/",N2556)-1)</f>
        <v>music</v>
      </c>
      <c r="R2556" s="7" t="str">
        <f>RIGHT(N2556,LEN(N2556)-SEARCH("/",N2556))</f>
        <v>classical music</v>
      </c>
      <c r="S2556" s="13">
        <f>J2556/(60*60*24)+DATE(1970,1,1)</f>
        <v>42125.078275462962</v>
      </c>
      <c r="T2556" s="13">
        <f>I2556/(60*60*24)+DATE(1970,1,1)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7">
        <f>IF(E2557&gt;0, E2557/L2557, 0)</f>
        <v>61.342857142857142</v>
      </c>
      <c r="Q2557" s="7" t="str">
        <f>LEFT(N2557, SEARCH("/",N2557)-1)</f>
        <v>music</v>
      </c>
      <c r="R2557" s="7" t="str">
        <f>RIGHT(N2557,LEN(N2557)-SEARCH("/",N2557))</f>
        <v>classical music</v>
      </c>
      <c r="S2557" s="13">
        <f>J2557/(60*60*24)+DATE(1970,1,1)</f>
        <v>41026.655011574076</v>
      </c>
      <c r="T2557" s="13">
        <f>I2557/(60*60*24)+DATE(1970,1,1)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7">
        <f>IF(E2558&gt;0, E2558/L2558, 0)</f>
        <v>23.117647058823529</v>
      </c>
      <c r="Q2558" s="7" t="str">
        <f>LEFT(N2558, SEARCH("/",N2558)-1)</f>
        <v>music</v>
      </c>
      <c r="R2558" s="7" t="str">
        <f>RIGHT(N2558,LEN(N2558)-SEARCH("/",N2558))</f>
        <v>classical music</v>
      </c>
      <c r="S2558" s="13">
        <f>J2558/(60*60*24)+DATE(1970,1,1)</f>
        <v>41222.991400462961</v>
      </c>
      <c r="T2558" s="13">
        <f>I2558/(60*60*24)+DATE(1970,1,1)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7">
        <f>IF(E2559&gt;0, E2559/L2559, 0)</f>
        <v>29.611111111111111</v>
      </c>
      <c r="Q2559" s="7" t="str">
        <f>LEFT(N2559, SEARCH("/",N2559)-1)</f>
        <v>music</v>
      </c>
      <c r="R2559" s="7" t="str">
        <f>RIGHT(N2559,LEN(N2559)-SEARCH("/",N2559))</f>
        <v>classical music</v>
      </c>
      <c r="S2559" s="13">
        <f>J2559/(60*60*24)+DATE(1970,1,1)</f>
        <v>41744.745208333334</v>
      </c>
      <c r="T2559" s="13">
        <f>I2559/(60*60*24)+DATE(1970,1,1)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7">
        <f>IF(E2560&gt;0, E2560/L2560, 0)</f>
        <v>75.611111111111114</v>
      </c>
      <c r="Q2560" s="7" t="str">
        <f>LEFT(N2560, SEARCH("/",N2560)-1)</f>
        <v>music</v>
      </c>
      <c r="R2560" s="7" t="str">
        <f>RIGHT(N2560,LEN(N2560)-SEARCH("/",N2560))</f>
        <v>classical music</v>
      </c>
      <c r="S2560" s="13">
        <f>J2560/(60*60*24)+DATE(1970,1,1)</f>
        <v>42093.860023148147</v>
      </c>
      <c r="T2560" s="13">
        <f>I2560/(60*60*24)+DATE(1970,1,1)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7">
        <f>IF(E2561&gt;0, E2561/L2561, 0)</f>
        <v>35.6</v>
      </c>
      <c r="Q2561" s="7" t="str">
        <f>LEFT(N2561, SEARCH("/",N2561)-1)</f>
        <v>music</v>
      </c>
      <c r="R2561" s="7" t="str">
        <f>RIGHT(N2561,LEN(N2561)-SEARCH("/",N2561))</f>
        <v>classical music</v>
      </c>
      <c r="S2561" s="13">
        <f>J2561/(60*60*24)+DATE(1970,1,1)</f>
        <v>40829.873657407406</v>
      </c>
      <c r="T2561" s="13">
        <f>I2561/(60*60*24)+DATE(1970,1,1)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7">
        <f>IF(E2562&gt;0, E2562/L2562, 0)</f>
        <v>143</v>
      </c>
      <c r="Q2562" s="7" t="str">
        <f>LEFT(N2562, SEARCH("/",N2562)-1)</f>
        <v>music</v>
      </c>
      <c r="R2562" s="7" t="str">
        <f>RIGHT(N2562,LEN(N2562)-SEARCH("/",N2562))</f>
        <v>classical music</v>
      </c>
      <c r="S2562" s="13">
        <f>J2562/(60*60*24)+DATE(1970,1,1)</f>
        <v>42039.951087962967</v>
      </c>
      <c r="T2562" s="13">
        <f>I2562/(60*60*24)+DATE(1970,1,1)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7">
        <f>IF(E2563&gt;0, E2563/L2563, 0)</f>
        <v>0</v>
      </c>
      <c r="Q2563" s="7" t="str">
        <f>LEFT(N2563, SEARCH("/",N2563)-1)</f>
        <v>food</v>
      </c>
      <c r="R2563" s="7" t="str">
        <f>RIGHT(N2563,LEN(N2563)-SEARCH("/",N2563))</f>
        <v>food trucks</v>
      </c>
      <c r="S2563" s="13">
        <f>J2563/(60*60*24)+DATE(1970,1,1)</f>
        <v>42260.528807870374</v>
      </c>
      <c r="T2563" s="13">
        <f>I2563/(60*60*24)+DATE(1970,1,1)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7">
        <f>IF(E2564&gt;0, E2564/L2564, 0)</f>
        <v>25</v>
      </c>
      <c r="Q2564" s="7" t="str">
        <f>LEFT(N2564, SEARCH("/",N2564)-1)</f>
        <v>food</v>
      </c>
      <c r="R2564" s="7" t="str">
        <f>RIGHT(N2564,LEN(N2564)-SEARCH("/",N2564))</f>
        <v>food trucks</v>
      </c>
      <c r="S2564" s="13">
        <f>J2564/(60*60*24)+DATE(1970,1,1)</f>
        <v>42594.524756944447</v>
      </c>
      <c r="T2564" s="13">
        <f>I2564/(60*60*24)+DATE(1970,1,1)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7">
        <f>IF(E2565&gt;0, E2565/L2565, 0)</f>
        <v>0</v>
      </c>
      <c r="Q2565" s="7" t="str">
        <f>LEFT(N2565, SEARCH("/",N2565)-1)</f>
        <v>food</v>
      </c>
      <c r="R2565" s="7" t="str">
        <f>RIGHT(N2565,LEN(N2565)-SEARCH("/",N2565))</f>
        <v>food trucks</v>
      </c>
      <c r="S2565" s="13">
        <f>J2565/(60*60*24)+DATE(1970,1,1)</f>
        <v>42155.139479166668</v>
      </c>
      <c r="T2565" s="13">
        <f>I2565/(60*60*24)+DATE(1970,1,1)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7">
        <f>IF(E2566&gt;0, E2566/L2566, 0)</f>
        <v>0</v>
      </c>
      <c r="Q2566" s="7" t="str">
        <f>LEFT(N2566, SEARCH("/",N2566)-1)</f>
        <v>food</v>
      </c>
      <c r="R2566" s="7" t="str">
        <f>RIGHT(N2566,LEN(N2566)-SEARCH("/",N2566))</f>
        <v>food trucks</v>
      </c>
      <c r="S2566" s="13">
        <f>J2566/(60*60*24)+DATE(1970,1,1)</f>
        <v>41822.040497685186</v>
      </c>
      <c r="T2566" s="13">
        <f>I2566/(60*60*24)+DATE(1970,1,1)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7">
        <f>IF(E2567&gt;0, E2567/L2567, 0)</f>
        <v>100</v>
      </c>
      <c r="Q2567" s="7" t="str">
        <f>LEFT(N2567, SEARCH("/",N2567)-1)</f>
        <v>food</v>
      </c>
      <c r="R2567" s="7" t="str">
        <f>RIGHT(N2567,LEN(N2567)-SEARCH("/",N2567))</f>
        <v>food trucks</v>
      </c>
      <c r="S2567" s="13">
        <f>J2567/(60*60*24)+DATE(1970,1,1)</f>
        <v>42440.650335648148</v>
      </c>
      <c r="T2567" s="13">
        <f>I2567/(60*60*24)+DATE(1970,1,1)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7">
        <f>IF(E2568&gt;0, E2568/L2568, 0)</f>
        <v>0</v>
      </c>
      <c r="Q2568" s="7" t="str">
        <f>LEFT(N2568, SEARCH("/",N2568)-1)</f>
        <v>food</v>
      </c>
      <c r="R2568" s="7" t="str">
        <f>RIGHT(N2568,LEN(N2568)-SEARCH("/",N2568))</f>
        <v>food trucks</v>
      </c>
      <c r="S2568" s="13">
        <f>J2568/(60*60*24)+DATE(1970,1,1)</f>
        <v>41842.980879629627</v>
      </c>
      <c r="T2568" s="13">
        <f>I2568/(60*60*24)+DATE(1970,1,1)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7">
        <f>IF(E2569&gt;0, E2569/L2569, 0)</f>
        <v>60</v>
      </c>
      <c r="Q2569" s="7" t="str">
        <f>LEFT(N2569, SEARCH("/",N2569)-1)</f>
        <v>food</v>
      </c>
      <c r="R2569" s="7" t="str">
        <f>RIGHT(N2569,LEN(N2569)-SEARCH("/",N2569))</f>
        <v>food trucks</v>
      </c>
      <c r="S2569" s="13">
        <f>J2569/(60*60*24)+DATE(1970,1,1)</f>
        <v>42087.878912037035</v>
      </c>
      <c r="T2569" s="13">
        <f>I2569/(60*60*24)+DATE(1970,1,1)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7">
        <f>IF(E2570&gt;0, E2570/L2570, 0)</f>
        <v>50</v>
      </c>
      <c r="Q2570" s="7" t="str">
        <f>LEFT(N2570, SEARCH("/",N2570)-1)</f>
        <v>food</v>
      </c>
      <c r="R2570" s="7" t="str">
        <f>RIGHT(N2570,LEN(N2570)-SEARCH("/",N2570))</f>
        <v>food trucks</v>
      </c>
      <c r="S2570" s="13">
        <f>J2570/(60*60*24)+DATE(1970,1,1)</f>
        <v>42584.666597222225</v>
      </c>
      <c r="T2570" s="13">
        <f>I2570/(60*60*24)+DATE(1970,1,1)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7">
        <f>IF(E2571&gt;0, E2571/L2571, 0)</f>
        <v>72.5</v>
      </c>
      <c r="Q2571" s="7" t="str">
        <f>LEFT(N2571, SEARCH("/",N2571)-1)</f>
        <v>food</v>
      </c>
      <c r="R2571" s="7" t="str">
        <f>RIGHT(N2571,LEN(N2571)-SEARCH("/",N2571))</f>
        <v>food trucks</v>
      </c>
      <c r="S2571" s="13">
        <f>J2571/(60*60*24)+DATE(1970,1,1)</f>
        <v>42234.105462962965</v>
      </c>
      <c r="T2571" s="13">
        <f>I2571/(60*60*24)+DATE(1970,1,1)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7">
        <f>IF(E2572&gt;0, E2572/L2572, 0)</f>
        <v>29.5</v>
      </c>
      <c r="Q2572" s="7" t="str">
        <f>LEFT(N2572, SEARCH("/",N2572)-1)</f>
        <v>food</v>
      </c>
      <c r="R2572" s="7" t="str">
        <f>RIGHT(N2572,LEN(N2572)-SEARCH("/",N2572))</f>
        <v>food trucks</v>
      </c>
      <c r="S2572" s="13">
        <f>J2572/(60*60*24)+DATE(1970,1,1)</f>
        <v>42744.903182870374</v>
      </c>
      <c r="T2572" s="13">
        <f>I2572/(60*60*24)+DATE(1970,1,1)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7">
        <f>IF(E2573&gt;0, E2573/L2573, 0)</f>
        <v>62.5</v>
      </c>
      <c r="Q2573" s="7" t="str">
        <f>LEFT(N2573, SEARCH("/",N2573)-1)</f>
        <v>food</v>
      </c>
      <c r="R2573" s="7" t="str">
        <f>RIGHT(N2573,LEN(N2573)-SEARCH("/",N2573))</f>
        <v>food trucks</v>
      </c>
      <c r="S2573" s="13">
        <f>J2573/(60*60*24)+DATE(1970,1,1)</f>
        <v>42449.341678240744</v>
      </c>
      <c r="T2573" s="13">
        <f>I2573/(60*60*24)+DATE(1970,1,1)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7">
        <f>IF(E2574&gt;0, E2574/L2574, 0)</f>
        <v>0</v>
      </c>
      <c r="Q2574" s="7" t="str">
        <f>LEFT(N2574, SEARCH("/",N2574)-1)</f>
        <v>food</v>
      </c>
      <c r="R2574" s="7" t="str">
        <f>RIGHT(N2574,LEN(N2574)-SEARCH("/",N2574))</f>
        <v>food trucks</v>
      </c>
      <c r="S2574" s="13">
        <f>J2574/(60*60*24)+DATE(1970,1,1)</f>
        <v>42077.119409722218</v>
      </c>
      <c r="T2574" s="13">
        <f>I2574/(60*60*24)+DATE(1970,1,1)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7">
        <f>IF(E2575&gt;0, E2575/L2575, 0)</f>
        <v>0</v>
      </c>
      <c r="Q2575" s="7" t="str">
        <f>LEFT(N2575, SEARCH("/",N2575)-1)</f>
        <v>food</v>
      </c>
      <c r="R2575" s="7" t="str">
        <f>RIGHT(N2575,LEN(N2575)-SEARCH("/",N2575))</f>
        <v>food trucks</v>
      </c>
      <c r="S2575" s="13">
        <f>J2575/(60*60*24)+DATE(1970,1,1)</f>
        <v>41829.592002314814</v>
      </c>
      <c r="T2575" s="13">
        <f>I2575/(60*60*24)+DATE(1970,1,1)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7">
        <f>IF(E2576&gt;0, E2576/L2576, 0)</f>
        <v>0</v>
      </c>
      <c r="Q2576" s="7" t="str">
        <f>LEFT(N2576, SEARCH("/",N2576)-1)</f>
        <v>food</v>
      </c>
      <c r="R2576" s="7" t="str">
        <f>RIGHT(N2576,LEN(N2576)-SEARCH("/",N2576))</f>
        <v>food trucks</v>
      </c>
      <c r="S2576" s="13">
        <f>J2576/(60*60*24)+DATE(1970,1,1)</f>
        <v>42487.825752314813</v>
      </c>
      <c r="T2576" s="13">
        <f>I2576/(60*60*24)+DATE(1970,1,1)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7">
        <f>IF(E2577&gt;0, E2577/L2577, 0)</f>
        <v>0</v>
      </c>
      <c r="Q2577" s="7" t="str">
        <f>LEFT(N2577, SEARCH("/",N2577)-1)</f>
        <v>food</v>
      </c>
      <c r="R2577" s="7" t="str">
        <f>RIGHT(N2577,LEN(N2577)-SEARCH("/",N2577))</f>
        <v>food trucks</v>
      </c>
      <c r="S2577" s="13">
        <f>J2577/(60*60*24)+DATE(1970,1,1)</f>
        <v>41986.108726851853</v>
      </c>
      <c r="T2577" s="13">
        <f>I2577/(60*60*24)+DATE(1970,1,1)</f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7">
        <f>IF(E2578&gt;0, E2578/L2578, 0)</f>
        <v>0</v>
      </c>
      <c r="Q2578" s="7" t="str">
        <f>LEFT(N2578, SEARCH("/",N2578)-1)</f>
        <v>food</v>
      </c>
      <c r="R2578" s="7" t="str">
        <f>RIGHT(N2578,LEN(N2578)-SEARCH("/",N2578))</f>
        <v>food trucks</v>
      </c>
      <c r="S2578" s="13">
        <f>J2578/(60*60*24)+DATE(1970,1,1)</f>
        <v>42060.00980324074</v>
      </c>
      <c r="T2578" s="13">
        <f>I2578/(60*60*24)+DATE(1970,1,1)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7">
        <f>IF(E2579&gt;0, E2579/L2579, 0)</f>
        <v>0</v>
      </c>
      <c r="Q2579" s="7" t="str">
        <f>LEFT(N2579, SEARCH("/",N2579)-1)</f>
        <v>food</v>
      </c>
      <c r="R2579" s="7" t="str">
        <f>RIGHT(N2579,LEN(N2579)-SEARCH("/",N2579))</f>
        <v>food trucks</v>
      </c>
      <c r="S2579" s="13">
        <f>J2579/(60*60*24)+DATE(1970,1,1)</f>
        <v>41830.820567129631</v>
      </c>
      <c r="T2579" s="13">
        <f>I2579/(60*60*24)+DATE(1970,1,1)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7">
        <f>IF(E2580&gt;0, E2580/L2580, 0)</f>
        <v>0</v>
      </c>
      <c r="Q2580" s="7" t="str">
        <f>LEFT(N2580, SEARCH("/",N2580)-1)</f>
        <v>food</v>
      </c>
      <c r="R2580" s="7" t="str">
        <f>RIGHT(N2580,LEN(N2580)-SEARCH("/",N2580))</f>
        <v>food trucks</v>
      </c>
      <c r="S2580" s="13">
        <f>J2580/(60*60*24)+DATE(1970,1,1)</f>
        <v>42238.022905092592</v>
      </c>
      <c r="T2580" s="13">
        <f>I2580/(60*60*24)+DATE(1970,1,1)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7">
        <f>IF(E2581&gt;0, E2581/L2581, 0)</f>
        <v>23.083333333333332</v>
      </c>
      <c r="Q2581" s="7" t="str">
        <f>LEFT(N2581, SEARCH("/",N2581)-1)</f>
        <v>food</v>
      </c>
      <c r="R2581" s="7" t="str">
        <f>RIGHT(N2581,LEN(N2581)-SEARCH("/",N2581))</f>
        <v>food trucks</v>
      </c>
      <c r="S2581" s="13">
        <f>J2581/(60*60*24)+DATE(1970,1,1)</f>
        <v>41837.829895833333</v>
      </c>
      <c r="T2581" s="13">
        <f>I2581/(60*60*24)+DATE(1970,1,1)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7">
        <f>IF(E2582&gt;0, E2582/L2582, 0)</f>
        <v>25.5</v>
      </c>
      <c r="Q2582" s="7" t="str">
        <f>LEFT(N2582, SEARCH("/",N2582)-1)</f>
        <v>food</v>
      </c>
      <c r="R2582" s="7" t="str">
        <f>RIGHT(N2582,LEN(N2582)-SEARCH("/",N2582))</f>
        <v>food trucks</v>
      </c>
      <c r="S2582" s="13">
        <f>J2582/(60*60*24)+DATE(1970,1,1)</f>
        <v>42110.326423611114</v>
      </c>
      <c r="T2582" s="13">
        <f>I2582/(60*60*24)+DATE(1970,1,1)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7">
        <f>IF(E2583&gt;0, E2583/L2583, 0)</f>
        <v>48.18181818181818</v>
      </c>
      <c r="Q2583" s="7" t="str">
        <f>LEFT(N2583, SEARCH("/",N2583)-1)</f>
        <v>food</v>
      </c>
      <c r="R2583" s="7" t="str">
        <f>RIGHT(N2583,LEN(N2583)-SEARCH("/",N2583))</f>
        <v>food trucks</v>
      </c>
      <c r="S2583" s="13">
        <f>J2583/(60*60*24)+DATE(1970,1,1)</f>
        <v>42294.628449074073</v>
      </c>
      <c r="T2583" s="13">
        <f>I2583/(60*60*24)+DATE(1970,1,1)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7">
        <f>IF(E2584&gt;0, E2584/L2584, 0)</f>
        <v>1</v>
      </c>
      <c r="Q2584" s="7" t="str">
        <f>LEFT(N2584, SEARCH("/",N2584)-1)</f>
        <v>food</v>
      </c>
      <c r="R2584" s="7" t="str">
        <f>RIGHT(N2584,LEN(N2584)-SEARCH("/",N2584))</f>
        <v>food trucks</v>
      </c>
      <c r="S2584" s="13">
        <f>J2584/(60*60*24)+DATE(1970,1,1)</f>
        <v>42642.988819444443</v>
      </c>
      <c r="T2584" s="13">
        <f>I2584/(60*60*24)+DATE(1970,1,1)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7">
        <f>IF(E2585&gt;0, E2585/L2585, 0)</f>
        <v>1</v>
      </c>
      <c r="Q2585" s="7" t="str">
        <f>LEFT(N2585, SEARCH("/",N2585)-1)</f>
        <v>food</v>
      </c>
      <c r="R2585" s="7" t="str">
        <f>RIGHT(N2585,LEN(N2585)-SEARCH("/",N2585))</f>
        <v>food trucks</v>
      </c>
      <c r="S2585" s="13">
        <f>J2585/(60*60*24)+DATE(1970,1,1)</f>
        <v>42019.76944444445</v>
      </c>
      <c r="T2585" s="13">
        <f>I2585/(60*60*24)+DATE(1970,1,1)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7">
        <f>IF(E2586&gt;0, E2586/L2586, 0)</f>
        <v>0</v>
      </c>
      <c r="Q2586" s="7" t="str">
        <f>LEFT(N2586, SEARCH("/",N2586)-1)</f>
        <v>food</v>
      </c>
      <c r="R2586" s="7" t="str">
        <f>RIGHT(N2586,LEN(N2586)-SEARCH("/",N2586))</f>
        <v>food trucks</v>
      </c>
      <c r="S2586" s="13">
        <f>J2586/(60*60*24)+DATE(1970,1,1)</f>
        <v>42140.173252314809</v>
      </c>
      <c r="T2586" s="13">
        <f>I2586/(60*60*24)+DATE(1970,1,1)</f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7">
        <f>IF(E2587&gt;0, E2587/L2587, 0)</f>
        <v>50</v>
      </c>
      <c r="Q2587" s="7" t="str">
        <f>LEFT(N2587, SEARCH("/",N2587)-1)</f>
        <v>food</v>
      </c>
      <c r="R2587" s="7" t="str">
        <f>RIGHT(N2587,LEN(N2587)-SEARCH("/",N2587))</f>
        <v>food trucks</v>
      </c>
      <c r="S2587" s="13">
        <f>J2587/(60*60*24)+DATE(1970,1,1)</f>
        <v>41795.963333333333</v>
      </c>
      <c r="T2587" s="13">
        <f>I2587/(60*60*24)+DATE(1970,1,1)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7">
        <f>IF(E2588&gt;0, E2588/L2588, 0)</f>
        <v>5</v>
      </c>
      <c r="Q2588" s="7" t="str">
        <f>LEFT(N2588, SEARCH("/",N2588)-1)</f>
        <v>food</v>
      </c>
      <c r="R2588" s="7" t="str">
        <f>RIGHT(N2588,LEN(N2588)-SEARCH("/",N2588))</f>
        <v>food trucks</v>
      </c>
      <c r="S2588" s="13">
        <f>J2588/(60*60*24)+DATE(1970,1,1)</f>
        <v>42333.330277777779</v>
      </c>
      <c r="T2588" s="13">
        <f>I2588/(60*60*24)+DATE(1970,1,1)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7">
        <f>IF(E2589&gt;0, E2589/L2589, 0)</f>
        <v>202.83333333333334</v>
      </c>
      <c r="Q2589" s="7" t="str">
        <f>LEFT(N2589, SEARCH("/",N2589)-1)</f>
        <v>food</v>
      </c>
      <c r="R2589" s="7" t="str">
        <f>RIGHT(N2589,LEN(N2589)-SEARCH("/",N2589))</f>
        <v>food trucks</v>
      </c>
      <c r="S2589" s="13">
        <f>J2589/(60*60*24)+DATE(1970,1,1)</f>
        <v>42338.675381944442</v>
      </c>
      <c r="T2589" s="13">
        <f>I2589/(60*60*24)+DATE(1970,1,1)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7">
        <f>IF(E2590&gt;0, E2590/L2590, 0)</f>
        <v>29.125</v>
      </c>
      <c r="Q2590" s="7" t="str">
        <f>LEFT(N2590, SEARCH("/",N2590)-1)</f>
        <v>food</v>
      </c>
      <c r="R2590" s="7" t="str">
        <f>RIGHT(N2590,LEN(N2590)-SEARCH("/",N2590))</f>
        <v>food trucks</v>
      </c>
      <c r="S2590" s="13">
        <f>J2590/(60*60*24)+DATE(1970,1,1)</f>
        <v>42042.676226851851</v>
      </c>
      <c r="T2590" s="13">
        <f>I2590/(60*60*24)+DATE(1970,1,1)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7">
        <f>IF(E2591&gt;0, E2591/L2591, 0)</f>
        <v>5</v>
      </c>
      <c r="Q2591" s="7" t="str">
        <f>LEFT(N2591, SEARCH("/",N2591)-1)</f>
        <v>food</v>
      </c>
      <c r="R2591" s="7" t="str">
        <f>RIGHT(N2591,LEN(N2591)-SEARCH("/",N2591))</f>
        <v>food trucks</v>
      </c>
      <c r="S2591" s="13">
        <f>J2591/(60*60*24)+DATE(1970,1,1)</f>
        <v>42422.536192129628</v>
      </c>
      <c r="T2591" s="13">
        <f>I2591/(60*60*24)+DATE(1970,1,1)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7">
        <f>IF(E2592&gt;0, E2592/L2592, 0)</f>
        <v>0</v>
      </c>
      <c r="Q2592" s="7" t="str">
        <f>LEFT(N2592, SEARCH("/",N2592)-1)</f>
        <v>food</v>
      </c>
      <c r="R2592" s="7" t="str">
        <f>RIGHT(N2592,LEN(N2592)-SEARCH("/",N2592))</f>
        <v>food trucks</v>
      </c>
      <c r="S2592" s="13">
        <f>J2592/(60*60*24)+DATE(1970,1,1)</f>
        <v>42388.589085648149</v>
      </c>
      <c r="T2592" s="13">
        <f>I2592/(60*60*24)+DATE(1970,1,1)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7">
        <f>IF(E2593&gt;0, E2593/L2593, 0)</f>
        <v>13</v>
      </c>
      <c r="Q2593" s="7" t="str">
        <f>LEFT(N2593, SEARCH("/",N2593)-1)</f>
        <v>food</v>
      </c>
      <c r="R2593" s="7" t="str">
        <f>RIGHT(N2593,LEN(N2593)-SEARCH("/",N2593))</f>
        <v>food trucks</v>
      </c>
      <c r="S2593" s="13">
        <f>J2593/(60*60*24)+DATE(1970,1,1)</f>
        <v>42382.906527777777</v>
      </c>
      <c r="T2593" s="13">
        <f>I2593/(60*60*24)+DATE(1970,1,1)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7">
        <f>IF(E2594&gt;0, E2594/L2594, 0)</f>
        <v>50</v>
      </c>
      <c r="Q2594" s="7" t="str">
        <f>LEFT(N2594, SEARCH("/",N2594)-1)</f>
        <v>food</v>
      </c>
      <c r="R2594" s="7" t="str">
        <f>RIGHT(N2594,LEN(N2594)-SEARCH("/",N2594))</f>
        <v>food trucks</v>
      </c>
      <c r="S2594" s="13">
        <f>J2594/(60*60*24)+DATE(1970,1,1)</f>
        <v>41887.801168981481</v>
      </c>
      <c r="T2594" s="13">
        <f>I2594/(60*60*24)+DATE(1970,1,1)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7">
        <f>IF(E2595&gt;0, E2595/L2595, 0)</f>
        <v>0</v>
      </c>
      <c r="Q2595" s="7" t="str">
        <f>LEFT(N2595, SEARCH("/",N2595)-1)</f>
        <v>food</v>
      </c>
      <c r="R2595" s="7" t="str">
        <f>RIGHT(N2595,LEN(N2595)-SEARCH("/",N2595))</f>
        <v>food trucks</v>
      </c>
      <c r="S2595" s="13">
        <f>J2595/(60*60*24)+DATE(1970,1,1)</f>
        <v>42089.845208333332</v>
      </c>
      <c r="T2595" s="13">
        <f>I2595/(60*60*24)+DATE(1970,1,1)</f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7">
        <f>IF(E2596&gt;0, E2596/L2596, 0)</f>
        <v>1</v>
      </c>
      <c r="Q2596" s="7" t="str">
        <f>LEFT(N2596, SEARCH("/",N2596)-1)</f>
        <v>food</v>
      </c>
      <c r="R2596" s="7" t="str">
        <f>RIGHT(N2596,LEN(N2596)-SEARCH("/",N2596))</f>
        <v>food trucks</v>
      </c>
      <c r="S2596" s="13">
        <f>J2596/(60*60*24)+DATE(1970,1,1)</f>
        <v>41828.967916666668</v>
      </c>
      <c r="T2596" s="13">
        <f>I2596/(60*60*24)+DATE(1970,1,1)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7">
        <f>IF(E2597&gt;0, E2597/L2597, 0)</f>
        <v>96.05263157894737</v>
      </c>
      <c r="Q2597" s="7" t="str">
        <f>LEFT(N2597, SEARCH("/",N2597)-1)</f>
        <v>food</v>
      </c>
      <c r="R2597" s="7" t="str">
        <f>RIGHT(N2597,LEN(N2597)-SEARCH("/",N2597))</f>
        <v>food trucks</v>
      </c>
      <c r="S2597" s="13">
        <f>J2597/(60*60*24)+DATE(1970,1,1)</f>
        <v>42760.244212962964</v>
      </c>
      <c r="T2597" s="13">
        <f>I2597/(60*60*24)+DATE(1970,1,1)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7">
        <f>IF(E2598&gt;0, E2598/L2598, 0)</f>
        <v>305.77777777777777</v>
      </c>
      <c r="Q2598" s="7" t="str">
        <f>LEFT(N2598, SEARCH("/",N2598)-1)</f>
        <v>food</v>
      </c>
      <c r="R2598" s="7" t="str">
        <f>RIGHT(N2598,LEN(N2598)-SEARCH("/",N2598))</f>
        <v>food trucks</v>
      </c>
      <c r="S2598" s="13">
        <f>J2598/(60*60*24)+DATE(1970,1,1)</f>
        <v>41828.664456018516</v>
      </c>
      <c r="T2598" s="13">
        <f>I2598/(60*60*24)+DATE(1970,1,1)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7">
        <f>IF(E2599&gt;0, E2599/L2599, 0)</f>
        <v>12.142857142857142</v>
      </c>
      <c r="Q2599" s="7" t="str">
        <f>LEFT(N2599, SEARCH("/",N2599)-1)</f>
        <v>food</v>
      </c>
      <c r="R2599" s="7" t="str">
        <f>RIGHT(N2599,LEN(N2599)-SEARCH("/",N2599))</f>
        <v>food trucks</v>
      </c>
      <c r="S2599" s="13">
        <f>J2599/(60*60*24)+DATE(1970,1,1)</f>
        <v>42510.341631944444</v>
      </c>
      <c r="T2599" s="13">
        <f>I2599/(60*60*24)+DATE(1970,1,1)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7">
        <f>IF(E2600&gt;0, E2600/L2600, 0)</f>
        <v>83.571428571428569</v>
      </c>
      <c r="Q2600" s="7" t="str">
        <f>LEFT(N2600, SEARCH("/",N2600)-1)</f>
        <v>food</v>
      </c>
      <c r="R2600" s="7" t="str">
        <f>RIGHT(N2600,LEN(N2600)-SEARCH("/",N2600))</f>
        <v>food trucks</v>
      </c>
      <c r="S2600" s="13">
        <f>J2600/(60*60*24)+DATE(1970,1,1)</f>
        <v>42240.840289351851</v>
      </c>
      <c r="T2600" s="13">
        <f>I2600/(60*60*24)+DATE(1970,1,1)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7">
        <f>IF(E2601&gt;0, E2601/L2601, 0)</f>
        <v>18</v>
      </c>
      <c r="Q2601" s="7" t="str">
        <f>LEFT(N2601, SEARCH("/",N2601)-1)</f>
        <v>food</v>
      </c>
      <c r="R2601" s="7" t="str">
        <f>RIGHT(N2601,LEN(N2601)-SEARCH("/",N2601))</f>
        <v>food trucks</v>
      </c>
      <c r="S2601" s="13">
        <f>J2601/(60*60*24)+DATE(1970,1,1)</f>
        <v>41809.754016203704</v>
      </c>
      <c r="T2601" s="13">
        <f>I2601/(60*60*24)+DATE(1970,1,1)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7">
        <f>IF(E2602&gt;0, E2602/L2602, 0)</f>
        <v>115.53333333333333</v>
      </c>
      <c r="Q2602" s="7" t="str">
        <f>LEFT(N2602, SEARCH("/",N2602)-1)</f>
        <v>food</v>
      </c>
      <c r="R2602" s="7" t="str">
        <f>RIGHT(N2602,LEN(N2602)-SEARCH("/",N2602))</f>
        <v>food trucks</v>
      </c>
      <c r="S2602" s="13">
        <f>J2602/(60*60*24)+DATE(1970,1,1)</f>
        <v>42394.900462962964</v>
      </c>
      <c r="T2602" s="13">
        <f>I2602/(60*60*24)+DATE(1970,1,1)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7">
        <f>IF(E2603&gt;0, E2603/L2603, 0)</f>
        <v>21.900662251655628</v>
      </c>
      <c r="Q2603" s="7" t="str">
        <f>LEFT(N2603, SEARCH("/",N2603)-1)</f>
        <v>technology</v>
      </c>
      <c r="R2603" s="7" t="str">
        <f>RIGHT(N2603,LEN(N2603)-SEARCH("/",N2603))</f>
        <v>space exploration</v>
      </c>
      <c r="S2603" s="13">
        <f>J2603/(60*60*24)+DATE(1970,1,1)</f>
        <v>41150.902187500003</v>
      </c>
      <c r="T2603" s="13">
        <f>I2603/(60*60*24)+DATE(1970,1,1)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7">
        <f>IF(E2604&gt;0, E2604/L2604, 0)</f>
        <v>80.022494887525568</v>
      </c>
      <c r="Q2604" s="7" t="str">
        <f>LEFT(N2604, SEARCH("/",N2604)-1)</f>
        <v>technology</v>
      </c>
      <c r="R2604" s="7" t="str">
        <f>RIGHT(N2604,LEN(N2604)-SEARCH("/",N2604))</f>
        <v>space exploration</v>
      </c>
      <c r="S2604" s="13">
        <f>J2604/(60*60*24)+DATE(1970,1,1)</f>
        <v>41915.747314814813</v>
      </c>
      <c r="T2604" s="13">
        <f>I2604/(60*60*24)+DATE(1970,1,1)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7">
        <f>IF(E2605&gt;0, E2605/L2605, 0)</f>
        <v>35.520000000000003</v>
      </c>
      <c r="Q2605" s="7" t="str">
        <f>LEFT(N2605, SEARCH("/",N2605)-1)</f>
        <v>technology</v>
      </c>
      <c r="R2605" s="7" t="str">
        <f>RIGHT(N2605,LEN(N2605)-SEARCH("/",N2605))</f>
        <v>space exploration</v>
      </c>
      <c r="S2605" s="13">
        <f>J2605/(60*60*24)+DATE(1970,1,1)</f>
        <v>41617.912662037037</v>
      </c>
      <c r="T2605" s="13">
        <f>I2605/(60*60*24)+DATE(1970,1,1)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7">
        <f>IF(E2606&gt;0, E2606/L2606, 0)</f>
        <v>64.933333333333323</v>
      </c>
      <c r="Q2606" s="7" t="str">
        <f>LEFT(N2606, SEARCH("/",N2606)-1)</f>
        <v>technology</v>
      </c>
      <c r="R2606" s="7" t="str">
        <f>RIGHT(N2606,LEN(N2606)-SEARCH("/",N2606))</f>
        <v>space exploration</v>
      </c>
      <c r="S2606" s="13">
        <f>J2606/(60*60*24)+DATE(1970,1,1)</f>
        <v>40998.051192129627</v>
      </c>
      <c r="T2606" s="13">
        <f>I2606/(60*60*24)+DATE(1970,1,1)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7">
        <f>IF(E2607&gt;0, E2607/L2607, 0)</f>
        <v>60.965703745743475</v>
      </c>
      <c r="Q2607" s="7" t="str">
        <f>LEFT(N2607, SEARCH("/",N2607)-1)</f>
        <v>technology</v>
      </c>
      <c r="R2607" s="7" t="str">
        <f>RIGHT(N2607,LEN(N2607)-SEARCH("/",N2607))</f>
        <v>space exploration</v>
      </c>
      <c r="S2607" s="13">
        <f>J2607/(60*60*24)+DATE(1970,1,1)</f>
        <v>42508.541550925926</v>
      </c>
      <c r="T2607" s="13">
        <f>I2607/(60*60*24)+DATE(1970,1,1)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7">
        <f>IF(E2608&gt;0, E2608/L2608, 0)</f>
        <v>31.444155844155844</v>
      </c>
      <c r="Q2608" s="7" t="str">
        <f>LEFT(N2608, SEARCH("/",N2608)-1)</f>
        <v>technology</v>
      </c>
      <c r="R2608" s="7" t="str">
        <f>RIGHT(N2608,LEN(N2608)-SEARCH("/",N2608))</f>
        <v>space exploration</v>
      </c>
      <c r="S2608" s="13">
        <f>J2608/(60*60*24)+DATE(1970,1,1)</f>
        <v>41726.712754629625</v>
      </c>
      <c r="T2608" s="13">
        <f>I2608/(60*60*24)+DATE(1970,1,1)</f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7">
        <f>IF(E2609&gt;0, E2609/L2609, 0)</f>
        <v>81.949748743718587</v>
      </c>
      <c r="Q2609" s="7" t="str">
        <f>LEFT(N2609, SEARCH("/",N2609)-1)</f>
        <v>technology</v>
      </c>
      <c r="R2609" s="7" t="str">
        <f>RIGHT(N2609,LEN(N2609)-SEARCH("/",N2609))</f>
        <v>space exploration</v>
      </c>
      <c r="S2609" s="13">
        <f>J2609/(60*60*24)+DATE(1970,1,1)</f>
        <v>42184.874675925923</v>
      </c>
      <c r="T2609" s="13">
        <f>I2609/(60*60*24)+DATE(1970,1,1)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7">
        <f>IF(E2610&gt;0, E2610/L2610, 0)</f>
        <v>58.92763157894737</v>
      </c>
      <c r="Q2610" s="7" t="str">
        <f>LEFT(N2610, SEARCH("/",N2610)-1)</f>
        <v>technology</v>
      </c>
      <c r="R2610" s="7" t="str">
        <f>RIGHT(N2610,LEN(N2610)-SEARCH("/",N2610))</f>
        <v>space exploration</v>
      </c>
      <c r="S2610" s="13">
        <f>J2610/(60*60*24)+DATE(1970,1,1)</f>
        <v>42767.801712962959</v>
      </c>
      <c r="T2610" s="13">
        <f>I2610/(60*60*24)+DATE(1970,1,1)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7">
        <f>IF(E2611&gt;0, E2611/L2611, 0)</f>
        <v>157.29347633136095</v>
      </c>
      <c r="Q2611" s="7" t="str">
        <f>LEFT(N2611, SEARCH("/",N2611)-1)</f>
        <v>technology</v>
      </c>
      <c r="R2611" s="7" t="str">
        <f>RIGHT(N2611,LEN(N2611)-SEARCH("/",N2611))</f>
        <v>space exploration</v>
      </c>
      <c r="S2611" s="13">
        <f>J2611/(60*60*24)+DATE(1970,1,1)</f>
        <v>41075.237858796296</v>
      </c>
      <c r="T2611" s="13">
        <f>I2611/(60*60*24)+DATE(1970,1,1)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7">
        <f>IF(E2612&gt;0, E2612/L2612, 0)</f>
        <v>55.758509532062391</v>
      </c>
      <c r="Q2612" s="7" t="str">
        <f>LEFT(N2612, SEARCH("/",N2612)-1)</f>
        <v>technology</v>
      </c>
      <c r="R2612" s="7" t="str">
        <f>RIGHT(N2612,LEN(N2612)-SEARCH("/",N2612))</f>
        <v>space exploration</v>
      </c>
      <c r="S2612" s="13">
        <f>J2612/(60*60*24)+DATE(1970,1,1)</f>
        <v>42564.881076388891</v>
      </c>
      <c r="T2612" s="13">
        <f>I2612/(60*60*24)+DATE(1970,1,1)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7">
        <f>IF(E2613&gt;0, E2613/L2613, 0)</f>
        <v>83.802893802893806</v>
      </c>
      <c r="Q2613" s="7" t="str">
        <f>LEFT(N2613, SEARCH("/",N2613)-1)</f>
        <v>technology</v>
      </c>
      <c r="R2613" s="7" t="str">
        <f>RIGHT(N2613,LEN(N2613)-SEARCH("/",N2613))</f>
        <v>space exploration</v>
      </c>
      <c r="S2613" s="13">
        <f>J2613/(60*60*24)+DATE(1970,1,1)</f>
        <v>42704.335810185185</v>
      </c>
      <c r="T2613" s="13">
        <f>I2613/(60*60*24)+DATE(1970,1,1)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7">
        <f>IF(E2614&gt;0, E2614/L2614, 0)</f>
        <v>58.422210884353746</v>
      </c>
      <c r="Q2614" s="7" t="str">
        <f>LEFT(N2614, SEARCH("/",N2614)-1)</f>
        <v>technology</v>
      </c>
      <c r="R2614" s="7" t="str">
        <f>RIGHT(N2614,LEN(N2614)-SEARCH("/",N2614))</f>
        <v>space exploration</v>
      </c>
      <c r="S2614" s="13">
        <f>J2614/(60*60*24)+DATE(1970,1,1)</f>
        <v>41982.143171296295</v>
      </c>
      <c r="T2614" s="13">
        <f>I2614/(60*60*24)+DATE(1970,1,1)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7">
        <f>IF(E2615&gt;0, E2615/L2615, 0)</f>
        <v>270.57142857142856</v>
      </c>
      <c r="Q2615" s="7" t="str">
        <f>LEFT(N2615, SEARCH("/",N2615)-1)</f>
        <v>technology</v>
      </c>
      <c r="R2615" s="7" t="str">
        <f>RIGHT(N2615,LEN(N2615)-SEARCH("/",N2615))</f>
        <v>space exploration</v>
      </c>
      <c r="S2615" s="13">
        <f>J2615/(60*60*24)+DATE(1970,1,1)</f>
        <v>41143.81821759259</v>
      </c>
      <c r="T2615" s="13">
        <f>I2615/(60*60*24)+DATE(1970,1,1)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7">
        <f>IF(E2616&gt;0, E2616/L2616, 0)</f>
        <v>107.1</v>
      </c>
      <c r="Q2616" s="7" t="str">
        <f>LEFT(N2616, SEARCH("/",N2616)-1)</f>
        <v>technology</v>
      </c>
      <c r="R2616" s="7" t="str">
        <f>RIGHT(N2616,LEN(N2616)-SEARCH("/",N2616))</f>
        <v>space exploration</v>
      </c>
      <c r="S2616" s="13">
        <f>J2616/(60*60*24)+DATE(1970,1,1)</f>
        <v>41730.708472222221</v>
      </c>
      <c r="T2616" s="13">
        <f>I2616/(60*60*24)+DATE(1970,1,1)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7">
        <f>IF(E2617&gt;0, E2617/L2617, 0)</f>
        <v>47.180555555555557</v>
      </c>
      <c r="Q2617" s="7" t="str">
        <f>LEFT(N2617, SEARCH("/",N2617)-1)</f>
        <v>technology</v>
      </c>
      <c r="R2617" s="7" t="str">
        <f>RIGHT(N2617,LEN(N2617)-SEARCH("/",N2617))</f>
        <v>space exploration</v>
      </c>
      <c r="S2617" s="13">
        <f>J2617/(60*60*24)+DATE(1970,1,1)</f>
        <v>42453.49726851852</v>
      </c>
      <c r="T2617" s="13">
        <f>I2617/(60*60*24)+DATE(1970,1,1)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7">
        <f>IF(E2618&gt;0, E2618/L2618, 0)</f>
        <v>120.30882352941177</v>
      </c>
      <c r="Q2618" s="7" t="str">
        <f>LEFT(N2618, SEARCH("/",N2618)-1)</f>
        <v>technology</v>
      </c>
      <c r="R2618" s="7" t="str">
        <f>RIGHT(N2618,LEN(N2618)-SEARCH("/",N2618))</f>
        <v>space exploration</v>
      </c>
      <c r="S2618" s="13">
        <f>J2618/(60*60*24)+DATE(1970,1,1)</f>
        <v>42211.99454861111</v>
      </c>
      <c r="T2618" s="13">
        <f>I2618/(60*60*24)+DATE(1970,1,1)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7">
        <f>IF(E2619&gt;0, E2619/L2619, 0)</f>
        <v>27.59748427672956</v>
      </c>
      <c r="Q2619" s="7" t="str">
        <f>LEFT(N2619, SEARCH("/",N2619)-1)</f>
        <v>technology</v>
      </c>
      <c r="R2619" s="7" t="str">
        <f>RIGHT(N2619,LEN(N2619)-SEARCH("/",N2619))</f>
        <v>space exploration</v>
      </c>
      <c r="S2619" s="13">
        <f>J2619/(60*60*24)+DATE(1970,1,1)</f>
        <v>41902.874432870369</v>
      </c>
      <c r="T2619" s="13">
        <f>I2619/(60*60*24)+DATE(1970,1,1)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7">
        <f>IF(E2620&gt;0, E2620/L2620, 0)</f>
        <v>205.2987012987013</v>
      </c>
      <c r="Q2620" s="7" t="str">
        <f>LEFT(N2620, SEARCH("/",N2620)-1)</f>
        <v>technology</v>
      </c>
      <c r="R2620" s="7" t="str">
        <f>RIGHT(N2620,LEN(N2620)-SEARCH("/",N2620))</f>
        <v>space exploration</v>
      </c>
      <c r="S2620" s="13">
        <f>J2620/(60*60*24)+DATE(1970,1,1)</f>
        <v>42279.792372685188</v>
      </c>
      <c r="T2620" s="13">
        <f>I2620/(60*60*24)+DATE(1970,1,1)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7">
        <f>IF(E2621&gt;0, E2621/L2621, 0)</f>
        <v>35.547169811320757</v>
      </c>
      <c r="Q2621" s="7" t="str">
        <f>LEFT(N2621, SEARCH("/",N2621)-1)</f>
        <v>technology</v>
      </c>
      <c r="R2621" s="7" t="str">
        <f>RIGHT(N2621,LEN(N2621)-SEARCH("/",N2621))</f>
        <v>space exploration</v>
      </c>
      <c r="S2621" s="13">
        <f>J2621/(60*60*24)+DATE(1970,1,1)</f>
        <v>42273.884305555555</v>
      </c>
      <c r="T2621" s="13">
        <f>I2621/(60*60*24)+DATE(1970,1,1)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7">
        <f>IF(E2622&gt;0, E2622/L2622, 0)</f>
        <v>74.639488409272587</v>
      </c>
      <c r="Q2622" s="7" t="str">
        <f>LEFT(N2622, SEARCH("/",N2622)-1)</f>
        <v>technology</v>
      </c>
      <c r="R2622" s="7" t="str">
        <f>RIGHT(N2622,LEN(N2622)-SEARCH("/",N2622))</f>
        <v>space exploration</v>
      </c>
      <c r="S2622" s="13">
        <f>J2622/(60*60*24)+DATE(1970,1,1)</f>
        <v>42251.16715277778</v>
      </c>
      <c r="T2622" s="13">
        <f>I2622/(60*60*24)+DATE(1970,1,1)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7">
        <f>IF(E2623&gt;0, E2623/L2623, 0)</f>
        <v>47.058064516129029</v>
      </c>
      <c r="Q2623" s="7" t="str">
        <f>LEFT(N2623, SEARCH("/",N2623)-1)</f>
        <v>technology</v>
      </c>
      <c r="R2623" s="7" t="str">
        <f>RIGHT(N2623,LEN(N2623)-SEARCH("/",N2623))</f>
        <v>space exploration</v>
      </c>
      <c r="S2623" s="13">
        <f>J2623/(60*60*24)+DATE(1970,1,1)</f>
        <v>42115.747546296298</v>
      </c>
      <c r="T2623" s="13">
        <f>I2623/(60*60*24)+DATE(1970,1,1)</f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7">
        <f>IF(E2624&gt;0, E2624/L2624, 0)</f>
        <v>26.591351351351353</v>
      </c>
      <c r="Q2624" s="7" t="str">
        <f>LEFT(N2624, SEARCH("/",N2624)-1)</f>
        <v>technology</v>
      </c>
      <c r="R2624" s="7" t="str">
        <f>RIGHT(N2624,LEN(N2624)-SEARCH("/",N2624))</f>
        <v>space exploration</v>
      </c>
      <c r="S2624" s="13">
        <f>J2624/(60*60*24)+DATE(1970,1,1)</f>
        <v>42689.74324074074</v>
      </c>
      <c r="T2624" s="13">
        <f>I2624/(60*60*24)+DATE(1970,1,1)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7">
        <f>IF(E2625&gt;0, E2625/L2625, 0)</f>
        <v>36.774193548387096</v>
      </c>
      <c r="Q2625" s="7" t="str">
        <f>LEFT(N2625, SEARCH("/",N2625)-1)</f>
        <v>technology</v>
      </c>
      <c r="R2625" s="7" t="str">
        <f>RIGHT(N2625,LEN(N2625)-SEARCH("/",N2625))</f>
        <v>space exploration</v>
      </c>
      <c r="S2625" s="13">
        <f>J2625/(60*60*24)+DATE(1970,1,1)</f>
        <v>42692.256550925929</v>
      </c>
      <c r="T2625" s="13">
        <f>I2625/(60*60*24)+DATE(1970,1,1)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7">
        <f>IF(E2626&gt;0, E2626/L2626, 0)</f>
        <v>31.820544982698959</v>
      </c>
      <c r="Q2626" s="7" t="str">
        <f>LEFT(N2626, SEARCH("/",N2626)-1)</f>
        <v>technology</v>
      </c>
      <c r="R2626" s="7" t="str">
        <f>RIGHT(N2626,LEN(N2626)-SEARCH("/",N2626))</f>
        <v>space exploration</v>
      </c>
      <c r="S2626" s="13">
        <f>J2626/(60*60*24)+DATE(1970,1,1)</f>
        <v>41144.421550925923</v>
      </c>
      <c r="T2626" s="13">
        <f>I2626/(60*60*24)+DATE(1970,1,1)</f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7">
        <f>IF(E2627&gt;0, E2627/L2627, 0)</f>
        <v>27.576923076923077</v>
      </c>
      <c r="Q2627" s="7" t="str">
        <f>LEFT(N2627, SEARCH("/",N2627)-1)</f>
        <v>technology</v>
      </c>
      <c r="R2627" s="7" t="str">
        <f>RIGHT(N2627,LEN(N2627)-SEARCH("/",N2627))</f>
        <v>space exploration</v>
      </c>
      <c r="S2627" s="13">
        <f>J2627/(60*60*24)+DATE(1970,1,1)</f>
        <v>42658.810277777782</v>
      </c>
      <c r="T2627" s="13">
        <f>I2627/(60*60*24)+DATE(1970,1,1)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7">
        <f>IF(E2628&gt;0, E2628/L2628, 0)</f>
        <v>56</v>
      </c>
      <c r="Q2628" s="7" t="str">
        <f>LEFT(N2628, SEARCH("/",N2628)-1)</f>
        <v>technology</v>
      </c>
      <c r="R2628" s="7" t="str">
        <f>RIGHT(N2628,LEN(N2628)-SEARCH("/",N2628))</f>
        <v>space exploration</v>
      </c>
      <c r="S2628" s="13">
        <f>J2628/(60*60*24)+DATE(1970,1,1)</f>
        <v>42128.628113425926</v>
      </c>
      <c r="T2628" s="13">
        <f>I2628/(60*60*24)+DATE(1970,1,1)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7">
        <f>IF(E2629&gt;0, E2629/L2629, 0)</f>
        <v>21.555555555555557</v>
      </c>
      <c r="Q2629" s="7" t="str">
        <f>LEFT(N2629, SEARCH("/",N2629)-1)</f>
        <v>technology</v>
      </c>
      <c r="R2629" s="7" t="str">
        <f>RIGHT(N2629,LEN(N2629)-SEARCH("/",N2629))</f>
        <v>space exploration</v>
      </c>
      <c r="S2629" s="13">
        <f>J2629/(60*60*24)+DATE(1970,1,1)</f>
        <v>42304.829409722224</v>
      </c>
      <c r="T2629" s="13">
        <f>I2629/(60*60*24)+DATE(1970,1,1)</f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7">
        <f>IF(E2630&gt;0, E2630/L2630, 0)</f>
        <v>44.095238095238095</v>
      </c>
      <c r="Q2630" s="7" t="str">
        <f>LEFT(N2630, SEARCH("/",N2630)-1)</f>
        <v>technology</v>
      </c>
      <c r="R2630" s="7" t="str">
        <f>RIGHT(N2630,LEN(N2630)-SEARCH("/",N2630))</f>
        <v>space exploration</v>
      </c>
      <c r="S2630" s="13">
        <f>J2630/(60*60*24)+DATE(1970,1,1)</f>
        <v>41953.966053240743</v>
      </c>
      <c r="T2630" s="13">
        <f>I2630/(60*60*24)+DATE(1970,1,1)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7">
        <f>IF(E2631&gt;0, E2631/L2631, 0)</f>
        <v>63.87</v>
      </c>
      <c r="Q2631" s="7" t="str">
        <f>LEFT(N2631, SEARCH("/",N2631)-1)</f>
        <v>technology</v>
      </c>
      <c r="R2631" s="7" t="str">
        <f>RIGHT(N2631,LEN(N2631)-SEARCH("/",N2631))</f>
        <v>space exploration</v>
      </c>
      <c r="S2631" s="13">
        <f>J2631/(60*60*24)+DATE(1970,1,1)</f>
        <v>42108.538449074069</v>
      </c>
      <c r="T2631" s="13">
        <f>I2631/(60*60*24)+DATE(1970,1,1)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7">
        <f>IF(E2632&gt;0, E2632/L2632, 0)</f>
        <v>38.987654320987652</v>
      </c>
      <c r="Q2632" s="7" t="str">
        <f>LEFT(N2632, SEARCH("/",N2632)-1)</f>
        <v>technology</v>
      </c>
      <c r="R2632" s="7" t="str">
        <f>RIGHT(N2632,LEN(N2632)-SEARCH("/",N2632))</f>
        <v>space exploration</v>
      </c>
      <c r="S2632" s="13">
        <f>J2632/(60*60*24)+DATE(1970,1,1)</f>
        <v>42524.105462962965</v>
      </c>
      <c r="T2632" s="13">
        <f>I2632/(60*60*24)+DATE(1970,1,1)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7">
        <f>IF(E2633&gt;0, E2633/L2633, 0)</f>
        <v>80.185489510489504</v>
      </c>
      <c r="Q2633" s="7" t="str">
        <f>LEFT(N2633, SEARCH("/",N2633)-1)</f>
        <v>technology</v>
      </c>
      <c r="R2633" s="7" t="str">
        <f>RIGHT(N2633,LEN(N2633)-SEARCH("/",N2633))</f>
        <v>space exploration</v>
      </c>
      <c r="S2633" s="13">
        <f>J2633/(60*60*24)+DATE(1970,1,1)</f>
        <v>42218.169293981482</v>
      </c>
      <c r="T2633" s="13">
        <f>I2633/(60*60*24)+DATE(1970,1,1)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7">
        <f>IF(E2634&gt;0, E2634/L2634, 0)</f>
        <v>34.904761904761905</v>
      </c>
      <c r="Q2634" s="7" t="str">
        <f>LEFT(N2634, SEARCH("/",N2634)-1)</f>
        <v>technology</v>
      </c>
      <c r="R2634" s="7" t="str">
        <f>RIGHT(N2634,LEN(N2634)-SEARCH("/",N2634))</f>
        <v>space exploration</v>
      </c>
      <c r="S2634" s="13">
        <f>J2634/(60*60*24)+DATE(1970,1,1)</f>
        <v>42494.061793981484</v>
      </c>
      <c r="T2634" s="13">
        <f>I2634/(60*60*24)+DATE(1970,1,1)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7">
        <f>IF(E2635&gt;0, E2635/L2635, 0)</f>
        <v>89.100502512562812</v>
      </c>
      <c r="Q2635" s="7" t="str">
        <f>LEFT(N2635, SEARCH("/",N2635)-1)</f>
        <v>technology</v>
      </c>
      <c r="R2635" s="7" t="str">
        <f>RIGHT(N2635,LEN(N2635)-SEARCH("/",N2635))</f>
        <v>space exploration</v>
      </c>
      <c r="S2635" s="13">
        <f>J2635/(60*60*24)+DATE(1970,1,1)</f>
        <v>41667.823287037041</v>
      </c>
      <c r="T2635" s="13">
        <f>I2635/(60*60*24)+DATE(1970,1,1)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7">
        <f>IF(E2636&gt;0, E2636/L2636, 0)</f>
        <v>39.44</v>
      </c>
      <c r="Q2636" s="7" t="str">
        <f>LEFT(N2636, SEARCH("/",N2636)-1)</f>
        <v>technology</v>
      </c>
      <c r="R2636" s="7" t="str">
        <f>RIGHT(N2636,LEN(N2636)-SEARCH("/",N2636))</f>
        <v>space exploration</v>
      </c>
      <c r="S2636" s="13">
        <f>J2636/(60*60*24)+DATE(1970,1,1)</f>
        <v>42612.656493055554</v>
      </c>
      <c r="T2636" s="13">
        <f>I2636/(60*60*24)+DATE(1970,1,1)</f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7">
        <f>IF(E2637&gt;0, E2637/L2637, 0)</f>
        <v>136.9047619047619</v>
      </c>
      <c r="Q2637" s="7" t="str">
        <f>LEFT(N2637, SEARCH("/",N2637)-1)</f>
        <v>technology</v>
      </c>
      <c r="R2637" s="7" t="str">
        <f>RIGHT(N2637,LEN(N2637)-SEARCH("/",N2637))</f>
        <v>space exploration</v>
      </c>
      <c r="S2637" s="13">
        <f>J2637/(60*60*24)+DATE(1970,1,1)</f>
        <v>42037.950937500005</v>
      </c>
      <c r="T2637" s="13">
        <f>I2637/(60*60*24)+DATE(1970,1,1)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7">
        <f>IF(E2638&gt;0, E2638/L2638, 0)</f>
        <v>37.46</v>
      </c>
      <c r="Q2638" s="7" t="str">
        <f>LEFT(N2638, SEARCH("/",N2638)-1)</f>
        <v>technology</v>
      </c>
      <c r="R2638" s="7" t="str">
        <f>RIGHT(N2638,LEN(N2638)-SEARCH("/",N2638))</f>
        <v>space exploration</v>
      </c>
      <c r="S2638" s="13">
        <f>J2638/(60*60*24)+DATE(1970,1,1)</f>
        <v>42636.614745370374</v>
      </c>
      <c r="T2638" s="13">
        <f>I2638/(60*60*24)+DATE(1970,1,1)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7">
        <f>IF(E2639&gt;0, E2639/L2639, 0)</f>
        <v>31.96153846153846</v>
      </c>
      <c r="Q2639" s="7" t="str">
        <f>LEFT(N2639, SEARCH("/",N2639)-1)</f>
        <v>technology</v>
      </c>
      <c r="R2639" s="7" t="str">
        <f>RIGHT(N2639,LEN(N2639)-SEARCH("/",N2639))</f>
        <v>space exploration</v>
      </c>
      <c r="S2639" s="13">
        <f>J2639/(60*60*24)+DATE(1970,1,1)</f>
        <v>42639.549479166672</v>
      </c>
      <c r="T2639" s="13">
        <f>I2639/(60*60*24)+DATE(1970,1,1)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7">
        <f>IF(E2640&gt;0, E2640/L2640, 0)</f>
        <v>25.214285714285715</v>
      </c>
      <c r="Q2640" s="7" t="str">
        <f>LEFT(N2640, SEARCH("/",N2640)-1)</f>
        <v>technology</v>
      </c>
      <c r="R2640" s="7" t="str">
        <f>RIGHT(N2640,LEN(N2640)-SEARCH("/",N2640))</f>
        <v>space exploration</v>
      </c>
      <c r="S2640" s="13">
        <f>J2640/(60*60*24)+DATE(1970,1,1)</f>
        <v>41989.913136574076</v>
      </c>
      <c r="T2640" s="13">
        <f>I2640/(60*60*24)+DATE(1970,1,1)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7">
        <f>IF(E2641&gt;0, E2641/L2641, 0)</f>
        <v>10.040816326530612</v>
      </c>
      <c r="Q2641" s="7" t="str">
        <f>LEFT(N2641, SEARCH("/",N2641)-1)</f>
        <v>technology</v>
      </c>
      <c r="R2641" s="7" t="str">
        <f>RIGHT(N2641,LEN(N2641)-SEARCH("/",N2641))</f>
        <v>space exploration</v>
      </c>
      <c r="S2641" s="13">
        <f>J2641/(60*60*24)+DATE(1970,1,1)</f>
        <v>42024.86513888889</v>
      </c>
      <c r="T2641" s="13">
        <f>I2641/(60*60*24)+DATE(1970,1,1)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7">
        <f>IF(E2642&gt;0, E2642/L2642, 0)</f>
        <v>45.94202898550725</v>
      </c>
      <c r="Q2642" s="7" t="str">
        <f>LEFT(N2642, SEARCH("/",N2642)-1)</f>
        <v>technology</v>
      </c>
      <c r="R2642" s="7" t="str">
        <f>RIGHT(N2642,LEN(N2642)-SEARCH("/",N2642))</f>
        <v>space exploration</v>
      </c>
      <c r="S2642" s="13">
        <f>J2642/(60*60*24)+DATE(1970,1,1)</f>
        <v>42103.160578703704</v>
      </c>
      <c r="T2642" s="13">
        <f>I2642/(60*60*24)+DATE(1970,1,1)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7">
        <f>IF(E2643&gt;0, E2643/L2643, 0)</f>
        <v>15</v>
      </c>
      <c r="Q2643" s="7" t="str">
        <f>LEFT(N2643, SEARCH("/",N2643)-1)</f>
        <v>technology</v>
      </c>
      <c r="R2643" s="7" t="str">
        <f>RIGHT(N2643,LEN(N2643)-SEARCH("/",N2643))</f>
        <v>space exploration</v>
      </c>
      <c r="S2643" s="13">
        <f>J2643/(60*60*24)+DATE(1970,1,1)</f>
        <v>41880.827118055553</v>
      </c>
      <c r="T2643" s="13">
        <f>I2643/(60*60*24)+DATE(1970,1,1)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7">
        <f>IF(E2644&gt;0, E2644/L2644, 0)</f>
        <v>0</v>
      </c>
      <c r="Q2644" s="7" t="str">
        <f>LEFT(N2644, SEARCH("/",N2644)-1)</f>
        <v>technology</v>
      </c>
      <c r="R2644" s="7" t="str">
        <f>RIGHT(N2644,LEN(N2644)-SEARCH("/",N2644))</f>
        <v>space exploration</v>
      </c>
      <c r="S2644" s="13">
        <f>J2644/(60*60*24)+DATE(1970,1,1)</f>
        <v>42536.246620370366</v>
      </c>
      <c r="T2644" s="13">
        <f>I2644/(60*60*24)+DATE(1970,1,1)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7">
        <f>IF(E2645&gt;0, E2645/L2645, 0)</f>
        <v>223.58248500999335</v>
      </c>
      <c r="Q2645" s="7" t="str">
        <f>LEFT(N2645, SEARCH("/",N2645)-1)</f>
        <v>technology</v>
      </c>
      <c r="R2645" s="7" t="str">
        <f>RIGHT(N2645,LEN(N2645)-SEARCH("/",N2645))</f>
        <v>space exploration</v>
      </c>
      <c r="S2645" s="13">
        <f>J2645/(60*60*24)+DATE(1970,1,1)</f>
        <v>42689.582349537042</v>
      </c>
      <c r="T2645" s="13">
        <f>I2645/(60*60*24)+DATE(1970,1,1)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7">
        <f>IF(E2646&gt;0, E2646/L2646, 0)</f>
        <v>39.480769230769234</v>
      </c>
      <c r="Q2646" s="7" t="str">
        <f>LEFT(N2646, SEARCH("/",N2646)-1)</f>
        <v>technology</v>
      </c>
      <c r="R2646" s="7" t="str">
        <f>RIGHT(N2646,LEN(N2646)-SEARCH("/",N2646))</f>
        <v>space exploration</v>
      </c>
      <c r="S2646" s="13">
        <f>J2646/(60*60*24)+DATE(1970,1,1)</f>
        <v>42774.792071759264</v>
      </c>
      <c r="T2646" s="13">
        <f>I2646/(60*60*24)+DATE(1970,1,1)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7">
        <f>IF(E2647&gt;0, E2647/L2647, 0)</f>
        <v>91.304347826086953</v>
      </c>
      <c r="Q2647" s="7" t="str">
        <f>LEFT(N2647, SEARCH("/",N2647)-1)</f>
        <v>technology</v>
      </c>
      <c r="R2647" s="7" t="str">
        <f>RIGHT(N2647,LEN(N2647)-SEARCH("/",N2647))</f>
        <v>space exploration</v>
      </c>
      <c r="S2647" s="13">
        <f>J2647/(60*60*24)+DATE(1970,1,1)</f>
        <v>41921.842627314814</v>
      </c>
      <c r="T2647" s="13">
        <f>I2647/(60*60*24)+DATE(1970,1,1)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7">
        <f>IF(E2648&gt;0, E2648/L2648, 0)</f>
        <v>78.666205607476627</v>
      </c>
      <c r="Q2648" s="7" t="str">
        <f>LEFT(N2648, SEARCH("/",N2648)-1)</f>
        <v>technology</v>
      </c>
      <c r="R2648" s="7" t="str">
        <f>RIGHT(N2648,LEN(N2648)-SEARCH("/",N2648))</f>
        <v>space exploration</v>
      </c>
      <c r="S2648" s="13">
        <f>J2648/(60*60*24)+DATE(1970,1,1)</f>
        <v>42226.313298611116</v>
      </c>
      <c r="T2648" s="13">
        <f>I2648/(60*60*24)+DATE(1970,1,1)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7">
        <f>IF(E2649&gt;0, E2649/L2649, 0)</f>
        <v>12</v>
      </c>
      <c r="Q2649" s="7" t="str">
        <f>LEFT(N2649, SEARCH("/",N2649)-1)</f>
        <v>technology</v>
      </c>
      <c r="R2649" s="7" t="str">
        <f>RIGHT(N2649,LEN(N2649)-SEARCH("/",N2649))</f>
        <v>space exploration</v>
      </c>
      <c r="S2649" s="13">
        <f>J2649/(60*60*24)+DATE(1970,1,1)</f>
        <v>42200.261793981481</v>
      </c>
      <c r="T2649" s="13">
        <f>I2649/(60*60*24)+DATE(1970,1,1)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7">
        <f>IF(E2650&gt;0, E2650/L2650, 0)</f>
        <v>17.666666666666668</v>
      </c>
      <c r="Q2650" s="7" t="str">
        <f>LEFT(N2650, SEARCH("/",N2650)-1)</f>
        <v>technology</v>
      </c>
      <c r="R2650" s="7" t="str">
        <f>RIGHT(N2650,LEN(N2650)-SEARCH("/",N2650))</f>
        <v>space exploration</v>
      </c>
      <c r="S2650" s="13">
        <f>J2650/(60*60*24)+DATE(1970,1,1)</f>
        <v>42408.714814814812</v>
      </c>
      <c r="T2650" s="13">
        <f>I2650/(60*60*24)+DATE(1970,1,1)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7">
        <f>IF(E2651&gt;0, E2651/L2651, 0)</f>
        <v>41.333333333333336</v>
      </c>
      <c r="Q2651" s="7" t="str">
        <f>LEFT(N2651, SEARCH("/",N2651)-1)</f>
        <v>technology</v>
      </c>
      <c r="R2651" s="7" t="str">
        <f>RIGHT(N2651,LEN(N2651)-SEARCH("/",N2651))</f>
        <v>space exploration</v>
      </c>
      <c r="S2651" s="13">
        <f>J2651/(60*60*24)+DATE(1970,1,1)</f>
        <v>42341.99700231482</v>
      </c>
      <c r="T2651" s="13">
        <f>I2651/(60*60*24)+DATE(1970,1,1)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7">
        <f>IF(E2652&gt;0, E2652/L2652, 0)</f>
        <v>71.599999999999994</v>
      </c>
      <c r="Q2652" s="7" t="str">
        <f>LEFT(N2652, SEARCH("/",N2652)-1)</f>
        <v>technology</v>
      </c>
      <c r="R2652" s="7" t="str">
        <f>RIGHT(N2652,LEN(N2652)-SEARCH("/",N2652))</f>
        <v>space exploration</v>
      </c>
      <c r="S2652" s="13">
        <f>J2652/(60*60*24)+DATE(1970,1,1)</f>
        <v>42695.624340277776</v>
      </c>
      <c r="T2652" s="13">
        <f>I2652/(60*60*24)+DATE(1970,1,1)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7">
        <f>IF(E2653&gt;0, E2653/L2653, 0)</f>
        <v>307.8235294117647</v>
      </c>
      <c r="Q2653" s="7" t="str">
        <f>LEFT(N2653, SEARCH("/",N2653)-1)</f>
        <v>technology</v>
      </c>
      <c r="R2653" s="7" t="str">
        <f>RIGHT(N2653,LEN(N2653)-SEARCH("/",N2653))</f>
        <v>space exploration</v>
      </c>
      <c r="S2653" s="13">
        <f>J2653/(60*60*24)+DATE(1970,1,1)</f>
        <v>42327.805659722224</v>
      </c>
      <c r="T2653" s="13">
        <f>I2653/(60*60*24)+DATE(1970,1,1)</f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7">
        <f>IF(E2654&gt;0, E2654/L2654, 0)</f>
        <v>80.454545454545453</v>
      </c>
      <c r="Q2654" s="7" t="str">
        <f>LEFT(N2654, SEARCH("/",N2654)-1)</f>
        <v>technology</v>
      </c>
      <c r="R2654" s="7" t="str">
        <f>RIGHT(N2654,LEN(N2654)-SEARCH("/",N2654))</f>
        <v>space exploration</v>
      </c>
      <c r="S2654" s="13">
        <f>J2654/(60*60*24)+DATE(1970,1,1)</f>
        <v>41953.158854166672</v>
      </c>
      <c r="T2654" s="13">
        <f>I2654/(60*60*24)+DATE(1970,1,1)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7">
        <f>IF(E2655&gt;0, E2655/L2655, 0)</f>
        <v>83.942857142857136</v>
      </c>
      <c r="Q2655" s="7" t="str">
        <f>LEFT(N2655, SEARCH("/",N2655)-1)</f>
        <v>technology</v>
      </c>
      <c r="R2655" s="7" t="str">
        <f>RIGHT(N2655,LEN(N2655)-SEARCH("/",N2655))</f>
        <v>space exploration</v>
      </c>
      <c r="S2655" s="13">
        <f>J2655/(60*60*24)+DATE(1970,1,1)</f>
        <v>41771.651932870373</v>
      </c>
      <c r="T2655" s="13">
        <f>I2655/(60*60*24)+DATE(1970,1,1)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7">
        <f>IF(E2656&gt;0, E2656/L2656, 0)</f>
        <v>8.5</v>
      </c>
      <c r="Q2656" s="7" t="str">
        <f>LEFT(N2656, SEARCH("/",N2656)-1)</f>
        <v>technology</v>
      </c>
      <c r="R2656" s="7" t="str">
        <f>RIGHT(N2656,LEN(N2656)-SEARCH("/",N2656))</f>
        <v>space exploration</v>
      </c>
      <c r="S2656" s="13">
        <f>J2656/(60*60*24)+DATE(1970,1,1)</f>
        <v>42055.600995370369</v>
      </c>
      <c r="T2656" s="13">
        <f>I2656/(60*60*24)+DATE(1970,1,1)</f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7">
        <f>IF(E2657&gt;0, E2657/L2657, 0)</f>
        <v>73.372093023255815</v>
      </c>
      <c r="Q2657" s="7" t="str">
        <f>LEFT(N2657, SEARCH("/",N2657)-1)</f>
        <v>technology</v>
      </c>
      <c r="R2657" s="7" t="str">
        <f>RIGHT(N2657,LEN(N2657)-SEARCH("/",N2657))</f>
        <v>space exploration</v>
      </c>
      <c r="S2657" s="13">
        <f>J2657/(60*60*24)+DATE(1970,1,1)</f>
        <v>42381.866284722222</v>
      </c>
      <c r="T2657" s="13">
        <f>I2657/(60*60*24)+DATE(1970,1,1)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7">
        <f>IF(E2658&gt;0, E2658/L2658, 0)</f>
        <v>112.86184210526316</v>
      </c>
      <c r="Q2658" s="7" t="str">
        <f>LEFT(N2658, SEARCH("/",N2658)-1)</f>
        <v>technology</v>
      </c>
      <c r="R2658" s="7" t="str">
        <f>RIGHT(N2658,LEN(N2658)-SEARCH("/",N2658))</f>
        <v>space exploration</v>
      </c>
      <c r="S2658" s="13">
        <f>J2658/(60*60*24)+DATE(1970,1,1)</f>
        <v>42767.688518518524</v>
      </c>
      <c r="T2658" s="13">
        <f>I2658/(60*60*24)+DATE(1970,1,1)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7">
        <f>IF(E2659&gt;0, E2659/L2659, 0)</f>
        <v>95.277627118644077</v>
      </c>
      <c r="Q2659" s="7" t="str">
        <f>LEFT(N2659, SEARCH("/",N2659)-1)</f>
        <v>technology</v>
      </c>
      <c r="R2659" s="7" t="str">
        <f>RIGHT(N2659,LEN(N2659)-SEARCH("/",N2659))</f>
        <v>space exploration</v>
      </c>
      <c r="S2659" s="13">
        <f>J2659/(60*60*24)+DATE(1970,1,1)</f>
        <v>42551.928854166668</v>
      </c>
      <c r="T2659" s="13">
        <f>I2659/(60*60*24)+DATE(1970,1,1)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7">
        <f>IF(E2660&gt;0, E2660/L2660, 0)</f>
        <v>22.75</v>
      </c>
      <c r="Q2660" s="7" t="str">
        <f>LEFT(N2660, SEARCH("/",N2660)-1)</f>
        <v>technology</v>
      </c>
      <c r="R2660" s="7" t="str">
        <f>RIGHT(N2660,LEN(N2660)-SEARCH("/",N2660))</f>
        <v>space exploration</v>
      </c>
      <c r="S2660" s="13">
        <f>J2660/(60*60*24)+DATE(1970,1,1)</f>
        <v>42551.884189814809</v>
      </c>
      <c r="T2660" s="13">
        <f>I2660/(60*60*24)+DATE(1970,1,1)</f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7">
        <f>IF(E2661&gt;0, E2661/L2661, 0)</f>
        <v>133.30000000000001</v>
      </c>
      <c r="Q2661" s="7" t="str">
        <f>LEFT(N2661, SEARCH("/",N2661)-1)</f>
        <v>technology</v>
      </c>
      <c r="R2661" s="7" t="str">
        <f>RIGHT(N2661,LEN(N2661)-SEARCH("/",N2661))</f>
        <v>space exploration</v>
      </c>
      <c r="S2661" s="13">
        <f>J2661/(60*60*24)+DATE(1970,1,1)</f>
        <v>42082.069560185184</v>
      </c>
      <c r="T2661" s="13">
        <f>I2661/(60*60*24)+DATE(1970,1,1)</f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7">
        <f>IF(E2662&gt;0, E2662/L2662, 0)</f>
        <v>3.8</v>
      </c>
      <c r="Q2662" s="7" t="str">
        <f>LEFT(N2662, SEARCH("/",N2662)-1)</f>
        <v>technology</v>
      </c>
      <c r="R2662" s="7" t="str">
        <f>RIGHT(N2662,LEN(N2662)-SEARCH("/",N2662))</f>
        <v>space exploration</v>
      </c>
      <c r="S2662" s="13">
        <f>J2662/(60*60*24)+DATE(1970,1,1)</f>
        <v>42272.713171296295</v>
      </c>
      <c r="T2662" s="13">
        <f>I2662/(60*60*24)+DATE(1970,1,1)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7">
        <f>IF(E2663&gt;0, E2663/L2663, 0)</f>
        <v>85.75</v>
      </c>
      <c r="Q2663" s="7" t="str">
        <f>LEFT(N2663, SEARCH("/",N2663)-1)</f>
        <v>technology</v>
      </c>
      <c r="R2663" s="7" t="str">
        <f>RIGHT(N2663,LEN(N2663)-SEARCH("/",N2663))</f>
        <v>makerspaces</v>
      </c>
      <c r="S2663" s="13">
        <f>J2663/(60*60*24)+DATE(1970,1,1)</f>
        <v>41542.958449074074</v>
      </c>
      <c r="T2663" s="13">
        <f>I2663/(60*60*24)+DATE(1970,1,1)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7">
        <f>IF(E2664&gt;0, E2664/L2664, 0)</f>
        <v>267</v>
      </c>
      <c r="Q2664" s="7" t="str">
        <f>LEFT(N2664, SEARCH("/",N2664)-1)</f>
        <v>technology</v>
      </c>
      <c r="R2664" s="7" t="str">
        <f>RIGHT(N2664,LEN(N2664)-SEARCH("/",N2664))</f>
        <v>makerspaces</v>
      </c>
      <c r="S2664" s="13">
        <f>J2664/(60*60*24)+DATE(1970,1,1)</f>
        <v>42207.746678240743</v>
      </c>
      <c r="T2664" s="13">
        <f>I2664/(60*60*24)+DATE(1970,1,1)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7">
        <f>IF(E2665&gt;0, E2665/L2665, 0)</f>
        <v>373.55803571428572</v>
      </c>
      <c r="Q2665" s="7" t="str">
        <f>LEFT(N2665, SEARCH("/",N2665)-1)</f>
        <v>technology</v>
      </c>
      <c r="R2665" s="7" t="str">
        <f>RIGHT(N2665,LEN(N2665)-SEARCH("/",N2665))</f>
        <v>makerspaces</v>
      </c>
      <c r="S2665" s="13">
        <f>J2665/(60*60*24)+DATE(1970,1,1)</f>
        <v>42222.622766203705</v>
      </c>
      <c r="T2665" s="13">
        <f>I2665/(60*60*24)+DATE(1970,1,1)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7">
        <f>IF(E2666&gt;0, E2666/L2666, 0)</f>
        <v>174.03846153846155</v>
      </c>
      <c r="Q2666" s="7" t="str">
        <f>LEFT(N2666, SEARCH("/",N2666)-1)</f>
        <v>technology</v>
      </c>
      <c r="R2666" s="7" t="str">
        <f>RIGHT(N2666,LEN(N2666)-SEARCH("/",N2666))</f>
        <v>makerspaces</v>
      </c>
      <c r="S2666" s="13">
        <f>J2666/(60*60*24)+DATE(1970,1,1)</f>
        <v>42313.02542824074</v>
      </c>
      <c r="T2666" s="13">
        <f>I2666/(60*60*24)+DATE(1970,1,1)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7">
        <f>IF(E2667&gt;0, E2667/L2667, 0)</f>
        <v>93.695652173913047</v>
      </c>
      <c r="Q2667" s="7" t="str">
        <f>LEFT(N2667, SEARCH("/",N2667)-1)</f>
        <v>technology</v>
      </c>
      <c r="R2667" s="7" t="str">
        <f>RIGHT(N2667,LEN(N2667)-SEARCH("/",N2667))</f>
        <v>makerspaces</v>
      </c>
      <c r="S2667" s="13">
        <f>J2667/(60*60*24)+DATE(1970,1,1)</f>
        <v>42083.895532407405</v>
      </c>
      <c r="T2667" s="13">
        <f>I2667/(60*60*24)+DATE(1970,1,1)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7">
        <f>IF(E2668&gt;0, E2668/L2668, 0)</f>
        <v>77.327718446601949</v>
      </c>
      <c r="Q2668" s="7" t="str">
        <f>LEFT(N2668, SEARCH("/",N2668)-1)</f>
        <v>technology</v>
      </c>
      <c r="R2668" s="7" t="str">
        <f>RIGHT(N2668,LEN(N2668)-SEARCH("/",N2668))</f>
        <v>makerspaces</v>
      </c>
      <c r="S2668" s="13">
        <f>J2668/(60*60*24)+DATE(1970,1,1)</f>
        <v>42235.764340277776</v>
      </c>
      <c r="T2668" s="13">
        <f>I2668/(60*60*24)+DATE(1970,1,1)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7">
        <f>IF(E2669&gt;0, E2669/L2669, 0)</f>
        <v>92.222222222222229</v>
      </c>
      <c r="Q2669" s="7" t="str">
        <f>LEFT(N2669, SEARCH("/",N2669)-1)</f>
        <v>technology</v>
      </c>
      <c r="R2669" s="7" t="str">
        <f>RIGHT(N2669,LEN(N2669)-SEARCH("/",N2669))</f>
        <v>makerspaces</v>
      </c>
      <c r="S2669" s="13">
        <f>J2669/(60*60*24)+DATE(1970,1,1)</f>
        <v>42380.926111111112</v>
      </c>
      <c r="T2669" s="13">
        <f>I2669/(60*60*24)+DATE(1970,1,1)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7">
        <f>IF(E2670&gt;0, E2670/L2670, 0)</f>
        <v>60.964285714285715</v>
      </c>
      <c r="Q2670" s="7" t="str">
        <f>LEFT(N2670, SEARCH("/",N2670)-1)</f>
        <v>technology</v>
      </c>
      <c r="R2670" s="7" t="str">
        <f>RIGHT(N2670,LEN(N2670)-SEARCH("/",N2670))</f>
        <v>makerspaces</v>
      </c>
      <c r="S2670" s="13">
        <f>J2670/(60*60*24)+DATE(1970,1,1)</f>
        <v>42275.58871527778</v>
      </c>
      <c r="T2670" s="13">
        <f>I2670/(60*60*24)+DATE(1970,1,1)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7">
        <f>IF(E2671&gt;0, E2671/L2671, 0)</f>
        <v>91</v>
      </c>
      <c r="Q2671" s="7" t="str">
        <f>LEFT(N2671, SEARCH("/",N2671)-1)</f>
        <v>technology</v>
      </c>
      <c r="R2671" s="7" t="str">
        <f>RIGHT(N2671,LEN(N2671)-SEARCH("/",N2671))</f>
        <v>makerspaces</v>
      </c>
      <c r="S2671" s="13">
        <f>J2671/(60*60*24)+DATE(1970,1,1)</f>
        <v>42319.035833333328</v>
      </c>
      <c r="T2671" s="13">
        <f>I2671/(60*60*24)+DATE(1970,1,1)</f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7">
        <f>IF(E2672&gt;0, E2672/L2672, 0)</f>
        <v>41.583333333333336</v>
      </c>
      <c r="Q2672" s="7" t="str">
        <f>LEFT(N2672, SEARCH("/",N2672)-1)</f>
        <v>technology</v>
      </c>
      <c r="R2672" s="7" t="str">
        <f>RIGHT(N2672,LEN(N2672)-SEARCH("/",N2672))</f>
        <v>makerspaces</v>
      </c>
      <c r="S2672" s="13">
        <f>J2672/(60*60*24)+DATE(1970,1,1)</f>
        <v>41821.020601851851</v>
      </c>
      <c r="T2672" s="13">
        <f>I2672/(60*60*24)+DATE(1970,1,1)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7">
        <f>IF(E2673&gt;0, E2673/L2673, 0)</f>
        <v>33.761904761904759</v>
      </c>
      <c r="Q2673" s="7" t="str">
        <f>LEFT(N2673, SEARCH("/",N2673)-1)</f>
        <v>technology</v>
      </c>
      <c r="R2673" s="7" t="str">
        <f>RIGHT(N2673,LEN(N2673)-SEARCH("/",N2673))</f>
        <v>makerspaces</v>
      </c>
      <c r="S2673" s="13">
        <f>J2673/(60*60*24)+DATE(1970,1,1)</f>
        <v>41962.749027777776</v>
      </c>
      <c r="T2673" s="13">
        <f>I2673/(60*60*24)+DATE(1970,1,1)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7">
        <f>IF(E2674&gt;0, E2674/L2674, 0)</f>
        <v>70.61702127659575</v>
      </c>
      <c r="Q2674" s="7" t="str">
        <f>LEFT(N2674, SEARCH("/",N2674)-1)</f>
        <v>technology</v>
      </c>
      <c r="R2674" s="7" t="str">
        <f>RIGHT(N2674,LEN(N2674)-SEARCH("/",N2674))</f>
        <v>makerspaces</v>
      </c>
      <c r="S2674" s="13">
        <f>J2674/(60*60*24)+DATE(1970,1,1)</f>
        <v>42344.884143518517</v>
      </c>
      <c r="T2674" s="13">
        <f>I2674/(60*60*24)+DATE(1970,1,1)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7">
        <f>IF(E2675&gt;0, E2675/L2675, 0)</f>
        <v>167.15151515151516</v>
      </c>
      <c r="Q2675" s="7" t="str">
        <f>LEFT(N2675, SEARCH("/",N2675)-1)</f>
        <v>technology</v>
      </c>
      <c r="R2675" s="7" t="str">
        <f>RIGHT(N2675,LEN(N2675)-SEARCH("/",N2675))</f>
        <v>makerspaces</v>
      </c>
      <c r="S2675" s="13">
        <f>J2675/(60*60*24)+DATE(1970,1,1)</f>
        <v>41912.541655092595</v>
      </c>
      <c r="T2675" s="13">
        <f>I2675/(60*60*24)+DATE(1970,1,1)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7">
        <f>IF(E2676&gt;0, E2676/L2676, 0)</f>
        <v>128.61988304093566</v>
      </c>
      <c r="Q2676" s="7" t="str">
        <f>LEFT(N2676, SEARCH("/",N2676)-1)</f>
        <v>technology</v>
      </c>
      <c r="R2676" s="7" t="str">
        <f>RIGHT(N2676,LEN(N2676)-SEARCH("/",N2676))</f>
        <v>makerspaces</v>
      </c>
      <c r="S2676" s="13">
        <f>J2676/(60*60*24)+DATE(1970,1,1)</f>
        <v>42529.632754629631</v>
      </c>
      <c r="T2676" s="13">
        <f>I2676/(60*60*24)+DATE(1970,1,1)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7">
        <f>IF(E2677&gt;0, E2677/L2677, 0)</f>
        <v>65.41379310344827</v>
      </c>
      <c r="Q2677" s="7" t="str">
        <f>LEFT(N2677, SEARCH("/",N2677)-1)</f>
        <v>technology</v>
      </c>
      <c r="R2677" s="7" t="str">
        <f>RIGHT(N2677,LEN(N2677)-SEARCH("/",N2677))</f>
        <v>makerspaces</v>
      </c>
      <c r="S2677" s="13">
        <f>J2677/(60*60*24)+DATE(1970,1,1)</f>
        <v>41923.857511574075</v>
      </c>
      <c r="T2677" s="13">
        <f>I2677/(60*60*24)+DATE(1970,1,1)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7">
        <f>IF(E2678&gt;0, E2678/L2678, 0)</f>
        <v>117.55555555555556</v>
      </c>
      <c r="Q2678" s="7" t="str">
        <f>LEFT(N2678, SEARCH("/",N2678)-1)</f>
        <v>technology</v>
      </c>
      <c r="R2678" s="7" t="str">
        <f>RIGHT(N2678,LEN(N2678)-SEARCH("/",N2678))</f>
        <v>makerspaces</v>
      </c>
      <c r="S2678" s="13">
        <f>J2678/(60*60*24)+DATE(1970,1,1)</f>
        <v>42482.624699074076</v>
      </c>
      <c r="T2678" s="13">
        <f>I2678/(60*60*24)+DATE(1970,1,1)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7">
        <f>IF(E2679&gt;0, E2679/L2679, 0)</f>
        <v>126.48148148148148</v>
      </c>
      <c r="Q2679" s="7" t="str">
        <f>LEFT(N2679, SEARCH("/",N2679)-1)</f>
        <v>technology</v>
      </c>
      <c r="R2679" s="7" t="str">
        <f>RIGHT(N2679,LEN(N2679)-SEARCH("/",N2679))</f>
        <v>makerspaces</v>
      </c>
      <c r="S2679" s="13">
        <f>J2679/(60*60*24)+DATE(1970,1,1)</f>
        <v>41793.029432870375</v>
      </c>
      <c r="T2679" s="13">
        <f>I2679/(60*60*24)+DATE(1970,1,1)</f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7">
        <f>IF(E2680&gt;0, E2680/L2680, 0)</f>
        <v>550</v>
      </c>
      <c r="Q2680" s="7" t="str">
        <f>LEFT(N2680, SEARCH("/",N2680)-1)</f>
        <v>technology</v>
      </c>
      <c r="R2680" s="7" t="str">
        <f>RIGHT(N2680,LEN(N2680)-SEARCH("/",N2680))</f>
        <v>makerspaces</v>
      </c>
      <c r="S2680" s="13">
        <f>J2680/(60*60*24)+DATE(1970,1,1)</f>
        <v>42241.798206018517</v>
      </c>
      <c r="T2680" s="13">
        <f>I2680/(60*60*24)+DATE(1970,1,1)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7">
        <f>IF(E2681&gt;0, E2681/L2681, 0)</f>
        <v>44</v>
      </c>
      <c r="Q2681" s="7" t="str">
        <f>LEFT(N2681, SEARCH("/",N2681)-1)</f>
        <v>technology</v>
      </c>
      <c r="R2681" s="7" t="str">
        <f>RIGHT(N2681,LEN(N2681)-SEARCH("/",N2681))</f>
        <v>makerspaces</v>
      </c>
      <c r="S2681" s="13">
        <f>J2681/(60*60*24)+DATE(1970,1,1)</f>
        <v>42033.001087962963</v>
      </c>
      <c r="T2681" s="13">
        <f>I2681/(60*60*24)+DATE(1970,1,1)</f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7">
        <f>IF(E2682&gt;0, E2682/L2682, 0)</f>
        <v>69</v>
      </c>
      <c r="Q2682" s="7" t="str">
        <f>LEFT(N2682, SEARCH("/",N2682)-1)</f>
        <v>technology</v>
      </c>
      <c r="R2682" s="7" t="str">
        <f>RIGHT(N2682,LEN(N2682)-SEARCH("/",N2682))</f>
        <v>makerspaces</v>
      </c>
      <c r="S2682" s="13">
        <f>J2682/(60*60*24)+DATE(1970,1,1)</f>
        <v>42436.211701388893</v>
      </c>
      <c r="T2682" s="13">
        <f>I2682/(60*60*24)+DATE(1970,1,1)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7">
        <f>IF(E2683&gt;0, E2683/L2683, 0)</f>
        <v>27.5</v>
      </c>
      <c r="Q2683" s="7" t="str">
        <f>LEFT(N2683, SEARCH("/",N2683)-1)</f>
        <v>food</v>
      </c>
      <c r="R2683" s="7" t="str">
        <f>RIGHT(N2683,LEN(N2683)-SEARCH("/",N2683))</f>
        <v>food trucks</v>
      </c>
      <c r="S2683" s="13">
        <f>J2683/(60*60*24)+DATE(1970,1,1)</f>
        <v>41805.895254629628</v>
      </c>
      <c r="T2683" s="13">
        <f>I2683/(60*60*24)+DATE(1970,1,1)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7">
        <f>IF(E2684&gt;0, E2684/L2684, 0)</f>
        <v>84.9</v>
      </c>
      <c r="Q2684" s="7" t="str">
        <f>LEFT(N2684, SEARCH("/",N2684)-1)</f>
        <v>food</v>
      </c>
      <c r="R2684" s="7" t="str">
        <f>RIGHT(N2684,LEN(N2684)-SEARCH("/",N2684))</f>
        <v>food trucks</v>
      </c>
      <c r="S2684" s="13">
        <f>J2684/(60*60*24)+DATE(1970,1,1)</f>
        <v>41932.871990740743</v>
      </c>
      <c r="T2684" s="13">
        <f>I2684/(60*60*24)+DATE(1970,1,1)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7">
        <f>IF(E2685&gt;0, E2685/L2685, 0)</f>
        <v>12</v>
      </c>
      <c r="Q2685" s="7" t="str">
        <f>LEFT(N2685, SEARCH("/",N2685)-1)</f>
        <v>food</v>
      </c>
      <c r="R2685" s="7" t="str">
        <f>RIGHT(N2685,LEN(N2685)-SEARCH("/",N2685))</f>
        <v>food trucks</v>
      </c>
      <c r="S2685" s="13">
        <f>J2685/(60*60*24)+DATE(1970,1,1)</f>
        <v>42034.75509259259</v>
      </c>
      <c r="T2685" s="13">
        <f>I2685/(60*60*24)+DATE(1970,1,1)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7">
        <f>IF(E2686&gt;0, E2686/L2686, 0)</f>
        <v>200</v>
      </c>
      <c r="Q2686" s="7" t="str">
        <f>LEFT(N2686, SEARCH("/",N2686)-1)</f>
        <v>food</v>
      </c>
      <c r="R2686" s="7" t="str">
        <f>RIGHT(N2686,LEN(N2686)-SEARCH("/",N2686))</f>
        <v>food trucks</v>
      </c>
      <c r="S2686" s="13">
        <f>J2686/(60*60*24)+DATE(1970,1,1)</f>
        <v>41820.914641203708</v>
      </c>
      <c r="T2686" s="13">
        <f>I2686/(60*60*24)+DATE(1970,1,1)</f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7">
        <f>IF(E2687&gt;0, E2687/L2687, 0)</f>
        <v>10</v>
      </c>
      <c r="Q2687" s="7" t="str">
        <f>LEFT(N2687, SEARCH("/",N2687)-1)</f>
        <v>food</v>
      </c>
      <c r="R2687" s="7" t="str">
        <f>RIGHT(N2687,LEN(N2687)-SEARCH("/",N2687))</f>
        <v>food trucks</v>
      </c>
      <c r="S2687" s="13">
        <f>J2687/(60*60*24)+DATE(1970,1,1)</f>
        <v>42061.69594907407</v>
      </c>
      <c r="T2687" s="13">
        <f>I2687/(60*60*24)+DATE(1970,1,1)</f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7">
        <f>IF(E2688&gt;0, E2688/L2688, 0)</f>
        <v>0</v>
      </c>
      <c r="Q2688" s="7" t="str">
        <f>LEFT(N2688, SEARCH("/",N2688)-1)</f>
        <v>food</v>
      </c>
      <c r="R2688" s="7" t="str">
        <f>RIGHT(N2688,LEN(N2688)-SEARCH("/",N2688))</f>
        <v>food trucks</v>
      </c>
      <c r="S2688" s="13">
        <f>J2688/(60*60*24)+DATE(1970,1,1)</f>
        <v>41892.974803240737</v>
      </c>
      <c r="T2688" s="13">
        <f>I2688/(60*60*24)+DATE(1970,1,1)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7">
        <f>IF(E2689&gt;0, E2689/L2689, 0)</f>
        <v>0</v>
      </c>
      <c r="Q2689" s="7" t="str">
        <f>LEFT(N2689, SEARCH("/",N2689)-1)</f>
        <v>food</v>
      </c>
      <c r="R2689" s="7" t="str">
        <f>RIGHT(N2689,LEN(N2689)-SEARCH("/",N2689))</f>
        <v>food trucks</v>
      </c>
      <c r="S2689" s="13">
        <f>J2689/(60*60*24)+DATE(1970,1,1)</f>
        <v>42154.64025462963</v>
      </c>
      <c r="T2689" s="13">
        <f>I2689/(60*60*24)+DATE(1970,1,1)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7">
        <f>IF(E2690&gt;0, E2690/L2690, 0)</f>
        <v>5.2857142857142856</v>
      </c>
      <c r="Q2690" s="7" t="str">
        <f>LEFT(N2690, SEARCH("/",N2690)-1)</f>
        <v>food</v>
      </c>
      <c r="R2690" s="7" t="str">
        <f>RIGHT(N2690,LEN(N2690)-SEARCH("/",N2690))</f>
        <v>food trucks</v>
      </c>
      <c r="S2690" s="13">
        <f>J2690/(60*60*24)+DATE(1970,1,1)</f>
        <v>42028.11886574074</v>
      </c>
      <c r="T2690" s="13">
        <f>I2690/(60*60*24)+DATE(1970,1,1)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7">
        <f>IF(E2691&gt;0, E2691/L2691, 0)</f>
        <v>1</v>
      </c>
      <c r="Q2691" s="7" t="str">
        <f>LEFT(N2691, SEARCH("/",N2691)-1)</f>
        <v>food</v>
      </c>
      <c r="R2691" s="7" t="str">
        <f>RIGHT(N2691,LEN(N2691)-SEARCH("/",N2691))</f>
        <v>food trucks</v>
      </c>
      <c r="S2691" s="13">
        <f>J2691/(60*60*24)+DATE(1970,1,1)</f>
        <v>42551.961689814816</v>
      </c>
      <c r="T2691" s="13">
        <f>I2691/(60*60*24)+DATE(1970,1,1)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7">
        <f>IF(E2692&gt;0, E2692/L2692, 0)</f>
        <v>72.762711864406782</v>
      </c>
      <c r="Q2692" s="7" t="str">
        <f>LEFT(N2692, SEARCH("/",N2692)-1)</f>
        <v>food</v>
      </c>
      <c r="R2692" s="7" t="str">
        <f>RIGHT(N2692,LEN(N2692)-SEARCH("/",N2692))</f>
        <v>food trucks</v>
      </c>
      <c r="S2692" s="13">
        <f>J2692/(60*60*24)+DATE(1970,1,1)</f>
        <v>42113.105046296296</v>
      </c>
      <c r="T2692" s="13">
        <f>I2692/(60*60*24)+DATE(1970,1,1)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7">
        <f>IF(E2693&gt;0, E2693/L2693, 0)</f>
        <v>17.5</v>
      </c>
      <c r="Q2693" s="7" t="str">
        <f>LEFT(N2693, SEARCH("/",N2693)-1)</f>
        <v>food</v>
      </c>
      <c r="R2693" s="7" t="str">
        <f>RIGHT(N2693,LEN(N2693)-SEARCH("/",N2693))</f>
        <v>food trucks</v>
      </c>
      <c r="S2693" s="13">
        <f>J2693/(60*60*24)+DATE(1970,1,1)</f>
        <v>42089.724039351851</v>
      </c>
      <c r="T2693" s="13">
        <f>I2693/(60*60*24)+DATE(1970,1,1)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7">
        <f>IF(E2694&gt;0, E2694/L2694, 0)</f>
        <v>25</v>
      </c>
      <c r="Q2694" s="7" t="str">
        <f>LEFT(N2694, SEARCH("/",N2694)-1)</f>
        <v>food</v>
      </c>
      <c r="R2694" s="7" t="str">
        <f>RIGHT(N2694,LEN(N2694)-SEARCH("/",N2694))</f>
        <v>food trucks</v>
      </c>
      <c r="S2694" s="13">
        <f>J2694/(60*60*24)+DATE(1970,1,1)</f>
        <v>42058.334027777775</v>
      </c>
      <c r="T2694" s="13">
        <f>I2694/(60*60*24)+DATE(1970,1,1)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7">
        <f>IF(E2695&gt;0, E2695/L2695, 0)</f>
        <v>13.333333333333334</v>
      </c>
      <c r="Q2695" s="7" t="str">
        <f>LEFT(N2695, SEARCH("/",N2695)-1)</f>
        <v>food</v>
      </c>
      <c r="R2695" s="7" t="str">
        <f>RIGHT(N2695,LEN(N2695)-SEARCH("/",N2695))</f>
        <v>food trucks</v>
      </c>
      <c r="S2695" s="13">
        <f>J2695/(60*60*24)+DATE(1970,1,1)</f>
        <v>41834.138495370367</v>
      </c>
      <c r="T2695" s="13">
        <f>I2695/(60*60*24)+DATE(1970,1,1)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7">
        <f>IF(E2696&gt;0, E2696/L2696, 0)</f>
        <v>1</v>
      </c>
      <c r="Q2696" s="7" t="str">
        <f>LEFT(N2696, SEARCH("/",N2696)-1)</f>
        <v>food</v>
      </c>
      <c r="R2696" s="7" t="str">
        <f>RIGHT(N2696,LEN(N2696)-SEARCH("/",N2696))</f>
        <v>food trucks</v>
      </c>
      <c r="S2696" s="13">
        <f>J2696/(60*60*24)+DATE(1970,1,1)</f>
        <v>41878.140497685185</v>
      </c>
      <c r="T2696" s="13">
        <f>I2696/(60*60*24)+DATE(1970,1,1)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7">
        <f>IF(E2697&gt;0, E2697/L2697, 0)</f>
        <v>23.666666666666668</v>
      </c>
      <c r="Q2697" s="7" t="str">
        <f>LEFT(N2697, SEARCH("/",N2697)-1)</f>
        <v>food</v>
      </c>
      <c r="R2697" s="7" t="str">
        <f>RIGHT(N2697,LEN(N2697)-SEARCH("/",N2697))</f>
        <v>food trucks</v>
      </c>
      <c r="S2697" s="13">
        <f>J2697/(60*60*24)+DATE(1970,1,1)</f>
        <v>42048.181921296295</v>
      </c>
      <c r="T2697" s="13">
        <f>I2697/(60*60*24)+DATE(1970,1,1)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7">
        <f>IF(E2698&gt;0, E2698/L2698, 0)</f>
        <v>89.21052631578948</v>
      </c>
      <c r="Q2698" s="7" t="str">
        <f>LEFT(N2698, SEARCH("/",N2698)-1)</f>
        <v>food</v>
      </c>
      <c r="R2698" s="7" t="str">
        <f>RIGHT(N2698,LEN(N2698)-SEARCH("/",N2698))</f>
        <v>food trucks</v>
      </c>
      <c r="S2698" s="13">
        <f>J2698/(60*60*24)+DATE(1970,1,1)</f>
        <v>41964.844444444447</v>
      </c>
      <c r="T2698" s="13">
        <f>I2698/(60*60*24)+DATE(1970,1,1)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7">
        <f>IF(E2699&gt;0, E2699/L2699, 0)</f>
        <v>116.55769230769231</v>
      </c>
      <c r="Q2699" s="7" t="str">
        <f>LEFT(N2699, SEARCH("/",N2699)-1)</f>
        <v>food</v>
      </c>
      <c r="R2699" s="7" t="str">
        <f>RIGHT(N2699,LEN(N2699)-SEARCH("/",N2699))</f>
        <v>food trucks</v>
      </c>
      <c r="S2699" s="13">
        <f>J2699/(60*60*24)+DATE(1970,1,1)</f>
        <v>42187.940081018518</v>
      </c>
      <c r="T2699" s="13">
        <f>I2699/(60*60*24)+DATE(1970,1,1)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7">
        <f>IF(E2700&gt;0, E2700/L2700, 0)</f>
        <v>13.005000000000001</v>
      </c>
      <c r="Q2700" s="7" t="str">
        <f>LEFT(N2700, SEARCH("/",N2700)-1)</f>
        <v>food</v>
      </c>
      <c r="R2700" s="7" t="str">
        <f>RIGHT(N2700,LEN(N2700)-SEARCH("/",N2700))</f>
        <v>food trucks</v>
      </c>
      <c r="S2700" s="13">
        <f>J2700/(60*60*24)+DATE(1970,1,1)</f>
        <v>41787.898240740738</v>
      </c>
      <c r="T2700" s="13">
        <f>I2700/(60*60*24)+DATE(1970,1,1)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7">
        <f>IF(E2701&gt;0, E2701/L2701, 0)</f>
        <v>0</v>
      </c>
      <c r="Q2701" s="7" t="str">
        <f>LEFT(N2701, SEARCH("/",N2701)-1)</f>
        <v>food</v>
      </c>
      <c r="R2701" s="7" t="str">
        <f>RIGHT(N2701,LEN(N2701)-SEARCH("/",N2701))</f>
        <v>food trucks</v>
      </c>
      <c r="S2701" s="13">
        <f>J2701/(60*60*24)+DATE(1970,1,1)</f>
        <v>41829.896562499998</v>
      </c>
      <c r="T2701" s="13">
        <f>I2701/(60*60*24)+DATE(1970,1,1)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7">
        <f>IF(E2702&gt;0, E2702/L2702, 0)</f>
        <v>17.5</v>
      </c>
      <c r="Q2702" s="7" t="str">
        <f>LEFT(N2702, SEARCH("/",N2702)-1)</f>
        <v>food</v>
      </c>
      <c r="R2702" s="7" t="str">
        <f>RIGHT(N2702,LEN(N2702)-SEARCH("/",N2702))</f>
        <v>food trucks</v>
      </c>
      <c r="S2702" s="13">
        <f>J2702/(60*60*24)+DATE(1970,1,1)</f>
        <v>41870.874675925923</v>
      </c>
      <c r="T2702" s="13">
        <f>I2702/(60*60*24)+DATE(1970,1,1)</f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7">
        <f>IF(E2703&gt;0, E2703/L2703, 0)</f>
        <v>34.130434782608695</v>
      </c>
      <c r="Q2703" s="7" t="str">
        <f>LEFT(N2703, SEARCH("/",N2703)-1)</f>
        <v>theater</v>
      </c>
      <c r="R2703" s="7" t="str">
        <f>RIGHT(N2703,LEN(N2703)-SEARCH("/",N2703))</f>
        <v>spaces</v>
      </c>
      <c r="S2703" s="13">
        <f>J2703/(60*60*24)+DATE(1970,1,1)</f>
        <v>42801.774699074071</v>
      </c>
      <c r="T2703" s="13">
        <f>I2703/(60*60*24)+DATE(1970,1,1)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7">
        <f>IF(E2704&gt;0, E2704/L2704, 0)</f>
        <v>132.34615384615384</v>
      </c>
      <c r="Q2704" s="7" t="str">
        <f>LEFT(N2704, SEARCH("/",N2704)-1)</f>
        <v>theater</v>
      </c>
      <c r="R2704" s="7" t="str">
        <f>RIGHT(N2704,LEN(N2704)-SEARCH("/",N2704))</f>
        <v>spaces</v>
      </c>
      <c r="S2704" s="13">
        <f>J2704/(60*60*24)+DATE(1970,1,1)</f>
        <v>42800.801817129628</v>
      </c>
      <c r="T2704" s="13">
        <f>I2704/(60*60*24)+DATE(1970,1,1)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7">
        <f>IF(E2705&gt;0, E2705/L2705, 0)</f>
        <v>922.22222222222217</v>
      </c>
      <c r="Q2705" s="7" t="str">
        <f>LEFT(N2705, SEARCH("/",N2705)-1)</f>
        <v>theater</v>
      </c>
      <c r="R2705" s="7" t="str">
        <f>RIGHT(N2705,LEN(N2705)-SEARCH("/",N2705))</f>
        <v>spaces</v>
      </c>
      <c r="S2705" s="13">
        <f>J2705/(60*60*24)+DATE(1970,1,1)</f>
        <v>42756.690162037034</v>
      </c>
      <c r="T2705" s="13">
        <f>I2705/(60*60*24)+DATE(1970,1,1)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7">
        <f>IF(E2706&gt;0, E2706/L2706, 0)</f>
        <v>163.57142857142858</v>
      </c>
      <c r="Q2706" s="7" t="str">
        <f>LEFT(N2706, SEARCH("/",N2706)-1)</f>
        <v>theater</v>
      </c>
      <c r="R2706" s="7" t="str">
        <f>RIGHT(N2706,LEN(N2706)-SEARCH("/",N2706))</f>
        <v>spaces</v>
      </c>
      <c r="S2706" s="13">
        <f>J2706/(60*60*24)+DATE(1970,1,1)</f>
        <v>42787.862430555557</v>
      </c>
      <c r="T2706" s="13">
        <f>I2706/(60*60*24)+DATE(1970,1,1)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7">
        <f>IF(E2707&gt;0, E2707/L2707, 0)</f>
        <v>217.375</v>
      </c>
      <c r="Q2707" s="7" t="str">
        <f>LEFT(N2707, SEARCH("/",N2707)-1)</f>
        <v>theater</v>
      </c>
      <c r="R2707" s="7" t="str">
        <f>RIGHT(N2707,LEN(N2707)-SEARCH("/",N2707))</f>
        <v>spaces</v>
      </c>
      <c r="S2707" s="13">
        <f>J2707/(60*60*24)+DATE(1970,1,1)</f>
        <v>42773.916180555556</v>
      </c>
      <c r="T2707" s="13">
        <f>I2707/(60*60*24)+DATE(1970,1,1)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7">
        <f>IF(E2708&gt;0, E2708/L2708, 0)</f>
        <v>149.44486692015209</v>
      </c>
      <c r="Q2708" s="7" t="str">
        <f>LEFT(N2708, SEARCH("/",N2708)-1)</f>
        <v>theater</v>
      </c>
      <c r="R2708" s="7" t="str">
        <f>RIGHT(N2708,LEN(N2708)-SEARCH("/",N2708))</f>
        <v>spaces</v>
      </c>
      <c r="S2708" s="13">
        <f>J2708/(60*60*24)+DATE(1970,1,1)</f>
        <v>41899.294942129629</v>
      </c>
      <c r="T2708" s="13">
        <f>I2708/(60*60*24)+DATE(1970,1,1)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7">
        <f>IF(E2709&gt;0, E2709/L2709, 0)</f>
        <v>71.237487309644663</v>
      </c>
      <c r="Q2709" s="7" t="str">
        <f>LEFT(N2709, SEARCH("/",N2709)-1)</f>
        <v>theater</v>
      </c>
      <c r="R2709" s="7" t="str">
        <f>RIGHT(N2709,LEN(N2709)-SEARCH("/",N2709))</f>
        <v>spaces</v>
      </c>
      <c r="S2709" s="13">
        <f>J2709/(60*60*24)+DATE(1970,1,1)</f>
        <v>41391.782905092594</v>
      </c>
      <c r="T2709" s="13">
        <f>I2709/(60*60*24)+DATE(1970,1,1)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7">
        <f>IF(E2710&gt;0, E2710/L2710, 0)</f>
        <v>44.464318398474738</v>
      </c>
      <c r="Q2710" s="7" t="str">
        <f>LEFT(N2710, SEARCH("/",N2710)-1)</f>
        <v>theater</v>
      </c>
      <c r="R2710" s="7" t="str">
        <f>RIGHT(N2710,LEN(N2710)-SEARCH("/",N2710))</f>
        <v>spaces</v>
      </c>
      <c r="S2710" s="13">
        <f>J2710/(60*60*24)+DATE(1970,1,1)</f>
        <v>42512.698217592595</v>
      </c>
      <c r="T2710" s="13">
        <f>I2710/(60*60*24)+DATE(1970,1,1)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7">
        <f>IF(E2711&gt;0, E2711/L2711, 0)</f>
        <v>164.94480519480518</v>
      </c>
      <c r="Q2711" s="7" t="str">
        <f>LEFT(N2711, SEARCH("/",N2711)-1)</f>
        <v>theater</v>
      </c>
      <c r="R2711" s="7" t="str">
        <f>RIGHT(N2711,LEN(N2711)-SEARCH("/",N2711))</f>
        <v>spaces</v>
      </c>
      <c r="S2711" s="13">
        <f>J2711/(60*60*24)+DATE(1970,1,1)</f>
        <v>42612.149780092594</v>
      </c>
      <c r="T2711" s="13">
        <f>I2711/(60*60*24)+DATE(1970,1,1)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7">
        <f>IF(E2712&gt;0, E2712/L2712, 0)</f>
        <v>84.871516544117654</v>
      </c>
      <c r="Q2712" s="7" t="str">
        <f>LEFT(N2712, SEARCH("/",N2712)-1)</f>
        <v>theater</v>
      </c>
      <c r="R2712" s="7" t="str">
        <f>RIGHT(N2712,LEN(N2712)-SEARCH("/",N2712))</f>
        <v>spaces</v>
      </c>
      <c r="S2712" s="13">
        <f>J2712/(60*60*24)+DATE(1970,1,1)</f>
        <v>41828.229490740741</v>
      </c>
      <c r="T2712" s="13">
        <f>I2712/(60*60*24)+DATE(1970,1,1)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7">
        <f>IF(E2713&gt;0, E2713/L2713, 0)</f>
        <v>53.945205479452056</v>
      </c>
      <c r="Q2713" s="7" t="str">
        <f>LEFT(N2713, SEARCH("/",N2713)-1)</f>
        <v>theater</v>
      </c>
      <c r="R2713" s="7" t="str">
        <f>RIGHT(N2713,LEN(N2713)-SEARCH("/",N2713))</f>
        <v>spaces</v>
      </c>
      <c r="S2713" s="13">
        <f>J2713/(60*60*24)+DATE(1970,1,1)</f>
        <v>41780.745254629626</v>
      </c>
      <c r="T2713" s="13">
        <f>I2713/(60*60*24)+DATE(1970,1,1)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7">
        <f>IF(E2714&gt;0, E2714/L2714, 0)</f>
        <v>50.531468531468533</v>
      </c>
      <c r="Q2714" s="7" t="str">
        <f>LEFT(N2714, SEARCH("/",N2714)-1)</f>
        <v>theater</v>
      </c>
      <c r="R2714" s="7" t="str">
        <f>RIGHT(N2714,LEN(N2714)-SEARCH("/",N2714))</f>
        <v>spaces</v>
      </c>
      <c r="S2714" s="13">
        <f>J2714/(60*60*24)+DATE(1970,1,1)</f>
        <v>41432.062037037038</v>
      </c>
      <c r="T2714" s="13">
        <f>I2714/(60*60*24)+DATE(1970,1,1)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7">
        <f>IF(E2715&gt;0, E2715/L2715, 0)</f>
        <v>108.00140845070422</v>
      </c>
      <c r="Q2715" s="7" t="str">
        <f>LEFT(N2715, SEARCH("/",N2715)-1)</f>
        <v>theater</v>
      </c>
      <c r="R2715" s="7" t="str">
        <f>RIGHT(N2715,LEN(N2715)-SEARCH("/",N2715))</f>
        <v>spaces</v>
      </c>
      <c r="S2715" s="13">
        <f>J2715/(60*60*24)+DATE(1970,1,1)</f>
        <v>42322.653749999998</v>
      </c>
      <c r="T2715" s="13">
        <f>I2715/(60*60*24)+DATE(1970,1,1)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7">
        <f>IF(E2716&gt;0, E2716/L2716, 0)</f>
        <v>95.373770491803285</v>
      </c>
      <c r="Q2716" s="7" t="str">
        <f>LEFT(N2716, SEARCH("/",N2716)-1)</f>
        <v>theater</v>
      </c>
      <c r="R2716" s="7" t="str">
        <f>RIGHT(N2716,LEN(N2716)-SEARCH("/",N2716))</f>
        <v>spaces</v>
      </c>
      <c r="S2716" s="13">
        <f>J2716/(60*60*24)+DATE(1970,1,1)</f>
        <v>42629.655046296291</v>
      </c>
      <c r="T2716" s="13">
        <f>I2716/(60*60*24)+DATE(1970,1,1)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7">
        <f>IF(E2717&gt;0, E2717/L2717, 0)</f>
        <v>57.631016333938291</v>
      </c>
      <c r="Q2717" s="7" t="str">
        <f>LEFT(N2717, SEARCH("/",N2717)-1)</f>
        <v>theater</v>
      </c>
      <c r="R2717" s="7" t="str">
        <f>RIGHT(N2717,LEN(N2717)-SEARCH("/",N2717))</f>
        <v>spaces</v>
      </c>
      <c r="S2717" s="13">
        <f>J2717/(60*60*24)+DATE(1970,1,1)</f>
        <v>42387.398472222223</v>
      </c>
      <c r="T2717" s="13">
        <f>I2717/(60*60*24)+DATE(1970,1,1)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7">
        <f>IF(E2718&gt;0, E2718/L2718, 0)</f>
        <v>64.160481283422456</v>
      </c>
      <c r="Q2718" s="7" t="str">
        <f>LEFT(N2718, SEARCH("/",N2718)-1)</f>
        <v>theater</v>
      </c>
      <c r="R2718" s="7" t="str">
        <f>RIGHT(N2718,LEN(N2718)-SEARCH("/",N2718))</f>
        <v>spaces</v>
      </c>
      <c r="S2718" s="13">
        <f>J2718/(60*60*24)+DATE(1970,1,1)</f>
        <v>42255.333252314813</v>
      </c>
      <c r="T2718" s="13">
        <f>I2718/(60*60*24)+DATE(1970,1,1)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7">
        <f>IF(E2719&gt;0, E2719/L2719, 0)</f>
        <v>92.387692307692305</v>
      </c>
      <c r="Q2719" s="7" t="str">
        <f>LEFT(N2719, SEARCH("/",N2719)-1)</f>
        <v>theater</v>
      </c>
      <c r="R2719" s="7" t="str">
        <f>RIGHT(N2719,LEN(N2719)-SEARCH("/",N2719))</f>
        <v>spaces</v>
      </c>
      <c r="S2719" s="13">
        <f>J2719/(60*60*24)+DATE(1970,1,1)</f>
        <v>41934.914918981478</v>
      </c>
      <c r="T2719" s="13">
        <f>I2719/(60*60*24)+DATE(1970,1,1)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7">
        <f>IF(E2720&gt;0, E2720/L2720, 0)</f>
        <v>125.97972972972973</v>
      </c>
      <c r="Q2720" s="7" t="str">
        <f>LEFT(N2720, SEARCH("/",N2720)-1)</f>
        <v>theater</v>
      </c>
      <c r="R2720" s="7" t="str">
        <f>RIGHT(N2720,LEN(N2720)-SEARCH("/",N2720))</f>
        <v>spaces</v>
      </c>
      <c r="S2720" s="13">
        <f>J2720/(60*60*24)+DATE(1970,1,1)</f>
        <v>42465.596585648149</v>
      </c>
      <c r="T2720" s="13">
        <f>I2720/(60*60*24)+DATE(1970,1,1)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7">
        <f>IF(E2721&gt;0, E2721/L2721, 0)</f>
        <v>94.637681159420296</v>
      </c>
      <c r="Q2721" s="7" t="str">
        <f>LEFT(N2721, SEARCH("/",N2721)-1)</f>
        <v>theater</v>
      </c>
      <c r="R2721" s="7" t="str">
        <f>RIGHT(N2721,LEN(N2721)-SEARCH("/",N2721))</f>
        <v>spaces</v>
      </c>
      <c r="S2721" s="13">
        <f>J2721/(60*60*24)+DATE(1970,1,1)</f>
        <v>42418.031180555554</v>
      </c>
      <c r="T2721" s="13">
        <f>I2721/(60*60*24)+DATE(1970,1,1)</f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7">
        <f>IF(E2722&gt;0, E2722/L2722, 0)</f>
        <v>170.69942196531792</v>
      </c>
      <c r="Q2722" s="7" t="str">
        <f>LEFT(N2722, SEARCH("/",N2722)-1)</f>
        <v>theater</v>
      </c>
      <c r="R2722" s="7" t="str">
        <f>RIGHT(N2722,LEN(N2722)-SEARCH("/",N2722))</f>
        <v>spaces</v>
      </c>
      <c r="S2722" s="13">
        <f>J2722/(60*60*24)+DATE(1970,1,1)</f>
        <v>42655.465891203705</v>
      </c>
      <c r="T2722" s="13">
        <f>I2722/(60*60*24)+DATE(1970,1,1)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7">
        <f>IF(E2723&gt;0, E2723/L2723, 0)</f>
        <v>40.762081784386616</v>
      </c>
      <c r="Q2723" s="7" t="str">
        <f>LEFT(N2723, SEARCH("/",N2723)-1)</f>
        <v>technology</v>
      </c>
      <c r="R2723" s="7" t="str">
        <f>RIGHT(N2723,LEN(N2723)-SEARCH("/",N2723))</f>
        <v>hardware</v>
      </c>
      <c r="S2723" s="13">
        <f>J2723/(60*60*24)+DATE(1970,1,1)</f>
        <v>41493.543958333335</v>
      </c>
      <c r="T2723" s="13">
        <f>I2723/(60*60*24)+DATE(1970,1,1)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7">
        <f>IF(E2724&gt;0, E2724/L2724, 0)</f>
        <v>68.254054054054052</v>
      </c>
      <c r="Q2724" s="7" t="str">
        <f>LEFT(N2724, SEARCH("/",N2724)-1)</f>
        <v>technology</v>
      </c>
      <c r="R2724" s="7" t="str">
        <f>RIGHT(N2724,LEN(N2724)-SEARCH("/",N2724))</f>
        <v>hardware</v>
      </c>
      <c r="S2724" s="13">
        <f>J2724/(60*60*24)+DATE(1970,1,1)</f>
        <v>42704.857094907406</v>
      </c>
      <c r="T2724" s="13">
        <f>I2724/(60*60*24)+DATE(1970,1,1)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7">
        <f>IF(E2725&gt;0, E2725/L2725, 0)</f>
        <v>95.48863636363636</v>
      </c>
      <c r="Q2725" s="7" t="str">
        <f>LEFT(N2725, SEARCH("/",N2725)-1)</f>
        <v>technology</v>
      </c>
      <c r="R2725" s="7" t="str">
        <f>RIGHT(N2725,LEN(N2725)-SEARCH("/",N2725))</f>
        <v>hardware</v>
      </c>
      <c r="S2725" s="13">
        <f>J2725/(60*60*24)+DATE(1970,1,1)</f>
        <v>41944.83898148148</v>
      </c>
      <c r="T2725" s="13">
        <f>I2725/(60*60*24)+DATE(1970,1,1)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7">
        <f>IF(E2726&gt;0, E2726/L2726, 0)</f>
        <v>7.1902649656526005</v>
      </c>
      <c r="Q2726" s="7" t="str">
        <f>LEFT(N2726, SEARCH("/",N2726)-1)</f>
        <v>technology</v>
      </c>
      <c r="R2726" s="7" t="str">
        <f>RIGHT(N2726,LEN(N2726)-SEARCH("/",N2726))</f>
        <v>hardware</v>
      </c>
      <c r="S2726" s="13">
        <f>J2726/(60*60*24)+DATE(1970,1,1)</f>
        <v>42199.32707175926</v>
      </c>
      <c r="T2726" s="13">
        <f>I2726/(60*60*24)+DATE(1970,1,1)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7">
        <f>IF(E2727&gt;0, E2727/L2727, 0)</f>
        <v>511.65486725663715</v>
      </c>
      <c r="Q2727" s="7" t="str">
        <f>LEFT(N2727, SEARCH("/",N2727)-1)</f>
        <v>technology</v>
      </c>
      <c r="R2727" s="7" t="str">
        <f>RIGHT(N2727,LEN(N2727)-SEARCH("/",N2727))</f>
        <v>hardware</v>
      </c>
      <c r="S2727" s="13">
        <f>J2727/(60*60*24)+DATE(1970,1,1)</f>
        <v>42745.744618055556</v>
      </c>
      <c r="T2727" s="13">
        <f>I2727/(60*60*24)+DATE(1970,1,1)</f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7">
        <f>IF(E2728&gt;0, E2728/L2728, 0)</f>
        <v>261.74504950495049</v>
      </c>
      <c r="Q2728" s="7" t="str">
        <f>LEFT(N2728, SEARCH("/",N2728)-1)</f>
        <v>technology</v>
      </c>
      <c r="R2728" s="7" t="str">
        <f>RIGHT(N2728,LEN(N2728)-SEARCH("/",N2728))</f>
        <v>hardware</v>
      </c>
      <c r="S2728" s="13">
        <f>J2728/(60*60*24)+DATE(1970,1,1)</f>
        <v>42452.579988425925</v>
      </c>
      <c r="T2728" s="13">
        <f>I2728/(60*60*24)+DATE(1970,1,1)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7">
        <f>IF(E2729&gt;0, E2729/L2729, 0)</f>
        <v>69.760961810466767</v>
      </c>
      <c r="Q2729" s="7" t="str">
        <f>LEFT(N2729, SEARCH("/",N2729)-1)</f>
        <v>technology</v>
      </c>
      <c r="R2729" s="7" t="str">
        <f>RIGHT(N2729,LEN(N2729)-SEARCH("/",N2729))</f>
        <v>hardware</v>
      </c>
      <c r="S2729" s="13">
        <f>J2729/(60*60*24)+DATE(1970,1,1)</f>
        <v>42198.676655092597</v>
      </c>
      <c r="T2729" s="13">
        <f>I2729/(60*60*24)+DATE(1970,1,1)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7">
        <f>IF(E2730&gt;0, E2730/L2730, 0)</f>
        <v>77.229591836734699</v>
      </c>
      <c r="Q2730" s="7" t="str">
        <f>LEFT(N2730, SEARCH("/",N2730)-1)</f>
        <v>technology</v>
      </c>
      <c r="R2730" s="7" t="str">
        <f>RIGHT(N2730,LEN(N2730)-SEARCH("/",N2730))</f>
        <v>hardware</v>
      </c>
      <c r="S2730" s="13">
        <f>J2730/(60*60*24)+DATE(1970,1,1)</f>
        <v>42333.59993055556</v>
      </c>
      <c r="T2730" s="13">
        <f>I2730/(60*60*24)+DATE(1970,1,1)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7">
        <f>IF(E2731&gt;0, E2731/L2731, 0)</f>
        <v>340.56521739130437</v>
      </c>
      <c r="Q2731" s="7" t="str">
        <f>LEFT(N2731, SEARCH("/",N2731)-1)</f>
        <v>technology</v>
      </c>
      <c r="R2731" s="7" t="str">
        <f>RIGHT(N2731,LEN(N2731)-SEARCH("/",N2731))</f>
        <v>hardware</v>
      </c>
      <c r="S2731" s="13">
        <f>J2731/(60*60*24)+DATE(1970,1,1)</f>
        <v>42095.240706018521</v>
      </c>
      <c r="T2731" s="13">
        <f>I2731/(60*60*24)+DATE(1970,1,1)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7">
        <f>IF(E2732&gt;0, E2732/L2732, 0)</f>
        <v>67.417903225806455</v>
      </c>
      <c r="Q2732" s="7" t="str">
        <f>LEFT(N2732, SEARCH("/",N2732)-1)</f>
        <v>technology</v>
      </c>
      <c r="R2732" s="7" t="str">
        <f>RIGHT(N2732,LEN(N2732)-SEARCH("/",N2732))</f>
        <v>hardware</v>
      </c>
      <c r="S2732" s="13">
        <f>J2732/(60*60*24)+DATE(1970,1,1)</f>
        <v>41351.541377314818</v>
      </c>
      <c r="T2732" s="13">
        <f>I2732/(60*60*24)+DATE(1970,1,1)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7">
        <f>IF(E2733&gt;0, E2733/L2733, 0)</f>
        <v>845.70270270270271</v>
      </c>
      <c r="Q2733" s="7" t="str">
        <f>LEFT(N2733, SEARCH("/",N2733)-1)</f>
        <v>technology</v>
      </c>
      <c r="R2733" s="7" t="str">
        <f>RIGHT(N2733,LEN(N2733)-SEARCH("/",N2733))</f>
        <v>hardware</v>
      </c>
      <c r="S2733" s="13">
        <f>J2733/(60*60*24)+DATE(1970,1,1)</f>
        <v>41872.525717592594</v>
      </c>
      <c r="T2733" s="13">
        <f>I2733/(60*60*24)+DATE(1970,1,1)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7">
        <f>IF(E2734&gt;0, E2734/L2734, 0)</f>
        <v>97.191780821917803</v>
      </c>
      <c r="Q2734" s="7" t="str">
        <f>LEFT(N2734, SEARCH("/",N2734)-1)</f>
        <v>technology</v>
      </c>
      <c r="R2734" s="7" t="str">
        <f>RIGHT(N2734,LEN(N2734)-SEARCH("/",N2734))</f>
        <v>hardware</v>
      </c>
      <c r="S2734" s="13">
        <f>J2734/(60*60*24)+DATE(1970,1,1)</f>
        <v>41389.808194444442</v>
      </c>
      <c r="T2734" s="13">
        <f>I2734/(60*60*24)+DATE(1970,1,1)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7">
        <f>IF(E2735&gt;0, E2735/L2735, 0)</f>
        <v>451.84033613445376</v>
      </c>
      <c r="Q2735" s="7" t="str">
        <f>LEFT(N2735, SEARCH("/",N2735)-1)</f>
        <v>technology</v>
      </c>
      <c r="R2735" s="7" t="str">
        <f>RIGHT(N2735,LEN(N2735)-SEARCH("/",N2735))</f>
        <v>hardware</v>
      </c>
      <c r="S2735" s="13">
        <f>J2735/(60*60*24)+DATE(1970,1,1)</f>
        <v>42044.272847222222</v>
      </c>
      <c r="T2735" s="13">
        <f>I2735/(60*60*24)+DATE(1970,1,1)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7">
        <f>IF(E2736&gt;0, E2736/L2736, 0)</f>
        <v>138.66871165644173</v>
      </c>
      <c r="Q2736" s="7" t="str">
        <f>LEFT(N2736, SEARCH("/",N2736)-1)</f>
        <v>technology</v>
      </c>
      <c r="R2736" s="7" t="str">
        <f>RIGHT(N2736,LEN(N2736)-SEARCH("/",N2736))</f>
        <v>hardware</v>
      </c>
      <c r="S2736" s="13">
        <f>J2736/(60*60*24)+DATE(1970,1,1)</f>
        <v>42626.668888888889</v>
      </c>
      <c r="T2736" s="13">
        <f>I2736/(60*60*24)+DATE(1970,1,1)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7">
        <f>IF(E2737&gt;0, E2737/L2737, 0)</f>
        <v>21.640147492625371</v>
      </c>
      <c r="Q2737" s="7" t="str">
        <f>LEFT(N2737, SEARCH("/",N2737)-1)</f>
        <v>technology</v>
      </c>
      <c r="R2737" s="7" t="str">
        <f>RIGHT(N2737,LEN(N2737)-SEARCH("/",N2737))</f>
        <v>hardware</v>
      </c>
      <c r="S2737" s="13">
        <f>J2737/(60*60*24)+DATE(1970,1,1)</f>
        <v>41316.120949074073</v>
      </c>
      <c r="T2737" s="13">
        <f>I2737/(60*60*24)+DATE(1970,1,1)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7">
        <f>IF(E2738&gt;0, E2738/L2738, 0)</f>
        <v>169.51724137931035</v>
      </c>
      <c r="Q2738" s="7" t="str">
        <f>LEFT(N2738, SEARCH("/",N2738)-1)</f>
        <v>technology</v>
      </c>
      <c r="R2738" s="7" t="str">
        <f>RIGHT(N2738,LEN(N2738)-SEARCH("/",N2738))</f>
        <v>hardware</v>
      </c>
      <c r="S2738" s="13">
        <f>J2738/(60*60*24)+DATE(1970,1,1)</f>
        <v>41722.666354166664</v>
      </c>
      <c r="T2738" s="13">
        <f>I2738/(60*60*24)+DATE(1970,1,1)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7">
        <f>IF(E2739&gt;0, E2739/L2739, 0)</f>
        <v>161.88210526315791</v>
      </c>
      <c r="Q2739" s="7" t="str">
        <f>LEFT(N2739, SEARCH("/",N2739)-1)</f>
        <v>technology</v>
      </c>
      <c r="R2739" s="7" t="str">
        <f>RIGHT(N2739,LEN(N2739)-SEARCH("/",N2739))</f>
        <v>hardware</v>
      </c>
      <c r="S2739" s="13">
        <f>J2739/(60*60*24)+DATE(1970,1,1)</f>
        <v>41611.917673611111</v>
      </c>
      <c r="T2739" s="13">
        <f>I2739/(60*60*24)+DATE(1970,1,1)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7">
        <f>IF(E2740&gt;0, E2740/L2740, 0)</f>
        <v>493.13333333333333</v>
      </c>
      <c r="Q2740" s="7" t="str">
        <f>LEFT(N2740, SEARCH("/",N2740)-1)</f>
        <v>technology</v>
      </c>
      <c r="R2740" s="7" t="str">
        <f>RIGHT(N2740,LEN(N2740)-SEARCH("/",N2740))</f>
        <v>hardware</v>
      </c>
      <c r="S2740" s="13">
        <f>J2740/(60*60*24)+DATE(1970,1,1)</f>
        <v>42620.143564814818</v>
      </c>
      <c r="T2740" s="13">
        <f>I2740/(60*60*24)+DATE(1970,1,1)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7">
        <f>IF(E2741&gt;0, E2741/L2741, 0)</f>
        <v>22.120418848167539</v>
      </c>
      <c r="Q2741" s="7" t="str">
        <f>LEFT(N2741, SEARCH("/",N2741)-1)</f>
        <v>technology</v>
      </c>
      <c r="R2741" s="7" t="str">
        <f>RIGHT(N2741,LEN(N2741)-SEARCH("/",N2741))</f>
        <v>hardware</v>
      </c>
      <c r="S2741" s="13">
        <f>J2741/(60*60*24)+DATE(1970,1,1)</f>
        <v>41719.887928240743</v>
      </c>
      <c r="T2741" s="13">
        <f>I2741/(60*60*24)+DATE(1970,1,1)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7">
        <f>IF(E2742&gt;0, E2742/L2742, 0)</f>
        <v>18.235294117647058</v>
      </c>
      <c r="Q2742" s="7" t="str">
        <f>LEFT(N2742, SEARCH("/",N2742)-1)</f>
        <v>technology</v>
      </c>
      <c r="R2742" s="7" t="str">
        <f>RIGHT(N2742,LEN(N2742)-SEARCH("/",N2742))</f>
        <v>hardware</v>
      </c>
      <c r="S2742" s="13">
        <f>J2742/(60*60*24)+DATE(1970,1,1)</f>
        <v>42045.031851851847</v>
      </c>
      <c r="T2742" s="13">
        <f>I2742/(60*60*24)+DATE(1970,1,1)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7">
        <f>IF(E2743&gt;0, E2743/L2743, 0)</f>
        <v>8.75</v>
      </c>
      <c r="Q2743" s="7" t="str">
        <f>LEFT(N2743, SEARCH("/",N2743)-1)</f>
        <v>publishing</v>
      </c>
      <c r="R2743" s="7" t="str">
        <f>RIGHT(N2743,LEN(N2743)-SEARCH("/",N2743))</f>
        <v>children's books</v>
      </c>
      <c r="S2743" s="13">
        <f>J2743/(60*60*24)+DATE(1970,1,1)</f>
        <v>41911.657430555555</v>
      </c>
      <c r="T2743" s="13">
        <f>I2743/(60*60*24)+DATE(1970,1,1)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7">
        <f>IF(E2744&gt;0, E2744/L2744, 0)</f>
        <v>40.611111111111114</v>
      </c>
      <c r="Q2744" s="7" t="str">
        <f>LEFT(N2744, SEARCH("/",N2744)-1)</f>
        <v>publishing</v>
      </c>
      <c r="R2744" s="7" t="str">
        <f>RIGHT(N2744,LEN(N2744)-SEARCH("/",N2744))</f>
        <v>children's books</v>
      </c>
      <c r="S2744" s="13">
        <f>J2744/(60*60*24)+DATE(1970,1,1)</f>
        <v>41030.719756944447</v>
      </c>
      <c r="T2744" s="13">
        <f>I2744/(60*60*24)+DATE(1970,1,1)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7">
        <f>IF(E2745&gt;0, E2745/L2745, 0)</f>
        <v>0</v>
      </c>
      <c r="Q2745" s="7" t="str">
        <f>LEFT(N2745, SEARCH("/",N2745)-1)</f>
        <v>publishing</v>
      </c>
      <c r="R2745" s="7" t="str">
        <f>RIGHT(N2745,LEN(N2745)-SEARCH("/",N2745))</f>
        <v>children's books</v>
      </c>
      <c r="S2745" s="13">
        <f>J2745/(60*60*24)+DATE(1970,1,1)</f>
        <v>42632.328784722224</v>
      </c>
      <c r="T2745" s="13">
        <f>I2745/(60*60*24)+DATE(1970,1,1)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7">
        <f>IF(E2746&gt;0, E2746/L2746, 0)</f>
        <v>37.954545454545453</v>
      </c>
      <c r="Q2746" s="7" t="str">
        <f>LEFT(N2746, SEARCH("/",N2746)-1)</f>
        <v>publishing</v>
      </c>
      <c r="R2746" s="7" t="str">
        <f>RIGHT(N2746,LEN(N2746)-SEARCH("/",N2746))</f>
        <v>children's books</v>
      </c>
      <c r="S2746" s="13">
        <f>J2746/(60*60*24)+DATE(1970,1,1)</f>
        <v>40938.062476851854</v>
      </c>
      <c r="T2746" s="13">
        <f>I2746/(60*60*24)+DATE(1970,1,1)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7">
        <f>IF(E2747&gt;0, E2747/L2747, 0)</f>
        <v>35.734693877551024</v>
      </c>
      <c r="Q2747" s="7" t="str">
        <f>LEFT(N2747, SEARCH("/",N2747)-1)</f>
        <v>publishing</v>
      </c>
      <c r="R2747" s="7" t="str">
        <f>RIGHT(N2747,LEN(N2747)-SEARCH("/",N2747))</f>
        <v>children's books</v>
      </c>
      <c r="S2747" s="13">
        <f>J2747/(60*60*24)+DATE(1970,1,1)</f>
        <v>41044.988055555557</v>
      </c>
      <c r="T2747" s="13">
        <f>I2747/(60*60*24)+DATE(1970,1,1)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7">
        <f>IF(E2748&gt;0, E2748/L2748, 0)</f>
        <v>42.157894736842103</v>
      </c>
      <c r="Q2748" s="7" t="str">
        <f>LEFT(N2748, SEARCH("/",N2748)-1)</f>
        <v>publishing</v>
      </c>
      <c r="R2748" s="7" t="str">
        <f>RIGHT(N2748,LEN(N2748)-SEARCH("/",N2748))</f>
        <v>children's books</v>
      </c>
      <c r="S2748" s="13">
        <f>J2748/(60*60*24)+DATE(1970,1,1)</f>
        <v>41850.781377314815</v>
      </c>
      <c r="T2748" s="13">
        <f>I2748/(60*60*24)+DATE(1970,1,1)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7">
        <f>IF(E2749&gt;0, E2749/L2749, 0)</f>
        <v>35</v>
      </c>
      <c r="Q2749" s="7" t="str">
        <f>LEFT(N2749, SEARCH("/",N2749)-1)</f>
        <v>publishing</v>
      </c>
      <c r="R2749" s="7" t="str">
        <f>RIGHT(N2749,LEN(N2749)-SEARCH("/",N2749))</f>
        <v>children's books</v>
      </c>
      <c r="S2749" s="13">
        <f>J2749/(60*60*24)+DATE(1970,1,1)</f>
        <v>41044.648113425923</v>
      </c>
      <c r="T2749" s="13">
        <f>I2749/(60*60*24)+DATE(1970,1,1)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7">
        <f>IF(E2750&gt;0, E2750/L2750, 0)</f>
        <v>13.25</v>
      </c>
      <c r="Q2750" s="7" t="str">
        <f>LEFT(N2750, SEARCH("/",N2750)-1)</f>
        <v>publishing</v>
      </c>
      <c r="R2750" s="7" t="str">
        <f>RIGHT(N2750,LEN(N2750)-SEARCH("/",N2750))</f>
        <v>children's books</v>
      </c>
      <c r="S2750" s="13">
        <f>J2750/(60*60*24)+DATE(1970,1,1)</f>
        <v>42585.7106712963</v>
      </c>
      <c r="T2750" s="13">
        <f>I2750/(60*60*24)+DATE(1970,1,1)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7">
        <f>IF(E2751&gt;0, E2751/L2751, 0)</f>
        <v>55</v>
      </c>
      <c r="Q2751" s="7" t="str">
        <f>LEFT(N2751, SEARCH("/",N2751)-1)</f>
        <v>publishing</v>
      </c>
      <c r="R2751" s="7" t="str">
        <f>RIGHT(N2751,LEN(N2751)-SEARCH("/",N2751))</f>
        <v>children's books</v>
      </c>
      <c r="S2751" s="13">
        <f>J2751/(60*60*24)+DATE(1970,1,1)</f>
        <v>42068.799039351856</v>
      </c>
      <c r="T2751" s="13">
        <f>I2751/(60*60*24)+DATE(1970,1,1)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7">
        <f>IF(E2752&gt;0, E2752/L2752, 0)</f>
        <v>0</v>
      </c>
      <c r="Q2752" s="7" t="str">
        <f>LEFT(N2752, SEARCH("/",N2752)-1)</f>
        <v>publishing</v>
      </c>
      <c r="R2752" s="7" t="str">
        <f>RIGHT(N2752,LEN(N2752)-SEARCH("/",N2752))</f>
        <v>children's books</v>
      </c>
      <c r="S2752" s="13">
        <f>J2752/(60*60*24)+DATE(1970,1,1)</f>
        <v>41078.899826388893</v>
      </c>
      <c r="T2752" s="13">
        <f>I2752/(60*60*24)+DATE(1970,1,1)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7">
        <f>IF(E2753&gt;0, E2753/L2753, 0)</f>
        <v>0</v>
      </c>
      <c r="Q2753" s="7" t="str">
        <f>LEFT(N2753, SEARCH("/",N2753)-1)</f>
        <v>publishing</v>
      </c>
      <c r="R2753" s="7" t="str">
        <f>RIGHT(N2753,LEN(N2753)-SEARCH("/",N2753))</f>
        <v>children's books</v>
      </c>
      <c r="S2753" s="13">
        <f>J2753/(60*60*24)+DATE(1970,1,1)</f>
        <v>41747.887060185181</v>
      </c>
      <c r="T2753" s="13">
        <f>I2753/(60*60*24)+DATE(1970,1,1)</f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7">
        <f>IF(E2754&gt;0, E2754/L2754, 0)</f>
        <v>39.285714285714285</v>
      </c>
      <c r="Q2754" s="7" t="str">
        <f>LEFT(N2754, SEARCH("/",N2754)-1)</f>
        <v>publishing</v>
      </c>
      <c r="R2754" s="7" t="str">
        <f>RIGHT(N2754,LEN(N2754)-SEARCH("/",N2754))</f>
        <v>children's books</v>
      </c>
      <c r="S2754" s="13">
        <f>J2754/(60*60*24)+DATE(1970,1,1)</f>
        <v>40855.765092592592</v>
      </c>
      <c r="T2754" s="13">
        <f>I2754/(60*60*24)+DATE(1970,1,1)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7">
        <f>IF(E2755&gt;0, E2755/L2755, 0)</f>
        <v>47.5</v>
      </c>
      <c r="Q2755" s="7" t="str">
        <f>LEFT(N2755, SEARCH("/",N2755)-1)</f>
        <v>publishing</v>
      </c>
      <c r="R2755" s="7" t="str">
        <f>RIGHT(N2755,LEN(N2755)-SEARCH("/",N2755))</f>
        <v>children's books</v>
      </c>
      <c r="S2755" s="13">
        <f>J2755/(60*60*24)+DATE(1970,1,1)</f>
        <v>41117.900729166664</v>
      </c>
      <c r="T2755" s="13">
        <f>I2755/(60*60*24)+DATE(1970,1,1)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7">
        <f>IF(E2756&gt;0, E2756/L2756, 0)</f>
        <v>0</v>
      </c>
      <c r="Q2756" s="7" t="str">
        <f>LEFT(N2756, SEARCH("/",N2756)-1)</f>
        <v>publishing</v>
      </c>
      <c r="R2756" s="7" t="str">
        <f>RIGHT(N2756,LEN(N2756)-SEARCH("/",N2756))</f>
        <v>children's books</v>
      </c>
      <c r="S2756" s="13">
        <f>J2756/(60*60*24)+DATE(1970,1,1)</f>
        <v>41863.636006944442</v>
      </c>
      <c r="T2756" s="13">
        <f>I2756/(60*60*24)+DATE(1970,1,1)</f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7">
        <f>IF(E2757&gt;0, E2757/L2757, 0)</f>
        <v>17.333333333333332</v>
      </c>
      <c r="Q2757" s="7" t="str">
        <f>LEFT(N2757, SEARCH("/",N2757)-1)</f>
        <v>publishing</v>
      </c>
      <c r="R2757" s="7" t="str">
        <f>RIGHT(N2757,LEN(N2757)-SEARCH("/",N2757))</f>
        <v>children's books</v>
      </c>
      <c r="S2757" s="13">
        <f>J2757/(60*60*24)+DATE(1970,1,1)</f>
        <v>42072.790821759263</v>
      </c>
      <c r="T2757" s="13">
        <f>I2757/(60*60*24)+DATE(1970,1,1)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7">
        <f>IF(E2758&gt;0, E2758/L2758, 0)</f>
        <v>31.757575757575758</v>
      </c>
      <c r="Q2758" s="7" t="str">
        <f>LEFT(N2758, SEARCH("/",N2758)-1)</f>
        <v>publishing</v>
      </c>
      <c r="R2758" s="7" t="str">
        <f>RIGHT(N2758,LEN(N2758)-SEARCH("/",N2758))</f>
        <v>children's books</v>
      </c>
      <c r="S2758" s="13">
        <f>J2758/(60*60*24)+DATE(1970,1,1)</f>
        <v>41620.900474537033</v>
      </c>
      <c r="T2758" s="13">
        <f>I2758/(60*60*24)+DATE(1970,1,1)</f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7">
        <f>IF(E2759&gt;0, E2759/L2759, 0)</f>
        <v>5</v>
      </c>
      <c r="Q2759" s="7" t="str">
        <f>LEFT(N2759, SEARCH("/",N2759)-1)</f>
        <v>publishing</v>
      </c>
      <c r="R2759" s="7" t="str">
        <f>RIGHT(N2759,LEN(N2759)-SEARCH("/",N2759))</f>
        <v>children's books</v>
      </c>
      <c r="S2759" s="13">
        <f>J2759/(60*60*24)+DATE(1970,1,1)</f>
        <v>42573.65662037037</v>
      </c>
      <c r="T2759" s="13">
        <f>I2759/(60*60*24)+DATE(1970,1,1)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7">
        <f>IF(E2760&gt;0, E2760/L2760, 0)</f>
        <v>39</v>
      </c>
      <c r="Q2760" s="7" t="str">
        <f>LEFT(N2760, SEARCH("/",N2760)-1)</f>
        <v>publishing</v>
      </c>
      <c r="R2760" s="7" t="str">
        <f>RIGHT(N2760,LEN(N2760)-SEARCH("/",N2760))</f>
        <v>children's books</v>
      </c>
      <c r="S2760" s="13">
        <f>J2760/(60*60*24)+DATE(1970,1,1)</f>
        <v>42639.441932870366</v>
      </c>
      <c r="T2760" s="13">
        <f>I2760/(60*60*24)+DATE(1970,1,1)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7">
        <f>IF(E2761&gt;0, E2761/L2761, 0)</f>
        <v>52.5</v>
      </c>
      <c r="Q2761" s="7" t="str">
        <f>LEFT(N2761, SEARCH("/",N2761)-1)</f>
        <v>publishing</v>
      </c>
      <c r="R2761" s="7" t="str">
        <f>RIGHT(N2761,LEN(N2761)-SEARCH("/",N2761))</f>
        <v>children's books</v>
      </c>
      <c r="S2761" s="13">
        <f>J2761/(60*60*24)+DATE(1970,1,1)</f>
        <v>42524.36650462963</v>
      </c>
      <c r="T2761" s="13">
        <f>I2761/(60*60*24)+DATE(1970,1,1)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7">
        <f>IF(E2762&gt;0, E2762/L2762, 0)</f>
        <v>0</v>
      </c>
      <c r="Q2762" s="7" t="str">
        <f>LEFT(N2762, SEARCH("/",N2762)-1)</f>
        <v>publishing</v>
      </c>
      <c r="R2762" s="7" t="str">
        <f>RIGHT(N2762,LEN(N2762)-SEARCH("/",N2762))</f>
        <v>children's books</v>
      </c>
      <c r="S2762" s="13">
        <f>J2762/(60*60*24)+DATE(1970,1,1)</f>
        <v>41415.461319444446</v>
      </c>
      <c r="T2762" s="13">
        <f>I2762/(60*60*24)+DATE(1970,1,1)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7">
        <f>IF(E2763&gt;0, E2763/L2763, 0)</f>
        <v>9</v>
      </c>
      <c r="Q2763" s="7" t="str">
        <f>LEFT(N2763, SEARCH("/",N2763)-1)</f>
        <v>publishing</v>
      </c>
      <c r="R2763" s="7" t="str">
        <f>RIGHT(N2763,LEN(N2763)-SEARCH("/",N2763))</f>
        <v>children's books</v>
      </c>
      <c r="S2763" s="13">
        <f>J2763/(60*60*24)+DATE(1970,1,1)</f>
        <v>41247.063576388886</v>
      </c>
      <c r="T2763" s="13">
        <f>I2763/(60*60*24)+DATE(1970,1,1)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7">
        <f>IF(E2764&gt;0, E2764/L2764, 0)</f>
        <v>25</v>
      </c>
      <c r="Q2764" s="7" t="str">
        <f>LEFT(N2764, SEARCH("/",N2764)-1)</f>
        <v>publishing</v>
      </c>
      <c r="R2764" s="7" t="str">
        <f>RIGHT(N2764,LEN(N2764)-SEARCH("/",N2764))</f>
        <v>children's books</v>
      </c>
      <c r="S2764" s="13">
        <f>J2764/(60*60*24)+DATE(1970,1,1)</f>
        <v>40927.036979166667</v>
      </c>
      <c r="T2764" s="13">
        <f>I2764/(60*60*24)+DATE(1970,1,1)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7">
        <f>IF(E2765&gt;0, E2765/L2765, 0)</f>
        <v>30</v>
      </c>
      <c r="Q2765" s="7" t="str">
        <f>LEFT(N2765, SEARCH("/",N2765)-1)</f>
        <v>publishing</v>
      </c>
      <c r="R2765" s="7" t="str">
        <f>RIGHT(N2765,LEN(N2765)-SEARCH("/",N2765))</f>
        <v>children's books</v>
      </c>
      <c r="S2765" s="13">
        <f>J2765/(60*60*24)+DATE(1970,1,1)</f>
        <v>41373.579675925925</v>
      </c>
      <c r="T2765" s="13">
        <f>I2765/(60*60*24)+DATE(1970,1,1)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7">
        <f>IF(E2766&gt;0, E2766/L2766, 0)</f>
        <v>11.25</v>
      </c>
      <c r="Q2766" s="7" t="str">
        <f>LEFT(N2766, SEARCH("/",N2766)-1)</f>
        <v>publishing</v>
      </c>
      <c r="R2766" s="7" t="str">
        <f>RIGHT(N2766,LEN(N2766)-SEARCH("/",N2766))</f>
        <v>children's books</v>
      </c>
      <c r="S2766" s="13">
        <f>J2766/(60*60*24)+DATE(1970,1,1)</f>
        <v>41030.292025462964</v>
      </c>
      <c r="T2766" s="13">
        <f>I2766/(60*60*24)+DATE(1970,1,1)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7">
        <f>IF(E2767&gt;0, E2767/L2767, 0)</f>
        <v>0</v>
      </c>
      <c r="Q2767" s="7" t="str">
        <f>LEFT(N2767, SEARCH("/",N2767)-1)</f>
        <v>publishing</v>
      </c>
      <c r="R2767" s="7" t="str">
        <f>RIGHT(N2767,LEN(N2767)-SEARCH("/",N2767))</f>
        <v>children's books</v>
      </c>
      <c r="S2767" s="13">
        <f>J2767/(60*60*24)+DATE(1970,1,1)</f>
        <v>41194.579027777778</v>
      </c>
      <c r="T2767" s="13">
        <f>I2767/(60*60*24)+DATE(1970,1,1)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7">
        <f>IF(E2768&gt;0, E2768/L2768, 0)</f>
        <v>25</v>
      </c>
      <c r="Q2768" s="7" t="str">
        <f>LEFT(N2768, SEARCH("/",N2768)-1)</f>
        <v>publishing</v>
      </c>
      <c r="R2768" s="7" t="str">
        <f>RIGHT(N2768,LEN(N2768)-SEARCH("/",N2768))</f>
        <v>children's books</v>
      </c>
      <c r="S2768" s="13">
        <f>J2768/(60*60*24)+DATE(1970,1,1)</f>
        <v>40736.668032407411</v>
      </c>
      <c r="T2768" s="13">
        <f>I2768/(60*60*24)+DATE(1970,1,1)</f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7">
        <f>IF(E2769&gt;0, E2769/L2769, 0)</f>
        <v>11.333333333333334</v>
      </c>
      <c r="Q2769" s="7" t="str">
        <f>LEFT(N2769, SEARCH("/",N2769)-1)</f>
        <v>publishing</v>
      </c>
      <c r="R2769" s="7" t="str">
        <f>RIGHT(N2769,LEN(N2769)-SEARCH("/",N2769))</f>
        <v>children's books</v>
      </c>
      <c r="S2769" s="13">
        <f>J2769/(60*60*24)+DATE(1970,1,1)</f>
        <v>42172.958912037036</v>
      </c>
      <c r="T2769" s="13">
        <f>I2769/(60*60*24)+DATE(1970,1,1)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7">
        <f>IF(E2770&gt;0, E2770/L2770, 0)</f>
        <v>29.470588235294116</v>
      </c>
      <c r="Q2770" s="7" t="str">
        <f>LEFT(N2770, SEARCH("/",N2770)-1)</f>
        <v>publishing</v>
      </c>
      <c r="R2770" s="7" t="str">
        <f>RIGHT(N2770,LEN(N2770)-SEARCH("/",N2770))</f>
        <v>children's books</v>
      </c>
      <c r="S2770" s="13">
        <f>J2770/(60*60*24)+DATE(1970,1,1)</f>
        <v>40967.614849537036</v>
      </c>
      <c r="T2770" s="13">
        <f>I2770/(60*60*24)+DATE(1970,1,1)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7">
        <f>IF(E2771&gt;0, E2771/L2771, 0)</f>
        <v>1</v>
      </c>
      <c r="Q2771" s="7" t="str">
        <f>LEFT(N2771, SEARCH("/",N2771)-1)</f>
        <v>publishing</v>
      </c>
      <c r="R2771" s="7" t="str">
        <f>RIGHT(N2771,LEN(N2771)-SEARCH("/",N2771))</f>
        <v>children's books</v>
      </c>
      <c r="S2771" s="13">
        <f>J2771/(60*60*24)+DATE(1970,1,1)</f>
        <v>41745.826273148152</v>
      </c>
      <c r="T2771" s="13">
        <f>I2771/(60*60*24)+DATE(1970,1,1)</f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7">
        <f>IF(E2772&gt;0, E2772/L2772, 0)</f>
        <v>63.098484848484851</v>
      </c>
      <c r="Q2772" s="7" t="str">
        <f>LEFT(N2772, SEARCH("/",N2772)-1)</f>
        <v>publishing</v>
      </c>
      <c r="R2772" s="7" t="str">
        <f>RIGHT(N2772,LEN(N2772)-SEARCH("/",N2772))</f>
        <v>children's books</v>
      </c>
      <c r="S2772" s="13">
        <f>J2772/(60*60*24)+DATE(1970,1,1)</f>
        <v>41686.705208333333</v>
      </c>
      <c r="T2772" s="13">
        <f>I2772/(60*60*24)+DATE(1970,1,1)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7">
        <f>IF(E2773&gt;0, E2773/L2773, 0)</f>
        <v>0</v>
      </c>
      <c r="Q2773" s="7" t="str">
        <f>LEFT(N2773, SEARCH("/",N2773)-1)</f>
        <v>publishing</v>
      </c>
      <c r="R2773" s="7" t="str">
        <f>RIGHT(N2773,LEN(N2773)-SEARCH("/",N2773))</f>
        <v>children's books</v>
      </c>
      <c r="S2773" s="13">
        <f>J2773/(60*60*24)+DATE(1970,1,1)</f>
        <v>41257.531712962962</v>
      </c>
      <c r="T2773" s="13">
        <f>I2773/(60*60*24)+DATE(1970,1,1)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7">
        <f>IF(E2774&gt;0, E2774/L2774, 0)</f>
        <v>0</v>
      </c>
      <c r="Q2774" s="7" t="str">
        <f>LEFT(N2774, SEARCH("/",N2774)-1)</f>
        <v>publishing</v>
      </c>
      <c r="R2774" s="7" t="str">
        <f>RIGHT(N2774,LEN(N2774)-SEARCH("/",N2774))</f>
        <v>children's books</v>
      </c>
      <c r="S2774" s="13">
        <f>J2774/(60*60*24)+DATE(1970,1,1)</f>
        <v>41537.869143518517</v>
      </c>
      <c r="T2774" s="13">
        <f>I2774/(60*60*24)+DATE(1970,1,1)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7">
        <f>IF(E2775&gt;0, E2775/L2775, 0)</f>
        <v>1</v>
      </c>
      <c r="Q2775" s="7" t="str">
        <f>LEFT(N2775, SEARCH("/",N2775)-1)</f>
        <v>publishing</v>
      </c>
      <c r="R2775" s="7" t="str">
        <f>RIGHT(N2775,LEN(N2775)-SEARCH("/",N2775))</f>
        <v>children's books</v>
      </c>
      <c r="S2775" s="13">
        <f>J2775/(60*60*24)+DATE(1970,1,1)</f>
        <v>42474.86482638889</v>
      </c>
      <c r="T2775" s="13">
        <f>I2775/(60*60*24)+DATE(1970,1,1)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7">
        <f>IF(E2776&gt;0, E2776/L2776, 0)</f>
        <v>43.846153846153847</v>
      </c>
      <c r="Q2776" s="7" t="str">
        <f>LEFT(N2776, SEARCH("/",N2776)-1)</f>
        <v>publishing</v>
      </c>
      <c r="R2776" s="7" t="str">
        <f>RIGHT(N2776,LEN(N2776)-SEARCH("/",N2776))</f>
        <v>children's books</v>
      </c>
      <c r="S2776" s="13">
        <f>J2776/(60*60*24)+DATE(1970,1,1)</f>
        <v>41311.126481481479</v>
      </c>
      <c r="T2776" s="13">
        <f>I2776/(60*60*24)+DATE(1970,1,1)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7">
        <f>IF(E2777&gt;0, E2777/L2777, 0)</f>
        <v>75</v>
      </c>
      <c r="Q2777" s="7" t="str">
        <f>LEFT(N2777, SEARCH("/",N2777)-1)</f>
        <v>publishing</v>
      </c>
      <c r="R2777" s="7" t="str">
        <f>RIGHT(N2777,LEN(N2777)-SEARCH("/",N2777))</f>
        <v>children's books</v>
      </c>
      <c r="S2777" s="13">
        <f>J2777/(60*60*24)+DATE(1970,1,1)</f>
        <v>40863.013356481482</v>
      </c>
      <c r="T2777" s="13">
        <f>I2777/(60*60*24)+DATE(1970,1,1)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7">
        <f>IF(E2778&gt;0, E2778/L2778, 0)</f>
        <v>45.972222222222221</v>
      </c>
      <c r="Q2778" s="7" t="str">
        <f>LEFT(N2778, SEARCH("/",N2778)-1)</f>
        <v>publishing</v>
      </c>
      <c r="R2778" s="7" t="str">
        <f>RIGHT(N2778,LEN(N2778)-SEARCH("/",N2778))</f>
        <v>children's books</v>
      </c>
      <c r="S2778" s="13">
        <f>J2778/(60*60*24)+DATE(1970,1,1)</f>
        <v>42136.297175925924</v>
      </c>
      <c r="T2778" s="13">
        <f>I2778/(60*60*24)+DATE(1970,1,1)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7">
        <f>IF(E2779&gt;0, E2779/L2779, 0)</f>
        <v>10</v>
      </c>
      <c r="Q2779" s="7" t="str">
        <f>LEFT(N2779, SEARCH("/",N2779)-1)</f>
        <v>publishing</v>
      </c>
      <c r="R2779" s="7" t="str">
        <f>RIGHT(N2779,LEN(N2779)-SEARCH("/",N2779))</f>
        <v>children's books</v>
      </c>
      <c r="S2779" s="13">
        <f>J2779/(60*60*24)+DATE(1970,1,1)</f>
        <v>42172.669027777782</v>
      </c>
      <c r="T2779" s="13">
        <f>I2779/(60*60*24)+DATE(1970,1,1)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7">
        <f>IF(E2780&gt;0, E2780/L2780, 0)</f>
        <v>93.666666666666671</v>
      </c>
      <c r="Q2780" s="7" t="str">
        <f>LEFT(N2780, SEARCH("/",N2780)-1)</f>
        <v>publishing</v>
      </c>
      <c r="R2780" s="7" t="str">
        <f>RIGHT(N2780,LEN(N2780)-SEARCH("/",N2780))</f>
        <v>children's books</v>
      </c>
      <c r="S2780" s="13">
        <f>J2780/(60*60*24)+DATE(1970,1,1)</f>
        <v>41846.978078703702</v>
      </c>
      <c r="T2780" s="13">
        <f>I2780/(60*60*24)+DATE(1970,1,1)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7">
        <f>IF(E2781&gt;0, E2781/L2781, 0)</f>
        <v>53</v>
      </c>
      <c r="Q2781" s="7" t="str">
        <f>LEFT(N2781, SEARCH("/",N2781)-1)</f>
        <v>publishing</v>
      </c>
      <c r="R2781" s="7" t="str">
        <f>RIGHT(N2781,LEN(N2781)-SEARCH("/",N2781))</f>
        <v>children's books</v>
      </c>
      <c r="S2781" s="13">
        <f>J2781/(60*60*24)+DATE(1970,1,1)</f>
        <v>42300.585891203707</v>
      </c>
      <c r="T2781" s="13">
        <f>I2781/(60*60*24)+DATE(1970,1,1)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7">
        <f>IF(E2782&gt;0, E2782/L2782, 0)</f>
        <v>0</v>
      </c>
      <c r="Q2782" s="7" t="str">
        <f>LEFT(N2782, SEARCH("/",N2782)-1)</f>
        <v>publishing</v>
      </c>
      <c r="R2782" s="7" t="str">
        <f>RIGHT(N2782,LEN(N2782)-SEARCH("/",N2782))</f>
        <v>children's books</v>
      </c>
      <c r="S2782" s="13">
        <f>J2782/(60*60*24)+DATE(1970,1,1)</f>
        <v>42774.447777777779</v>
      </c>
      <c r="T2782" s="13">
        <f>I2782/(60*60*24)+DATE(1970,1,1)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7">
        <f>IF(E2783&gt;0, E2783/L2783, 0)</f>
        <v>47</v>
      </c>
      <c r="Q2783" s="7" t="str">
        <f>LEFT(N2783, SEARCH("/",N2783)-1)</f>
        <v>theater</v>
      </c>
      <c r="R2783" s="7" t="str">
        <f>RIGHT(N2783,LEN(N2783)-SEARCH("/",N2783))</f>
        <v>plays</v>
      </c>
      <c r="S2783" s="13">
        <f>J2783/(60*60*24)+DATE(1970,1,1)</f>
        <v>42018.94159722222</v>
      </c>
      <c r="T2783" s="13">
        <f>I2783/(60*60*24)+DATE(1970,1,1)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7">
        <f>IF(E2784&gt;0, E2784/L2784, 0)</f>
        <v>66.666666666666671</v>
      </c>
      <c r="Q2784" s="7" t="str">
        <f>LEFT(N2784, SEARCH("/",N2784)-1)</f>
        <v>theater</v>
      </c>
      <c r="R2784" s="7" t="str">
        <f>RIGHT(N2784,LEN(N2784)-SEARCH("/",N2784))</f>
        <v>plays</v>
      </c>
      <c r="S2784" s="13">
        <f>J2784/(60*60*24)+DATE(1970,1,1)</f>
        <v>42026.924976851849</v>
      </c>
      <c r="T2784" s="13">
        <f>I2784/(60*60*24)+DATE(1970,1,1)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7">
        <f>IF(E2785&gt;0, E2785/L2785, 0)</f>
        <v>18.770491803278688</v>
      </c>
      <c r="Q2785" s="7" t="str">
        <f>LEFT(N2785, SEARCH("/",N2785)-1)</f>
        <v>theater</v>
      </c>
      <c r="R2785" s="7" t="str">
        <f>RIGHT(N2785,LEN(N2785)-SEARCH("/",N2785))</f>
        <v>plays</v>
      </c>
      <c r="S2785" s="13">
        <f>J2785/(60*60*24)+DATE(1970,1,1)</f>
        <v>42103.535254629634</v>
      </c>
      <c r="T2785" s="13">
        <f>I2785/(60*60*24)+DATE(1970,1,1)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7">
        <f>IF(E2786&gt;0, E2786/L2786, 0)</f>
        <v>66.111111111111114</v>
      </c>
      <c r="Q2786" s="7" t="str">
        <f>LEFT(N2786, SEARCH("/",N2786)-1)</f>
        <v>theater</v>
      </c>
      <c r="R2786" s="7" t="str">
        <f>RIGHT(N2786,LEN(N2786)-SEARCH("/",N2786))</f>
        <v>plays</v>
      </c>
      <c r="S2786" s="13">
        <f>J2786/(60*60*24)+DATE(1970,1,1)</f>
        <v>41920.787534722222</v>
      </c>
      <c r="T2786" s="13">
        <f>I2786/(60*60*24)+DATE(1970,1,1)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7">
        <f>IF(E2787&gt;0, E2787/L2787, 0)</f>
        <v>36.859154929577464</v>
      </c>
      <c r="Q2787" s="7" t="str">
        <f>LEFT(N2787, SEARCH("/",N2787)-1)</f>
        <v>theater</v>
      </c>
      <c r="R2787" s="7" t="str">
        <f>RIGHT(N2787,LEN(N2787)-SEARCH("/",N2787))</f>
        <v>plays</v>
      </c>
      <c r="S2787" s="13">
        <f>J2787/(60*60*24)+DATE(1970,1,1)</f>
        <v>42558.189432870371</v>
      </c>
      <c r="T2787" s="13">
        <f>I2787/(60*60*24)+DATE(1970,1,1)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7">
        <f>IF(E2788&gt;0, E2788/L2788, 0)</f>
        <v>39.810810810810814</v>
      </c>
      <c r="Q2788" s="7" t="str">
        <f>LEFT(N2788, SEARCH("/",N2788)-1)</f>
        <v>theater</v>
      </c>
      <c r="R2788" s="7" t="str">
        <f>RIGHT(N2788,LEN(N2788)-SEARCH("/",N2788))</f>
        <v>plays</v>
      </c>
      <c r="S2788" s="13">
        <f>J2788/(60*60*24)+DATE(1970,1,1)</f>
        <v>41815.569212962961</v>
      </c>
      <c r="T2788" s="13">
        <f>I2788/(60*60*24)+DATE(1970,1,1)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7">
        <f>IF(E2789&gt;0, E2789/L2789, 0)</f>
        <v>31.5</v>
      </c>
      <c r="Q2789" s="7" t="str">
        <f>LEFT(N2789, SEARCH("/",N2789)-1)</f>
        <v>theater</v>
      </c>
      <c r="R2789" s="7" t="str">
        <f>RIGHT(N2789,LEN(N2789)-SEARCH("/",N2789))</f>
        <v>plays</v>
      </c>
      <c r="S2789" s="13">
        <f>J2789/(60*60*24)+DATE(1970,1,1)</f>
        <v>41808.198518518519</v>
      </c>
      <c r="T2789" s="13">
        <f>I2789/(60*60*24)+DATE(1970,1,1)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7">
        <f>IF(E2790&gt;0, E2790/L2790, 0)</f>
        <v>102.5</v>
      </c>
      <c r="Q2790" s="7" t="str">
        <f>LEFT(N2790, SEARCH("/",N2790)-1)</f>
        <v>theater</v>
      </c>
      <c r="R2790" s="7" t="str">
        <f>RIGHT(N2790,LEN(N2790)-SEARCH("/",N2790))</f>
        <v>plays</v>
      </c>
      <c r="S2790" s="13">
        <f>J2790/(60*60*24)+DATE(1970,1,1)</f>
        <v>42550.701886574076</v>
      </c>
      <c r="T2790" s="13">
        <f>I2790/(60*60*24)+DATE(1970,1,1)</f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7">
        <f>IF(E2791&gt;0, E2791/L2791, 0)</f>
        <v>126.45833333333333</v>
      </c>
      <c r="Q2791" s="7" t="str">
        <f>LEFT(N2791, SEARCH("/",N2791)-1)</f>
        <v>theater</v>
      </c>
      <c r="R2791" s="7" t="str">
        <f>RIGHT(N2791,LEN(N2791)-SEARCH("/",N2791))</f>
        <v>plays</v>
      </c>
      <c r="S2791" s="13">
        <f>J2791/(60*60*24)+DATE(1970,1,1)</f>
        <v>42056.013124999998</v>
      </c>
      <c r="T2791" s="13">
        <f>I2791/(60*60*24)+DATE(1970,1,1)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7">
        <f>IF(E2792&gt;0, E2792/L2792, 0)</f>
        <v>47.878787878787875</v>
      </c>
      <c r="Q2792" s="7" t="str">
        <f>LEFT(N2792, SEARCH("/",N2792)-1)</f>
        <v>theater</v>
      </c>
      <c r="R2792" s="7" t="str">
        <f>RIGHT(N2792,LEN(N2792)-SEARCH("/",N2792))</f>
        <v>plays</v>
      </c>
      <c r="S2792" s="13">
        <f>J2792/(60*60*24)+DATE(1970,1,1)</f>
        <v>42016.938692129625</v>
      </c>
      <c r="T2792" s="13">
        <f>I2792/(60*60*24)+DATE(1970,1,1)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7">
        <f>IF(E2793&gt;0, E2793/L2793, 0)</f>
        <v>73.214285714285708</v>
      </c>
      <c r="Q2793" s="7" t="str">
        <f>LEFT(N2793, SEARCH("/",N2793)-1)</f>
        <v>theater</v>
      </c>
      <c r="R2793" s="7" t="str">
        <f>RIGHT(N2793,LEN(N2793)-SEARCH("/",N2793))</f>
        <v>plays</v>
      </c>
      <c r="S2793" s="13">
        <f>J2793/(60*60*24)+DATE(1970,1,1)</f>
        <v>42591.899988425925</v>
      </c>
      <c r="T2793" s="13">
        <f>I2793/(60*60*24)+DATE(1970,1,1)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7">
        <f>IF(E2794&gt;0, E2794/L2794, 0)</f>
        <v>89.666666666666671</v>
      </c>
      <c r="Q2794" s="7" t="str">
        <f>LEFT(N2794, SEARCH("/",N2794)-1)</f>
        <v>theater</v>
      </c>
      <c r="R2794" s="7" t="str">
        <f>RIGHT(N2794,LEN(N2794)-SEARCH("/",N2794))</f>
        <v>plays</v>
      </c>
      <c r="S2794" s="13">
        <f>J2794/(60*60*24)+DATE(1970,1,1)</f>
        <v>42183.231006944443</v>
      </c>
      <c r="T2794" s="13">
        <f>I2794/(60*60*24)+DATE(1970,1,1)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7">
        <f>IF(E2795&gt;0, E2795/L2795, 0)</f>
        <v>151.4623287671233</v>
      </c>
      <c r="Q2795" s="7" t="str">
        <f>LEFT(N2795, SEARCH("/",N2795)-1)</f>
        <v>theater</v>
      </c>
      <c r="R2795" s="7" t="str">
        <f>RIGHT(N2795,LEN(N2795)-SEARCH("/",N2795))</f>
        <v>plays</v>
      </c>
      <c r="S2795" s="13">
        <f>J2795/(60*60*24)+DATE(1970,1,1)</f>
        <v>42176.419039351851</v>
      </c>
      <c r="T2795" s="13">
        <f>I2795/(60*60*24)+DATE(1970,1,1)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7">
        <f>IF(E2796&gt;0, E2796/L2796, 0)</f>
        <v>25</v>
      </c>
      <c r="Q2796" s="7" t="str">
        <f>LEFT(N2796, SEARCH("/",N2796)-1)</f>
        <v>theater</v>
      </c>
      <c r="R2796" s="7" t="str">
        <f>RIGHT(N2796,LEN(N2796)-SEARCH("/",N2796))</f>
        <v>plays</v>
      </c>
      <c r="S2796" s="13">
        <f>J2796/(60*60*24)+DATE(1970,1,1)</f>
        <v>42416.691655092596</v>
      </c>
      <c r="T2796" s="13">
        <f>I2796/(60*60*24)+DATE(1970,1,1)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7">
        <f>IF(E2797&gt;0, E2797/L2797, 0)</f>
        <v>36.5</v>
      </c>
      <c r="Q2797" s="7" t="str">
        <f>LEFT(N2797, SEARCH("/",N2797)-1)</f>
        <v>theater</v>
      </c>
      <c r="R2797" s="7" t="str">
        <f>RIGHT(N2797,LEN(N2797)-SEARCH("/",N2797))</f>
        <v>plays</v>
      </c>
      <c r="S2797" s="13">
        <f>J2797/(60*60*24)+DATE(1970,1,1)</f>
        <v>41780.525937500002</v>
      </c>
      <c r="T2797" s="13">
        <f>I2797/(60*60*24)+DATE(1970,1,1)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7">
        <f>IF(E2798&gt;0, E2798/L2798, 0)</f>
        <v>44</v>
      </c>
      <c r="Q2798" s="7" t="str">
        <f>LEFT(N2798, SEARCH("/",N2798)-1)</f>
        <v>theater</v>
      </c>
      <c r="R2798" s="7" t="str">
        <f>RIGHT(N2798,LEN(N2798)-SEARCH("/",N2798))</f>
        <v>plays</v>
      </c>
      <c r="S2798" s="13">
        <f>J2798/(60*60*24)+DATE(1970,1,1)</f>
        <v>41795.528101851851</v>
      </c>
      <c r="T2798" s="13">
        <f>I2798/(60*60*24)+DATE(1970,1,1)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7">
        <f>IF(E2799&gt;0, E2799/L2799, 0)</f>
        <v>87.357553191489373</v>
      </c>
      <c r="Q2799" s="7" t="str">
        <f>LEFT(N2799, SEARCH("/",N2799)-1)</f>
        <v>theater</v>
      </c>
      <c r="R2799" s="7" t="str">
        <f>RIGHT(N2799,LEN(N2799)-SEARCH("/",N2799))</f>
        <v>plays</v>
      </c>
      <c r="S2799" s="13">
        <f>J2799/(60*60*24)+DATE(1970,1,1)</f>
        <v>41798.94027777778</v>
      </c>
      <c r="T2799" s="13">
        <f>I2799/(60*60*24)+DATE(1970,1,1)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7">
        <f>IF(E2800&gt;0, E2800/L2800, 0)</f>
        <v>36.474820143884891</v>
      </c>
      <c r="Q2800" s="7" t="str">
        <f>LEFT(N2800, SEARCH("/",N2800)-1)</f>
        <v>theater</v>
      </c>
      <c r="R2800" s="7" t="str">
        <f>RIGHT(N2800,LEN(N2800)-SEARCH("/",N2800))</f>
        <v>plays</v>
      </c>
      <c r="S2800" s="13">
        <f>J2800/(60*60*24)+DATE(1970,1,1)</f>
        <v>42201.675011574072</v>
      </c>
      <c r="T2800" s="13">
        <f>I2800/(60*60*24)+DATE(1970,1,1)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7">
        <f>IF(E2801&gt;0, E2801/L2801, 0)</f>
        <v>44.859538461538463</v>
      </c>
      <c r="Q2801" s="7" t="str">
        <f>LEFT(N2801, SEARCH("/",N2801)-1)</f>
        <v>theater</v>
      </c>
      <c r="R2801" s="7" t="str">
        <f>RIGHT(N2801,LEN(N2801)-SEARCH("/",N2801))</f>
        <v>plays</v>
      </c>
      <c r="S2801" s="13">
        <f>J2801/(60*60*24)+DATE(1970,1,1)</f>
        <v>42507.264699074076</v>
      </c>
      <c r="T2801" s="13">
        <f>I2801/(60*60*24)+DATE(1970,1,1)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7">
        <f>IF(E2802&gt;0, E2802/L2802, 0)</f>
        <v>42.903225806451616</v>
      </c>
      <c r="Q2802" s="7" t="str">
        <f>LEFT(N2802, SEARCH("/",N2802)-1)</f>
        <v>theater</v>
      </c>
      <c r="R2802" s="7" t="str">
        <f>RIGHT(N2802,LEN(N2802)-SEARCH("/",N2802))</f>
        <v>plays</v>
      </c>
      <c r="S2802" s="13">
        <f>J2802/(60*60*24)+DATE(1970,1,1)</f>
        <v>41948.552847222221</v>
      </c>
      <c r="T2802" s="13">
        <f>I2802/(60*60*24)+DATE(1970,1,1)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7">
        <f>IF(E2803&gt;0, E2803/L2803, 0)</f>
        <v>51.230769230769234</v>
      </c>
      <c r="Q2803" s="7" t="str">
        <f>LEFT(N2803, SEARCH("/",N2803)-1)</f>
        <v>theater</v>
      </c>
      <c r="R2803" s="7" t="str">
        <f>RIGHT(N2803,LEN(N2803)-SEARCH("/",N2803))</f>
        <v>plays</v>
      </c>
      <c r="S2803" s="13">
        <f>J2803/(60*60*24)+DATE(1970,1,1)</f>
        <v>41900.243159722224</v>
      </c>
      <c r="T2803" s="13">
        <f>I2803/(60*60*24)+DATE(1970,1,1)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7">
        <f>IF(E2804&gt;0, E2804/L2804, 0)</f>
        <v>33.944444444444443</v>
      </c>
      <c r="Q2804" s="7" t="str">
        <f>LEFT(N2804, SEARCH("/",N2804)-1)</f>
        <v>theater</v>
      </c>
      <c r="R2804" s="7" t="str">
        <f>RIGHT(N2804,LEN(N2804)-SEARCH("/",N2804))</f>
        <v>plays</v>
      </c>
      <c r="S2804" s="13">
        <f>J2804/(60*60*24)+DATE(1970,1,1)</f>
        <v>42192.64707175926</v>
      </c>
      <c r="T2804" s="13">
        <f>I2804/(60*60*24)+DATE(1970,1,1)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7">
        <f>IF(E2805&gt;0, E2805/L2805, 0)</f>
        <v>90.744680851063833</v>
      </c>
      <c r="Q2805" s="7" t="str">
        <f>LEFT(N2805, SEARCH("/",N2805)-1)</f>
        <v>theater</v>
      </c>
      <c r="R2805" s="7" t="str">
        <f>RIGHT(N2805,LEN(N2805)-SEARCH("/",N2805))</f>
        <v>plays</v>
      </c>
      <c r="S2805" s="13">
        <f>J2805/(60*60*24)+DATE(1970,1,1)</f>
        <v>42158.065694444449</v>
      </c>
      <c r="T2805" s="13">
        <f>I2805/(60*60*24)+DATE(1970,1,1)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7">
        <f>IF(E2806&gt;0, E2806/L2806, 0)</f>
        <v>50</v>
      </c>
      <c r="Q2806" s="7" t="str">
        <f>LEFT(N2806, SEARCH("/",N2806)-1)</f>
        <v>theater</v>
      </c>
      <c r="R2806" s="7" t="str">
        <f>RIGHT(N2806,LEN(N2806)-SEARCH("/",N2806))</f>
        <v>plays</v>
      </c>
      <c r="S2806" s="13">
        <f>J2806/(60*60*24)+DATE(1970,1,1)</f>
        <v>41881.453587962962</v>
      </c>
      <c r="T2806" s="13">
        <f>I2806/(60*60*24)+DATE(1970,1,1)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7">
        <f>IF(E2807&gt;0, E2807/L2807, 0)</f>
        <v>24.444444444444443</v>
      </c>
      <c r="Q2807" s="7" t="str">
        <f>LEFT(N2807, SEARCH("/",N2807)-1)</f>
        <v>theater</v>
      </c>
      <c r="R2807" s="7" t="str">
        <f>RIGHT(N2807,LEN(N2807)-SEARCH("/",N2807))</f>
        <v>plays</v>
      </c>
      <c r="S2807" s="13">
        <f>J2807/(60*60*24)+DATE(1970,1,1)</f>
        <v>42213.505474537036</v>
      </c>
      <c r="T2807" s="13">
        <f>I2807/(60*60*24)+DATE(1970,1,1)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7">
        <f>IF(E2808&gt;0, E2808/L2808, 0)</f>
        <v>44.25</v>
      </c>
      <c r="Q2808" s="7" t="str">
        <f>LEFT(N2808, SEARCH("/",N2808)-1)</f>
        <v>theater</v>
      </c>
      <c r="R2808" s="7" t="str">
        <f>RIGHT(N2808,LEN(N2808)-SEARCH("/",N2808))</f>
        <v>plays</v>
      </c>
      <c r="S2808" s="13">
        <f>J2808/(60*60*24)+DATE(1970,1,1)</f>
        <v>42185.267245370371</v>
      </c>
      <c r="T2808" s="13">
        <f>I2808/(60*60*24)+DATE(1970,1,1)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7">
        <f>IF(E2809&gt;0, E2809/L2809, 0)</f>
        <v>67.741935483870961</v>
      </c>
      <c r="Q2809" s="7" t="str">
        <f>LEFT(N2809, SEARCH("/",N2809)-1)</f>
        <v>theater</v>
      </c>
      <c r="R2809" s="7" t="str">
        <f>RIGHT(N2809,LEN(N2809)-SEARCH("/",N2809))</f>
        <v>plays</v>
      </c>
      <c r="S2809" s="13">
        <f>J2809/(60*60*24)+DATE(1970,1,1)</f>
        <v>42154.873124999998</v>
      </c>
      <c r="T2809" s="13">
        <f>I2809/(60*60*24)+DATE(1970,1,1)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7">
        <f>IF(E2810&gt;0, E2810/L2810, 0)</f>
        <v>65.376811594202906</v>
      </c>
      <c r="Q2810" s="7" t="str">
        <f>LEFT(N2810, SEARCH("/",N2810)-1)</f>
        <v>theater</v>
      </c>
      <c r="R2810" s="7" t="str">
        <f>RIGHT(N2810,LEN(N2810)-SEARCH("/",N2810))</f>
        <v>plays</v>
      </c>
      <c r="S2810" s="13">
        <f>J2810/(60*60*24)+DATE(1970,1,1)</f>
        <v>42208.84646990741</v>
      </c>
      <c r="T2810" s="13">
        <f>I2810/(60*60*24)+DATE(1970,1,1)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7">
        <f>IF(E2811&gt;0, E2811/L2811, 0)</f>
        <v>121.9047619047619</v>
      </c>
      <c r="Q2811" s="7" t="str">
        <f>LEFT(N2811, SEARCH("/",N2811)-1)</f>
        <v>theater</v>
      </c>
      <c r="R2811" s="7" t="str">
        <f>RIGHT(N2811,LEN(N2811)-SEARCH("/",N2811))</f>
        <v>plays</v>
      </c>
      <c r="S2811" s="13">
        <f>J2811/(60*60*24)+DATE(1970,1,1)</f>
        <v>42451.496817129635</v>
      </c>
      <c r="T2811" s="13">
        <f>I2811/(60*60*24)+DATE(1970,1,1)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7">
        <f>IF(E2812&gt;0, E2812/L2812, 0)</f>
        <v>47.456140350877192</v>
      </c>
      <c r="Q2812" s="7" t="str">
        <f>LEFT(N2812, SEARCH("/",N2812)-1)</f>
        <v>theater</v>
      </c>
      <c r="R2812" s="7" t="str">
        <f>RIGHT(N2812,LEN(N2812)-SEARCH("/",N2812))</f>
        <v>plays</v>
      </c>
      <c r="S2812" s="13">
        <f>J2812/(60*60*24)+DATE(1970,1,1)</f>
        <v>41759.13962962963</v>
      </c>
      <c r="T2812" s="13">
        <f>I2812/(60*60*24)+DATE(1970,1,1)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7">
        <f>IF(E2813&gt;0, E2813/L2813, 0)</f>
        <v>92.842592592592595</v>
      </c>
      <c r="Q2813" s="7" t="str">
        <f>LEFT(N2813, SEARCH("/",N2813)-1)</f>
        <v>theater</v>
      </c>
      <c r="R2813" s="7" t="str">
        <f>RIGHT(N2813,LEN(N2813)-SEARCH("/",N2813))</f>
        <v>plays</v>
      </c>
      <c r="S2813" s="13">
        <f>J2813/(60*60*24)+DATE(1970,1,1)</f>
        <v>42028.496562500004</v>
      </c>
      <c r="T2813" s="13">
        <f>I2813/(60*60*24)+DATE(1970,1,1)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7">
        <f>IF(E2814&gt;0, E2814/L2814, 0)</f>
        <v>68.253012048192772</v>
      </c>
      <c r="Q2814" s="7" t="str">
        <f>LEFT(N2814, SEARCH("/",N2814)-1)</f>
        <v>theater</v>
      </c>
      <c r="R2814" s="7" t="str">
        <f>RIGHT(N2814,LEN(N2814)-SEARCH("/",N2814))</f>
        <v>plays</v>
      </c>
      <c r="S2814" s="13">
        <f>J2814/(60*60*24)+DATE(1970,1,1)</f>
        <v>42054.74418981481</v>
      </c>
      <c r="T2814" s="13">
        <f>I2814/(60*60*24)+DATE(1970,1,1)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7">
        <f>IF(E2815&gt;0, E2815/L2815, 0)</f>
        <v>37.209583333333335</v>
      </c>
      <c r="Q2815" s="7" t="str">
        <f>LEFT(N2815, SEARCH("/",N2815)-1)</f>
        <v>theater</v>
      </c>
      <c r="R2815" s="7" t="str">
        <f>RIGHT(N2815,LEN(N2815)-SEARCH("/",N2815))</f>
        <v>plays</v>
      </c>
      <c r="S2815" s="13">
        <f>J2815/(60*60*24)+DATE(1970,1,1)</f>
        <v>42693.742604166662</v>
      </c>
      <c r="T2815" s="13">
        <f>I2815/(60*60*24)+DATE(1970,1,1)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7">
        <f>IF(E2816&gt;0, E2816/L2816, 0)</f>
        <v>25.25</v>
      </c>
      <c r="Q2816" s="7" t="str">
        <f>LEFT(N2816, SEARCH("/",N2816)-1)</f>
        <v>theater</v>
      </c>
      <c r="R2816" s="7" t="str">
        <f>RIGHT(N2816,LEN(N2816)-SEARCH("/",N2816))</f>
        <v>plays</v>
      </c>
      <c r="S2816" s="13">
        <f>J2816/(60*60*24)+DATE(1970,1,1)</f>
        <v>42103.399479166663</v>
      </c>
      <c r="T2816" s="13">
        <f>I2816/(60*60*24)+DATE(1970,1,1)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7">
        <f>IF(E2817&gt;0, E2817/L2817, 0)</f>
        <v>43.214285714285715</v>
      </c>
      <c r="Q2817" s="7" t="str">
        <f>LEFT(N2817, SEARCH("/",N2817)-1)</f>
        <v>theater</v>
      </c>
      <c r="R2817" s="7" t="str">
        <f>RIGHT(N2817,LEN(N2817)-SEARCH("/",N2817))</f>
        <v>plays</v>
      </c>
      <c r="S2817" s="13">
        <f>J2817/(60*60*24)+DATE(1970,1,1)</f>
        <v>42559.776724537034</v>
      </c>
      <c r="T2817" s="13">
        <f>I2817/(60*60*24)+DATE(1970,1,1)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7">
        <f>IF(E2818&gt;0, E2818/L2818, 0)</f>
        <v>25.130177514792898</v>
      </c>
      <c r="Q2818" s="7" t="str">
        <f>LEFT(N2818, SEARCH("/",N2818)-1)</f>
        <v>theater</v>
      </c>
      <c r="R2818" s="7" t="str">
        <f>RIGHT(N2818,LEN(N2818)-SEARCH("/",N2818))</f>
        <v>plays</v>
      </c>
      <c r="S2818" s="13">
        <f>J2818/(60*60*24)+DATE(1970,1,1)</f>
        <v>42188.467499999999</v>
      </c>
      <c r="T2818" s="13">
        <f>I2818/(60*60*24)+DATE(1970,1,1)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7">
        <f>IF(E2819&gt;0, E2819/L2819, 0)</f>
        <v>23.636363636363637</v>
      </c>
      <c r="Q2819" s="7" t="str">
        <f>LEFT(N2819, SEARCH("/",N2819)-1)</f>
        <v>theater</v>
      </c>
      <c r="R2819" s="7" t="str">
        <f>RIGHT(N2819,LEN(N2819)-SEARCH("/",N2819))</f>
        <v>plays</v>
      </c>
      <c r="S2819" s="13">
        <f>J2819/(60*60*24)+DATE(1970,1,1)</f>
        <v>42023.634976851856</v>
      </c>
      <c r="T2819" s="13">
        <f>I2819/(60*60*24)+DATE(1970,1,1)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7">
        <f>IF(E2820&gt;0, E2820/L2820, 0)</f>
        <v>103.95098039215686</v>
      </c>
      <c r="Q2820" s="7" t="str">
        <f>LEFT(N2820, SEARCH("/",N2820)-1)</f>
        <v>theater</v>
      </c>
      <c r="R2820" s="7" t="str">
        <f>RIGHT(N2820,LEN(N2820)-SEARCH("/",N2820))</f>
        <v>plays</v>
      </c>
      <c r="S2820" s="13">
        <f>J2820/(60*60*24)+DATE(1970,1,1)</f>
        <v>42250.598217592589</v>
      </c>
      <c r="T2820" s="13">
        <f>I2820/(60*60*24)+DATE(1970,1,1)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7">
        <f>IF(E2821&gt;0, E2821/L2821, 0)</f>
        <v>50.384615384615387</v>
      </c>
      <c r="Q2821" s="7" t="str">
        <f>LEFT(N2821, SEARCH("/",N2821)-1)</f>
        <v>theater</v>
      </c>
      <c r="R2821" s="7" t="str">
        <f>RIGHT(N2821,LEN(N2821)-SEARCH("/",N2821))</f>
        <v>plays</v>
      </c>
      <c r="S2821" s="13">
        <f>J2821/(60*60*24)+DATE(1970,1,1)</f>
        <v>42139.525567129633</v>
      </c>
      <c r="T2821" s="13">
        <f>I2821/(60*60*24)+DATE(1970,1,1)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7">
        <f>IF(E2822&gt;0, E2822/L2822, 0)</f>
        <v>13.6</v>
      </c>
      <c r="Q2822" s="7" t="str">
        <f>LEFT(N2822, SEARCH("/",N2822)-1)</f>
        <v>theater</v>
      </c>
      <c r="R2822" s="7" t="str">
        <f>RIGHT(N2822,LEN(N2822)-SEARCH("/",N2822))</f>
        <v>plays</v>
      </c>
      <c r="S2822" s="13">
        <f>J2822/(60*60*24)+DATE(1970,1,1)</f>
        <v>42401.610983796301</v>
      </c>
      <c r="T2822" s="13">
        <f>I2822/(60*60*24)+DATE(1970,1,1)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7">
        <f>IF(E2823&gt;0, E2823/L2823, 0)</f>
        <v>28.571428571428573</v>
      </c>
      <c r="Q2823" s="7" t="str">
        <f>LEFT(N2823, SEARCH("/",N2823)-1)</f>
        <v>theater</v>
      </c>
      <c r="R2823" s="7" t="str">
        <f>RIGHT(N2823,LEN(N2823)-SEARCH("/",N2823))</f>
        <v>plays</v>
      </c>
      <c r="S2823" s="13">
        <f>J2823/(60*60*24)+DATE(1970,1,1)</f>
        <v>41875.922858796301</v>
      </c>
      <c r="T2823" s="13">
        <f>I2823/(60*60*24)+DATE(1970,1,1)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7">
        <f>IF(E2824&gt;0, E2824/L2824, 0)</f>
        <v>63.829787234042556</v>
      </c>
      <c r="Q2824" s="7" t="str">
        <f>LEFT(N2824, SEARCH("/",N2824)-1)</f>
        <v>theater</v>
      </c>
      <c r="R2824" s="7" t="str">
        <f>RIGHT(N2824,LEN(N2824)-SEARCH("/",N2824))</f>
        <v>plays</v>
      </c>
      <c r="S2824" s="13">
        <f>J2824/(60*60*24)+DATE(1970,1,1)</f>
        <v>42060.683935185181</v>
      </c>
      <c r="T2824" s="13">
        <f>I2824/(60*60*24)+DATE(1970,1,1)</f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7">
        <f>IF(E2825&gt;0, E2825/L2825, 0)</f>
        <v>8.8571428571428577</v>
      </c>
      <c r="Q2825" s="7" t="str">
        <f>LEFT(N2825, SEARCH("/",N2825)-1)</f>
        <v>theater</v>
      </c>
      <c r="R2825" s="7" t="str">
        <f>RIGHT(N2825,LEN(N2825)-SEARCH("/",N2825))</f>
        <v>plays</v>
      </c>
      <c r="S2825" s="13">
        <f>J2825/(60*60*24)+DATE(1970,1,1)</f>
        <v>42067.011643518519</v>
      </c>
      <c r="T2825" s="13">
        <f>I2825/(60*60*24)+DATE(1970,1,1)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7">
        <f>IF(E2826&gt;0, E2826/L2826, 0)</f>
        <v>50.666666666666664</v>
      </c>
      <c r="Q2826" s="7" t="str">
        <f>LEFT(N2826, SEARCH("/",N2826)-1)</f>
        <v>theater</v>
      </c>
      <c r="R2826" s="7" t="str">
        <f>RIGHT(N2826,LEN(N2826)-SEARCH("/",N2826))</f>
        <v>plays</v>
      </c>
      <c r="S2826" s="13">
        <f>J2826/(60*60*24)+DATE(1970,1,1)</f>
        <v>42136.270787037036</v>
      </c>
      <c r="T2826" s="13">
        <f>I2826/(60*60*24)+DATE(1970,1,1)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7">
        <f>IF(E2827&gt;0, E2827/L2827, 0)</f>
        <v>60.784313725490193</v>
      </c>
      <c r="Q2827" s="7" t="str">
        <f>LEFT(N2827, SEARCH("/",N2827)-1)</f>
        <v>theater</v>
      </c>
      <c r="R2827" s="7" t="str">
        <f>RIGHT(N2827,LEN(N2827)-SEARCH("/",N2827))</f>
        <v>plays</v>
      </c>
      <c r="S2827" s="13">
        <f>J2827/(60*60*24)+DATE(1970,1,1)</f>
        <v>42312.792662037042</v>
      </c>
      <c r="T2827" s="13">
        <f>I2827/(60*60*24)+DATE(1970,1,1)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7">
        <f>IF(E2828&gt;0, E2828/L2828, 0)</f>
        <v>113.42105263157895</v>
      </c>
      <c r="Q2828" s="7" t="str">
        <f>LEFT(N2828, SEARCH("/",N2828)-1)</f>
        <v>theater</v>
      </c>
      <c r="R2828" s="7" t="str">
        <f>RIGHT(N2828,LEN(N2828)-SEARCH("/",N2828))</f>
        <v>plays</v>
      </c>
      <c r="S2828" s="13">
        <f>J2828/(60*60*24)+DATE(1970,1,1)</f>
        <v>42171.034861111111</v>
      </c>
      <c r="T2828" s="13">
        <f>I2828/(60*60*24)+DATE(1970,1,1)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7">
        <f>IF(E2829&gt;0, E2829/L2829, 0)</f>
        <v>104.56521739130434</v>
      </c>
      <c r="Q2829" s="7" t="str">
        <f>LEFT(N2829, SEARCH("/",N2829)-1)</f>
        <v>theater</v>
      </c>
      <c r="R2829" s="7" t="str">
        <f>RIGHT(N2829,LEN(N2829)-SEARCH("/",N2829))</f>
        <v>plays</v>
      </c>
      <c r="S2829" s="13">
        <f>J2829/(60*60*24)+DATE(1970,1,1)</f>
        <v>42494.683634259258</v>
      </c>
      <c r="T2829" s="13">
        <f>I2829/(60*60*24)+DATE(1970,1,1)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7">
        <f>IF(E2830&gt;0, E2830/L2830, 0)</f>
        <v>98.30927835051547</v>
      </c>
      <c r="Q2830" s="7" t="str">
        <f>LEFT(N2830, SEARCH("/",N2830)-1)</f>
        <v>theater</v>
      </c>
      <c r="R2830" s="7" t="str">
        <f>RIGHT(N2830,LEN(N2830)-SEARCH("/",N2830))</f>
        <v>plays</v>
      </c>
      <c r="S2830" s="13">
        <f>J2830/(60*60*24)+DATE(1970,1,1)</f>
        <v>42254.264687499999</v>
      </c>
      <c r="T2830" s="13">
        <f>I2830/(60*60*24)+DATE(1970,1,1)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7">
        <f>IF(E2831&gt;0, E2831/L2831, 0)</f>
        <v>35.039473684210527</v>
      </c>
      <c r="Q2831" s="7" t="str">
        <f>LEFT(N2831, SEARCH("/",N2831)-1)</f>
        <v>theater</v>
      </c>
      <c r="R2831" s="7" t="str">
        <f>RIGHT(N2831,LEN(N2831)-SEARCH("/",N2831))</f>
        <v>plays</v>
      </c>
      <c r="S2831" s="13">
        <f>J2831/(60*60*24)+DATE(1970,1,1)</f>
        <v>42495.434236111112</v>
      </c>
      <c r="T2831" s="13">
        <f>I2831/(60*60*24)+DATE(1970,1,1)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7">
        <f>IF(E2832&gt;0, E2832/L2832, 0)</f>
        <v>272.72727272727275</v>
      </c>
      <c r="Q2832" s="7" t="str">
        <f>LEFT(N2832, SEARCH("/",N2832)-1)</f>
        <v>theater</v>
      </c>
      <c r="R2832" s="7" t="str">
        <f>RIGHT(N2832,LEN(N2832)-SEARCH("/",N2832))</f>
        <v>plays</v>
      </c>
      <c r="S2832" s="13">
        <f>J2832/(60*60*24)+DATE(1970,1,1)</f>
        <v>41758.839675925927</v>
      </c>
      <c r="T2832" s="13">
        <f>I2832/(60*60*24)+DATE(1970,1,1)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7">
        <f>IF(E2833&gt;0, E2833/L2833, 0)</f>
        <v>63.846153846153847</v>
      </c>
      <c r="Q2833" s="7" t="str">
        <f>LEFT(N2833, SEARCH("/",N2833)-1)</f>
        <v>theater</v>
      </c>
      <c r="R2833" s="7" t="str">
        <f>RIGHT(N2833,LEN(N2833)-SEARCH("/",N2833))</f>
        <v>plays</v>
      </c>
      <c r="S2833" s="13">
        <f>J2833/(60*60*24)+DATE(1970,1,1)</f>
        <v>42171.824884259258</v>
      </c>
      <c r="T2833" s="13">
        <f>I2833/(60*60*24)+DATE(1970,1,1)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7">
        <f>IF(E2834&gt;0, E2834/L2834, 0)</f>
        <v>30.189368421052631</v>
      </c>
      <c r="Q2834" s="7" t="str">
        <f>LEFT(N2834, SEARCH("/",N2834)-1)</f>
        <v>theater</v>
      </c>
      <c r="R2834" s="7" t="str">
        <f>RIGHT(N2834,LEN(N2834)-SEARCH("/",N2834))</f>
        <v>plays</v>
      </c>
      <c r="S2834" s="13">
        <f>J2834/(60*60*24)+DATE(1970,1,1)</f>
        <v>41938.709421296298</v>
      </c>
      <c r="T2834" s="13">
        <f>I2834/(60*60*24)+DATE(1970,1,1)</f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7">
        <f>IF(E2835&gt;0, E2835/L2835, 0)</f>
        <v>83.51428571428572</v>
      </c>
      <c r="Q2835" s="7" t="str">
        <f>LEFT(N2835, SEARCH("/",N2835)-1)</f>
        <v>theater</v>
      </c>
      <c r="R2835" s="7" t="str">
        <f>RIGHT(N2835,LEN(N2835)-SEARCH("/",N2835))</f>
        <v>plays</v>
      </c>
      <c r="S2835" s="13">
        <f>J2835/(60*60*24)+DATE(1970,1,1)</f>
        <v>42268.127696759257</v>
      </c>
      <c r="T2835" s="13">
        <f>I2835/(60*60*24)+DATE(1970,1,1)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7">
        <f>IF(E2836&gt;0, E2836/L2836, 0)</f>
        <v>64.761904761904759</v>
      </c>
      <c r="Q2836" s="7" t="str">
        <f>LEFT(N2836, SEARCH("/",N2836)-1)</f>
        <v>theater</v>
      </c>
      <c r="R2836" s="7" t="str">
        <f>RIGHT(N2836,LEN(N2836)-SEARCH("/",N2836))</f>
        <v>plays</v>
      </c>
      <c r="S2836" s="13">
        <f>J2836/(60*60*24)+DATE(1970,1,1)</f>
        <v>42019.959837962961</v>
      </c>
      <c r="T2836" s="13">
        <f>I2836/(60*60*24)+DATE(1970,1,1)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7">
        <f>IF(E2837&gt;0, E2837/L2837, 0)</f>
        <v>20.118172043010752</v>
      </c>
      <c r="Q2837" s="7" t="str">
        <f>LEFT(N2837, SEARCH("/",N2837)-1)</f>
        <v>theater</v>
      </c>
      <c r="R2837" s="7" t="str">
        <f>RIGHT(N2837,LEN(N2837)-SEARCH("/",N2837))</f>
        <v>plays</v>
      </c>
      <c r="S2837" s="13">
        <f>J2837/(60*60*24)+DATE(1970,1,1)</f>
        <v>42313.703900462962</v>
      </c>
      <c r="T2837" s="13">
        <f>I2837/(60*60*24)+DATE(1970,1,1)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7">
        <f>IF(E2838&gt;0, E2838/L2838, 0)</f>
        <v>44.090909090909093</v>
      </c>
      <c r="Q2838" s="7" t="str">
        <f>LEFT(N2838, SEARCH("/",N2838)-1)</f>
        <v>theater</v>
      </c>
      <c r="R2838" s="7" t="str">
        <f>RIGHT(N2838,LEN(N2838)-SEARCH("/",N2838))</f>
        <v>plays</v>
      </c>
      <c r="S2838" s="13">
        <f>J2838/(60*60*24)+DATE(1970,1,1)</f>
        <v>42746.261782407411</v>
      </c>
      <c r="T2838" s="13">
        <f>I2838/(60*60*24)+DATE(1970,1,1)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7">
        <f>IF(E2839&gt;0, E2839/L2839, 0)</f>
        <v>40.476190476190474</v>
      </c>
      <c r="Q2839" s="7" t="str">
        <f>LEFT(N2839, SEARCH("/",N2839)-1)</f>
        <v>theater</v>
      </c>
      <c r="R2839" s="7" t="str">
        <f>RIGHT(N2839,LEN(N2839)-SEARCH("/",N2839))</f>
        <v>plays</v>
      </c>
      <c r="S2839" s="13">
        <f>J2839/(60*60*24)+DATE(1970,1,1)</f>
        <v>42307.908379629633</v>
      </c>
      <c r="T2839" s="13">
        <f>I2839/(60*60*24)+DATE(1970,1,1)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7">
        <f>IF(E2840&gt;0, E2840/L2840, 0)</f>
        <v>44.537037037037038</v>
      </c>
      <c r="Q2840" s="7" t="str">
        <f>LEFT(N2840, SEARCH("/",N2840)-1)</f>
        <v>theater</v>
      </c>
      <c r="R2840" s="7" t="str">
        <f>RIGHT(N2840,LEN(N2840)-SEARCH("/",N2840))</f>
        <v>plays</v>
      </c>
      <c r="S2840" s="13">
        <f>J2840/(60*60*24)+DATE(1970,1,1)</f>
        <v>41842.607592592591</v>
      </c>
      <c r="T2840" s="13">
        <f>I2840/(60*60*24)+DATE(1970,1,1)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7">
        <f>IF(E2841&gt;0, E2841/L2841, 0)</f>
        <v>125.80645161290323</v>
      </c>
      <c r="Q2841" s="7" t="str">
        <f>LEFT(N2841, SEARCH("/",N2841)-1)</f>
        <v>theater</v>
      </c>
      <c r="R2841" s="7" t="str">
        <f>RIGHT(N2841,LEN(N2841)-SEARCH("/",N2841))</f>
        <v>plays</v>
      </c>
      <c r="S2841" s="13">
        <f>J2841/(60*60*24)+DATE(1970,1,1)</f>
        <v>41853.240208333329</v>
      </c>
      <c r="T2841" s="13">
        <f>I2841/(60*60*24)+DATE(1970,1,1)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7">
        <f>IF(E2842&gt;0, E2842/L2842, 0)</f>
        <v>19.696969696969695</v>
      </c>
      <c r="Q2842" s="7" t="str">
        <f>LEFT(N2842, SEARCH("/",N2842)-1)</f>
        <v>theater</v>
      </c>
      <c r="R2842" s="7" t="str">
        <f>RIGHT(N2842,LEN(N2842)-SEARCH("/",N2842))</f>
        <v>plays</v>
      </c>
      <c r="S2842" s="13">
        <f>J2842/(60*60*24)+DATE(1970,1,1)</f>
        <v>42060.035636574074</v>
      </c>
      <c r="T2842" s="13">
        <f>I2842/(60*60*24)+DATE(1970,1,1)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7">
        <f>IF(E2843&gt;0, E2843/L2843, 0)</f>
        <v>10</v>
      </c>
      <c r="Q2843" s="7" t="str">
        <f>LEFT(N2843, SEARCH("/",N2843)-1)</f>
        <v>theater</v>
      </c>
      <c r="R2843" s="7" t="str">
        <f>RIGHT(N2843,LEN(N2843)-SEARCH("/",N2843))</f>
        <v>plays</v>
      </c>
      <c r="S2843" s="13">
        <f>J2843/(60*60*24)+DATE(1970,1,1)</f>
        <v>42291.739548611113</v>
      </c>
      <c r="T2843" s="13">
        <f>I2843/(60*60*24)+DATE(1970,1,1)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7">
        <f>IF(E2844&gt;0, E2844/L2844, 0)</f>
        <v>0</v>
      </c>
      <c r="Q2844" s="7" t="str">
        <f>LEFT(N2844, SEARCH("/",N2844)-1)</f>
        <v>theater</v>
      </c>
      <c r="R2844" s="7" t="str">
        <f>RIGHT(N2844,LEN(N2844)-SEARCH("/",N2844))</f>
        <v>plays</v>
      </c>
      <c r="S2844" s="13">
        <f>J2844/(60*60*24)+DATE(1970,1,1)</f>
        <v>41784.95248842593</v>
      </c>
      <c r="T2844" s="13">
        <f>I2844/(60*60*24)+DATE(1970,1,1)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7">
        <f>IF(E2845&gt;0, E2845/L2845, 0)</f>
        <v>0</v>
      </c>
      <c r="Q2845" s="7" t="str">
        <f>LEFT(N2845, SEARCH("/",N2845)-1)</f>
        <v>theater</v>
      </c>
      <c r="R2845" s="7" t="str">
        <f>RIGHT(N2845,LEN(N2845)-SEARCH("/",N2845))</f>
        <v>plays</v>
      </c>
      <c r="S2845" s="13">
        <f>J2845/(60*60*24)+DATE(1970,1,1)</f>
        <v>42492.737847222219</v>
      </c>
      <c r="T2845" s="13">
        <f>I2845/(60*60*24)+DATE(1970,1,1)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7">
        <f>IF(E2846&gt;0, E2846/L2846, 0)</f>
        <v>30</v>
      </c>
      <c r="Q2846" s="7" t="str">
        <f>LEFT(N2846, SEARCH("/",N2846)-1)</f>
        <v>theater</v>
      </c>
      <c r="R2846" s="7" t="str">
        <f>RIGHT(N2846,LEN(N2846)-SEARCH("/",N2846))</f>
        <v>plays</v>
      </c>
      <c r="S2846" s="13">
        <f>J2846/(60*60*24)+DATE(1970,1,1)</f>
        <v>42709.546064814815</v>
      </c>
      <c r="T2846" s="13">
        <f>I2846/(60*60*24)+DATE(1970,1,1)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7">
        <f>IF(E2847&gt;0, E2847/L2847, 0)</f>
        <v>60.666666666666664</v>
      </c>
      <c r="Q2847" s="7" t="str">
        <f>LEFT(N2847, SEARCH("/",N2847)-1)</f>
        <v>theater</v>
      </c>
      <c r="R2847" s="7" t="str">
        <f>RIGHT(N2847,LEN(N2847)-SEARCH("/",N2847))</f>
        <v>plays</v>
      </c>
      <c r="S2847" s="13">
        <f>J2847/(60*60*24)+DATE(1970,1,1)</f>
        <v>42103.016585648147</v>
      </c>
      <c r="T2847" s="13">
        <f>I2847/(60*60*24)+DATE(1970,1,1)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7">
        <f>IF(E2848&gt;0, E2848/L2848, 0)</f>
        <v>0</v>
      </c>
      <c r="Q2848" s="7" t="str">
        <f>LEFT(N2848, SEARCH("/",N2848)-1)</f>
        <v>theater</v>
      </c>
      <c r="R2848" s="7" t="str">
        <f>RIGHT(N2848,LEN(N2848)-SEARCH("/",N2848))</f>
        <v>plays</v>
      </c>
      <c r="S2848" s="13">
        <f>J2848/(60*60*24)+DATE(1970,1,1)</f>
        <v>42108.692060185189</v>
      </c>
      <c r="T2848" s="13">
        <f>I2848/(60*60*24)+DATE(1970,1,1)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7">
        <f>IF(E2849&gt;0, E2849/L2849, 0)</f>
        <v>0</v>
      </c>
      <c r="Q2849" s="7" t="str">
        <f>LEFT(N2849, SEARCH("/",N2849)-1)</f>
        <v>theater</v>
      </c>
      <c r="R2849" s="7" t="str">
        <f>RIGHT(N2849,LEN(N2849)-SEARCH("/",N2849))</f>
        <v>plays</v>
      </c>
      <c r="S2849" s="13">
        <f>J2849/(60*60*24)+DATE(1970,1,1)</f>
        <v>42453.806307870371</v>
      </c>
      <c r="T2849" s="13">
        <f>I2849/(60*60*24)+DATE(1970,1,1)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7">
        <f>IF(E2850&gt;0, E2850/L2850, 0)</f>
        <v>23.333333333333332</v>
      </c>
      <c r="Q2850" s="7" t="str">
        <f>LEFT(N2850, SEARCH("/",N2850)-1)</f>
        <v>theater</v>
      </c>
      <c r="R2850" s="7" t="str">
        <f>RIGHT(N2850,LEN(N2850)-SEARCH("/",N2850))</f>
        <v>plays</v>
      </c>
      <c r="S2850" s="13">
        <f>J2850/(60*60*24)+DATE(1970,1,1)</f>
        <v>42123.648831018523</v>
      </c>
      <c r="T2850" s="13">
        <f>I2850/(60*60*24)+DATE(1970,1,1)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7">
        <f>IF(E2851&gt;0, E2851/L2851, 0)</f>
        <v>5</v>
      </c>
      <c r="Q2851" s="7" t="str">
        <f>LEFT(N2851, SEARCH("/",N2851)-1)</f>
        <v>theater</v>
      </c>
      <c r="R2851" s="7" t="str">
        <f>RIGHT(N2851,LEN(N2851)-SEARCH("/",N2851))</f>
        <v>plays</v>
      </c>
      <c r="S2851" s="13">
        <f>J2851/(60*60*24)+DATE(1970,1,1)</f>
        <v>42453.428240740745</v>
      </c>
      <c r="T2851" s="13">
        <f>I2851/(60*60*24)+DATE(1970,1,1)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7">
        <f>IF(E2852&gt;0, E2852/L2852, 0)</f>
        <v>23.923076923076923</v>
      </c>
      <c r="Q2852" s="7" t="str">
        <f>LEFT(N2852, SEARCH("/",N2852)-1)</f>
        <v>theater</v>
      </c>
      <c r="R2852" s="7" t="str">
        <f>RIGHT(N2852,LEN(N2852)-SEARCH("/",N2852))</f>
        <v>plays</v>
      </c>
      <c r="S2852" s="13">
        <f>J2852/(60*60*24)+DATE(1970,1,1)</f>
        <v>41858.007071759261</v>
      </c>
      <c r="T2852" s="13">
        <f>I2852/(60*60*24)+DATE(1970,1,1)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7">
        <f>IF(E2853&gt;0, E2853/L2853, 0)</f>
        <v>0</v>
      </c>
      <c r="Q2853" s="7" t="str">
        <f>LEFT(N2853, SEARCH("/",N2853)-1)</f>
        <v>theater</v>
      </c>
      <c r="R2853" s="7" t="str">
        <f>RIGHT(N2853,LEN(N2853)-SEARCH("/",N2853))</f>
        <v>plays</v>
      </c>
      <c r="S2853" s="13">
        <f>J2853/(60*60*24)+DATE(1970,1,1)</f>
        <v>42390.002650462964</v>
      </c>
      <c r="T2853" s="13">
        <f>I2853/(60*60*24)+DATE(1970,1,1)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7">
        <f>IF(E2854&gt;0, E2854/L2854, 0)</f>
        <v>15.833333333333334</v>
      </c>
      <c r="Q2854" s="7" t="str">
        <f>LEFT(N2854, SEARCH("/",N2854)-1)</f>
        <v>theater</v>
      </c>
      <c r="R2854" s="7" t="str">
        <f>RIGHT(N2854,LEN(N2854)-SEARCH("/",N2854))</f>
        <v>plays</v>
      </c>
      <c r="S2854" s="13">
        <f>J2854/(60*60*24)+DATE(1970,1,1)</f>
        <v>41781.045173611114</v>
      </c>
      <c r="T2854" s="13">
        <f>I2854/(60*60*24)+DATE(1970,1,1)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7">
        <f>IF(E2855&gt;0, E2855/L2855, 0)</f>
        <v>0</v>
      </c>
      <c r="Q2855" s="7" t="str">
        <f>LEFT(N2855, SEARCH("/",N2855)-1)</f>
        <v>theater</v>
      </c>
      <c r="R2855" s="7" t="str">
        <f>RIGHT(N2855,LEN(N2855)-SEARCH("/",N2855))</f>
        <v>plays</v>
      </c>
      <c r="S2855" s="13">
        <f>J2855/(60*60*24)+DATE(1970,1,1)</f>
        <v>41836.190937499996</v>
      </c>
      <c r="T2855" s="13">
        <f>I2855/(60*60*24)+DATE(1970,1,1)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7">
        <f>IF(E2856&gt;0, E2856/L2856, 0)</f>
        <v>29.785714285714285</v>
      </c>
      <c r="Q2856" s="7" t="str">
        <f>LEFT(N2856, SEARCH("/",N2856)-1)</f>
        <v>theater</v>
      </c>
      <c r="R2856" s="7" t="str">
        <f>RIGHT(N2856,LEN(N2856)-SEARCH("/",N2856))</f>
        <v>plays</v>
      </c>
      <c r="S2856" s="13">
        <f>J2856/(60*60*24)+DATE(1970,1,1)</f>
        <v>42111.71665509259</v>
      </c>
      <c r="T2856" s="13">
        <f>I2856/(60*60*24)+DATE(1970,1,1)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7">
        <f>IF(E2857&gt;0, E2857/L2857, 0)</f>
        <v>60</v>
      </c>
      <c r="Q2857" s="7" t="str">
        <f>LEFT(N2857, SEARCH("/",N2857)-1)</f>
        <v>theater</v>
      </c>
      <c r="R2857" s="7" t="str">
        <f>RIGHT(N2857,LEN(N2857)-SEARCH("/",N2857))</f>
        <v>plays</v>
      </c>
      <c r="S2857" s="13">
        <f>J2857/(60*60*24)+DATE(1970,1,1)</f>
        <v>42370.007766203707</v>
      </c>
      <c r="T2857" s="13">
        <f>I2857/(60*60*24)+DATE(1970,1,1)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7">
        <f>IF(E2858&gt;0, E2858/L2858, 0)</f>
        <v>24.333333333333332</v>
      </c>
      <c r="Q2858" s="7" t="str">
        <f>LEFT(N2858, SEARCH("/",N2858)-1)</f>
        <v>theater</v>
      </c>
      <c r="R2858" s="7" t="str">
        <f>RIGHT(N2858,LEN(N2858)-SEARCH("/",N2858))</f>
        <v>plays</v>
      </c>
      <c r="S2858" s="13">
        <f>J2858/(60*60*24)+DATE(1970,1,1)</f>
        <v>42165.037581018521</v>
      </c>
      <c r="T2858" s="13">
        <f>I2858/(60*60*24)+DATE(1970,1,1)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7">
        <f>IF(E2859&gt;0, E2859/L2859, 0)</f>
        <v>500</v>
      </c>
      <c r="Q2859" s="7" t="str">
        <f>LEFT(N2859, SEARCH("/",N2859)-1)</f>
        <v>theater</v>
      </c>
      <c r="R2859" s="7" t="str">
        <f>RIGHT(N2859,LEN(N2859)-SEARCH("/",N2859))</f>
        <v>plays</v>
      </c>
      <c r="S2859" s="13">
        <f>J2859/(60*60*24)+DATE(1970,1,1)</f>
        <v>42726.920081018514</v>
      </c>
      <c r="T2859" s="13">
        <f>I2859/(60*60*24)+DATE(1970,1,1)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7">
        <f>IF(E2860&gt;0, E2860/L2860, 0)</f>
        <v>0</v>
      </c>
      <c r="Q2860" s="7" t="str">
        <f>LEFT(N2860, SEARCH("/",N2860)-1)</f>
        <v>theater</v>
      </c>
      <c r="R2860" s="7" t="str">
        <f>RIGHT(N2860,LEN(N2860)-SEARCH("/",N2860))</f>
        <v>plays</v>
      </c>
      <c r="S2860" s="13">
        <f>J2860/(60*60*24)+DATE(1970,1,1)</f>
        <v>41954.545081018514</v>
      </c>
      <c r="T2860" s="13">
        <f>I2860/(60*60*24)+DATE(1970,1,1)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7">
        <f>IF(E2861&gt;0, E2861/L2861, 0)</f>
        <v>35</v>
      </c>
      <c r="Q2861" s="7" t="str">
        <f>LEFT(N2861, SEARCH("/",N2861)-1)</f>
        <v>theater</v>
      </c>
      <c r="R2861" s="7" t="str">
        <f>RIGHT(N2861,LEN(N2861)-SEARCH("/",N2861))</f>
        <v>plays</v>
      </c>
      <c r="S2861" s="13">
        <f>J2861/(60*60*24)+DATE(1970,1,1)</f>
        <v>42233.362314814818</v>
      </c>
      <c r="T2861" s="13">
        <f>I2861/(60*60*24)+DATE(1970,1,1)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7">
        <f>IF(E2862&gt;0, E2862/L2862, 0)</f>
        <v>29.555555555555557</v>
      </c>
      <c r="Q2862" s="7" t="str">
        <f>LEFT(N2862, SEARCH("/",N2862)-1)</f>
        <v>theater</v>
      </c>
      <c r="R2862" s="7" t="str">
        <f>RIGHT(N2862,LEN(N2862)-SEARCH("/",N2862))</f>
        <v>plays</v>
      </c>
      <c r="S2862" s="13">
        <f>J2862/(60*60*24)+DATE(1970,1,1)</f>
        <v>42480.80064814815</v>
      </c>
      <c r="T2862" s="13">
        <f>I2862/(60*60*24)+DATE(1970,1,1)</f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7">
        <f>IF(E2863&gt;0, E2863/L2863, 0)</f>
        <v>26.666666666666668</v>
      </c>
      <c r="Q2863" s="7" t="str">
        <f>LEFT(N2863, SEARCH("/",N2863)-1)</f>
        <v>theater</v>
      </c>
      <c r="R2863" s="7" t="str">
        <f>RIGHT(N2863,LEN(N2863)-SEARCH("/",N2863))</f>
        <v>plays</v>
      </c>
      <c r="S2863" s="13">
        <f>J2863/(60*60*24)+DATE(1970,1,1)</f>
        <v>42257.590833333335</v>
      </c>
      <c r="T2863" s="13">
        <f>I2863/(60*60*24)+DATE(1970,1,1)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7">
        <f>IF(E2864&gt;0, E2864/L2864, 0)</f>
        <v>18.333333333333332</v>
      </c>
      <c r="Q2864" s="7" t="str">
        <f>LEFT(N2864, SEARCH("/",N2864)-1)</f>
        <v>theater</v>
      </c>
      <c r="R2864" s="7" t="str">
        <f>RIGHT(N2864,LEN(N2864)-SEARCH("/",N2864))</f>
        <v>plays</v>
      </c>
      <c r="S2864" s="13">
        <f>J2864/(60*60*24)+DATE(1970,1,1)</f>
        <v>41784.789687500001</v>
      </c>
      <c r="T2864" s="13">
        <f>I2864/(60*60*24)+DATE(1970,1,1)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7">
        <f>IF(E2865&gt;0, E2865/L2865, 0)</f>
        <v>20</v>
      </c>
      <c r="Q2865" s="7" t="str">
        <f>LEFT(N2865, SEARCH("/",N2865)-1)</f>
        <v>theater</v>
      </c>
      <c r="R2865" s="7" t="str">
        <f>RIGHT(N2865,LEN(N2865)-SEARCH("/",N2865))</f>
        <v>plays</v>
      </c>
      <c r="S2865" s="13">
        <f>J2865/(60*60*24)+DATE(1970,1,1)</f>
        <v>41831.675034722226</v>
      </c>
      <c r="T2865" s="13">
        <f>I2865/(60*60*24)+DATE(1970,1,1)</f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7">
        <f>IF(E2866&gt;0, E2866/L2866, 0)</f>
        <v>13.333333333333334</v>
      </c>
      <c r="Q2866" s="7" t="str">
        <f>LEFT(N2866, SEARCH("/",N2866)-1)</f>
        <v>theater</v>
      </c>
      <c r="R2866" s="7" t="str">
        <f>RIGHT(N2866,LEN(N2866)-SEARCH("/",N2866))</f>
        <v>plays</v>
      </c>
      <c r="S2866" s="13">
        <f>J2866/(60*60*24)+DATE(1970,1,1)</f>
        <v>42172.613506944443</v>
      </c>
      <c r="T2866" s="13">
        <f>I2866/(60*60*24)+DATE(1970,1,1)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7">
        <f>IF(E2867&gt;0, E2867/L2867, 0)</f>
        <v>0</v>
      </c>
      <c r="Q2867" s="7" t="str">
        <f>LEFT(N2867, SEARCH("/",N2867)-1)</f>
        <v>theater</v>
      </c>
      <c r="R2867" s="7" t="str">
        <f>RIGHT(N2867,LEN(N2867)-SEARCH("/",N2867))</f>
        <v>plays</v>
      </c>
      <c r="S2867" s="13">
        <f>J2867/(60*60*24)+DATE(1970,1,1)</f>
        <v>41950.114108796297</v>
      </c>
      <c r="T2867" s="13">
        <f>I2867/(60*60*24)+DATE(1970,1,1)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7">
        <f>IF(E2868&gt;0, E2868/L2868, 0)</f>
        <v>22.5</v>
      </c>
      <c r="Q2868" s="7" t="str">
        <f>LEFT(N2868, SEARCH("/",N2868)-1)</f>
        <v>theater</v>
      </c>
      <c r="R2868" s="7" t="str">
        <f>RIGHT(N2868,LEN(N2868)-SEARCH("/",N2868))</f>
        <v>plays</v>
      </c>
      <c r="S2868" s="13">
        <f>J2868/(60*60*24)+DATE(1970,1,1)</f>
        <v>42627.955104166671</v>
      </c>
      <c r="T2868" s="13">
        <f>I2868/(60*60*24)+DATE(1970,1,1)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7">
        <f>IF(E2869&gt;0, E2869/L2869, 0)</f>
        <v>50.4</v>
      </c>
      <c r="Q2869" s="7" t="str">
        <f>LEFT(N2869, SEARCH("/",N2869)-1)</f>
        <v>theater</v>
      </c>
      <c r="R2869" s="7" t="str">
        <f>RIGHT(N2869,LEN(N2869)-SEARCH("/",N2869))</f>
        <v>plays</v>
      </c>
      <c r="S2869" s="13">
        <f>J2869/(60*60*24)+DATE(1970,1,1)</f>
        <v>42531.195277777777</v>
      </c>
      <c r="T2869" s="13">
        <f>I2869/(60*60*24)+DATE(1970,1,1)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7">
        <f>IF(E2870&gt;0, E2870/L2870, 0)</f>
        <v>105.02933333333334</v>
      </c>
      <c r="Q2870" s="7" t="str">
        <f>LEFT(N2870, SEARCH("/",N2870)-1)</f>
        <v>theater</v>
      </c>
      <c r="R2870" s="7" t="str">
        <f>RIGHT(N2870,LEN(N2870)-SEARCH("/",N2870))</f>
        <v>plays</v>
      </c>
      <c r="S2870" s="13">
        <f>J2870/(60*60*24)+DATE(1970,1,1)</f>
        <v>42618.827013888891</v>
      </c>
      <c r="T2870" s="13">
        <f>I2870/(60*60*24)+DATE(1970,1,1)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7">
        <f>IF(E2871&gt;0, E2871/L2871, 0)</f>
        <v>35.4</v>
      </c>
      <c r="Q2871" s="7" t="str">
        <f>LEFT(N2871, SEARCH("/",N2871)-1)</f>
        <v>theater</v>
      </c>
      <c r="R2871" s="7" t="str">
        <f>RIGHT(N2871,LEN(N2871)-SEARCH("/",N2871))</f>
        <v>plays</v>
      </c>
      <c r="S2871" s="13">
        <f>J2871/(60*60*24)+DATE(1970,1,1)</f>
        <v>42540.593530092592</v>
      </c>
      <c r="T2871" s="13">
        <f>I2871/(60*60*24)+DATE(1970,1,1)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7">
        <f>IF(E2872&gt;0, E2872/L2872, 0)</f>
        <v>83.333333333333329</v>
      </c>
      <c r="Q2872" s="7" t="str">
        <f>LEFT(N2872, SEARCH("/",N2872)-1)</f>
        <v>theater</v>
      </c>
      <c r="R2872" s="7" t="str">
        <f>RIGHT(N2872,LEN(N2872)-SEARCH("/",N2872))</f>
        <v>plays</v>
      </c>
      <c r="S2872" s="13">
        <f>J2872/(60*60*24)+DATE(1970,1,1)</f>
        <v>41746.189409722225</v>
      </c>
      <c r="T2872" s="13">
        <f>I2872/(60*60*24)+DATE(1970,1,1)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7">
        <f>IF(E2873&gt;0, E2873/L2873, 0)</f>
        <v>35.92307692307692</v>
      </c>
      <c r="Q2873" s="7" t="str">
        <f>LEFT(N2873, SEARCH("/",N2873)-1)</f>
        <v>theater</v>
      </c>
      <c r="R2873" s="7" t="str">
        <f>RIGHT(N2873,LEN(N2873)-SEARCH("/",N2873))</f>
        <v>plays</v>
      </c>
      <c r="S2873" s="13">
        <f>J2873/(60*60*24)+DATE(1970,1,1)</f>
        <v>41974.738576388889</v>
      </c>
      <c r="T2873" s="13">
        <f>I2873/(60*60*24)+DATE(1970,1,1)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7">
        <f>IF(E2874&gt;0, E2874/L2874, 0)</f>
        <v>0</v>
      </c>
      <c r="Q2874" s="7" t="str">
        <f>LEFT(N2874, SEARCH("/",N2874)-1)</f>
        <v>theater</v>
      </c>
      <c r="R2874" s="7" t="str">
        <f>RIGHT(N2874,LEN(N2874)-SEARCH("/",N2874))</f>
        <v>plays</v>
      </c>
      <c r="S2874" s="13">
        <f>J2874/(60*60*24)+DATE(1970,1,1)</f>
        <v>42115.11618055556</v>
      </c>
      <c r="T2874" s="13">
        <f>I2874/(60*60*24)+DATE(1970,1,1)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7">
        <f>IF(E2875&gt;0, E2875/L2875, 0)</f>
        <v>119.125</v>
      </c>
      <c r="Q2875" s="7" t="str">
        <f>LEFT(N2875, SEARCH("/",N2875)-1)</f>
        <v>theater</v>
      </c>
      <c r="R2875" s="7" t="str">
        <f>RIGHT(N2875,LEN(N2875)-SEARCH("/",N2875))</f>
        <v>plays</v>
      </c>
      <c r="S2875" s="13">
        <f>J2875/(60*60*24)+DATE(1970,1,1)</f>
        <v>42002.817488425921</v>
      </c>
      <c r="T2875" s="13">
        <f>I2875/(60*60*24)+DATE(1970,1,1)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7">
        <f>IF(E2876&gt;0, E2876/L2876, 0)</f>
        <v>90.333333333333329</v>
      </c>
      <c r="Q2876" s="7" t="str">
        <f>LEFT(N2876, SEARCH("/",N2876)-1)</f>
        <v>theater</v>
      </c>
      <c r="R2876" s="7" t="str">
        <f>RIGHT(N2876,LEN(N2876)-SEARCH("/",N2876))</f>
        <v>plays</v>
      </c>
      <c r="S2876" s="13">
        <f>J2876/(60*60*24)+DATE(1970,1,1)</f>
        <v>42722.84474537037</v>
      </c>
      <c r="T2876" s="13">
        <f>I2876/(60*60*24)+DATE(1970,1,1)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7">
        <f>IF(E2877&gt;0, E2877/L2877, 0)</f>
        <v>2.3333333333333335</v>
      </c>
      <c r="Q2877" s="7" t="str">
        <f>LEFT(N2877, SEARCH("/",N2877)-1)</f>
        <v>theater</v>
      </c>
      <c r="R2877" s="7" t="str">
        <f>RIGHT(N2877,LEN(N2877)-SEARCH("/",N2877))</f>
        <v>plays</v>
      </c>
      <c r="S2877" s="13">
        <f>J2877/(60*60*24)+DATE(1970,1,1)</f>
        <v>42465.128391203703</v>
      </c>
      <c r="T2877" s="13">
        <f>I2877/(60*60*24)+DATE(1970,1,1)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7">
        <f>IF(E2878&gt;0, E2878/L2878, 0)</f>
        <v>0</v>
      </c>
      <c r="Q2878" s="7" t="str">
        <f>LEFT(N2878, SEARCH("/",N2878)-1)</f>
        <v>theater</v>
      </c>
      <c r="R2878" s="7" t="str">
        <f>RIGHT(N2878,LEN(N2878)-SEARCH("/",N2878))</f>
        <v>plays</v>
      </c>
      <c r="S2878" s="13">
        <f>J2878/(60*60*24)+DATE(1970,1,1)</f>
        <v>42171.743969907402</v>
      </c>
      <c r="T2878" s="13">
        <f>I2878/(60*60*24)+DATE(1970,1,1)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7">
        <f>IF(E2879&gt;0, E2879/L2879, 0)</f>
        <v>108.33333333333333</v>
      </c>
      <c r="Q2879" s="7" t="str">
        <f>LEFT(N2879, SEARCH("/",N2879)-1)</f>
        <v>theater</v>
      </c>
      <c r="R2879" s="7" t="str">
        <f>RIGHT(N2879,LEN(N2879)-SEARCH("/",N2879))</f>
        <v>plays</v>
      </c>
      <c r="S2879" s="13">
        <f>J2879/(60*60*24)+DATE(1970,1,1)</f>
        <v>42672.955138888894</v>
      </c>
      <c r="T2879" s="13">
        <f>I2879/(60*60*24)+DATE(1970,1,1)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7">
        <f>IF(E2880&gt;0, E2880/L2880, 0)</f>
        <v>15.75</v>
      </c>
      <c r="Q2880" s="7" t="str">
        <f>LEFT(N2880, SEARCH("/",N2880)-1)</f>
        <v>theater</v>
      </c>
      <c r="R2880" s="7" t="str">
        <f>RIGHT(N2880,LEN(N2880)-SEARCH("/",N2880))</f>
        <v>plays</v>
      </c>
      <c r="S2880" s="13">
        <f>J2880/(60*60*24)+DATE(1970,1,1)</f>
        <v>42128.615682870368</v>
      </c>
      <c r="T2880" s="13">
        <f>I2880/(60*60*24)+DATE(1970,1,1)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7">
        <f>IF(E2881&gt;0, E2881/L2881, 0)</f>
        <v>29</v>
      </c>
      <c r="Q2881" s="7" t="str">
        <f>LEFT(N2881, SEARCH("/",N2881)-1)</f>
        <v>theater</v>
      </c>
      <c r="R2881" s="7" t="str">
        <f>RIGHT(N2881,LEN(N2881)-SEARCH("/",N2881))</f>
        <v>plays</v>
      </c>
      <c r="S2881" s="13">
        <f>J2881/(60*60*24)+DATE(1970,1,1)</f>
        <v>42359.725243055553</v>
      </c>
      <c r="T2881" s="13">
        <f>I2881/(60*60*24)+DATE(1970,1,1)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7">
        <f>IF(E2882&gt;0, E2882/L2882, 0)</f>
        <v>96.551724137931032</v>
      </c>
      <c r="Q2882" s="7" t="str">
        <f>LEFT(N2882, SEARCH("/",N2882)-1)</f>
        <v>theater</v>
      </c>
      <c r="R2882" s="7" t="str">
        <f>RIGHT(N2882,LEN(N2882)-SEARCH("/",N2882))</f>
        <v>plays</v>
      </c>
      <c r="S2882" s="13">
        <f>J2882/(60*60*24)+DATE(1970,1,1)</f>
        <v>42192.905694444446</v>
      </c>
      <c r="T2882" s="13">
        <f>I2882/(60*60*24)+DATE(1970,1,1)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7">
        <f>IF(E2883&gt;0, E2883/L2883, 0)</f>
        <v>0</v>
      </c>
      <c r="Q2883" s="7" t="str">
        <f>LEFT(N2883, SEARCH("/",N2883)-1)</f>
        <v>theater</v>
      </c>
      <c r="R2883" s="7" t="str">
        <f>RIGHT(N2883,LEN(N2883)-SEARCH("/",N2883))</f>
        <v>plays</v>
      </c>
      <c r="S2883" s="13">
        <f>J2883/(60*60*24)+DATE(1970,1,1)</f>
        <v>41916.597638888888</v>
      </c>
      <c r="T2883" s="13">
        <f>I2883/(60*60*24)+DATE(1970,1,1)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7">
        <f>IF(E2884&gt;0, E2884/L2884, 0)</f>
        <v>63</v>
      </c>
      <c r="Q2884" s="7" t="str">
        <f>LEFT(N2884, SEARCH("/",N2884)-1)</f>
        <v>theater</v>
      </c>
      <c r="R2884" s="7" t="str">
        <f>RIGHT(N2884,LEN(N2884)-SEARCH("/",N2884))</f>
        <v>plays</v>
      </c>
      <c r="S2884" s="13">
        <f>J2884/(60*60*24)+DATE(1970,1,1)</f>
        <v>42461.596273148149</v>
      </c>
      <c r="T2884" s="13">
        <f>I2884/(60*60*24)+DATE(1970,1,1)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7">
        <f>IF(E2885&gt;0, E2885/L2885, 0)</f>
        <v>381.6</v>
      </c>
      <c r="Q2885" s="7" t="str">
        <f>LEFT(N2885, SEARCH("/",N2885)-1)</f>
        <v>theater</v>
      </c>
      <c r="R2885" s="7" t="str">
        <f>RIGHT(N2885,LEN(N2885)-SEARCH("/",N2885))</f>
        <v>plays</v>
      </c>
      <c r="S2885" s="13">
        <f>J2885/(60*60*24)+DATE(1970,1,1)</f>
        <v>42370.90320601852</v>
      </c>
      <c r="T2885" s="13">
        <f>I2885/(60*60*24)+DATE(1970,1,1)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7">
        <f>IF(E2886&gt;0, E2886/L2886, 0)</f>
        <v>46.25</v>
      </c>
      <c r="Q2886" s="7" t="str">
        <f>LEFT(N2886, SEARCH("/",N2886)-1)</f>
        <v>theater</v>
      </c>
      <c r="R2886" s="7" t="str">
        <f>RIGHT(N2886,LEN(N2886)-SEARCH("/",N2886))</f>
        <v>plays</v>
      </c>
      <c r="S2886" s="13">
        <f>J2886/(60*60*24)+DATE(1970,1,1)</f>
        <v>41948.727256944447</v>
      </c>
      <c r="T2886" s="13">
        <f>I2886/(60*60*24)+DATE(1970,1,1)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7">
        <f>IF(E2887&gt;0, E2887/L2887, 0)</f>
        <v>26</v>
      </c>
      <c r="Q2887" s="7" t="str">
        <f>LEFT(N2887, SEARCH("/",N2887)-1)</f>
        <v>theater</v>
      </c>
      <c r="R2887" s="7" t="str">
        <f>RIGHT(N2887,LEN(N2887)-SEARCH("/",N2887))</f>
        <v>plays</v>
      </c>
      <c r="S2887" s="13">
        <f>J2887/(60*60*24)+DATE(1970,1,1)</f>
        <v>42047.07640046296</v>
      </c>
      <c r="T2887" s="13">
        <f>I2887/(60*60*24)+DATE(1970,1,1)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7">
        <f>IF(E2888&gt;0, E2888/L2888, 0)</f>
        <v>10</v>
      </c>
      <c r="Q2888" s="7" t="str">
        <f>LEFT(N2888, SEARCH("/",N2888)-1)</f>
        <v>theater</v>
      </c>
      <c r="R2888" s="7" t="str">
        <f>RIGHT(N2888,LEN(N2888)-SEARCH("/",N2888))</f>
        <v>plays</v>
      </c>
      <c r="S2888" s="13">
        <f>J2888/(60*60*24)+DATE(1970,1,1)</f>
        <v>42261.632916666669</v>
      </c>
      <c r="T2888" s="13">
        <f>I2888/(60*60*24)+DATE(1970,1,1)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7">
        <f>IF(E2889&gt;0, E2889/L2889, 0)</f>
        <v>5</v>
      </c>
      <c r="Q2889" s="7" t="str">
        <f>LEFT(N2889, SEARCH("/",N2889)-1)</f>
        <v>theater</v>
      </c>
      <c r="R2889" s="7" t="str">
        <f>RIGHT(N2889,LEN(N2889)-SEARCH("/",N2889))</f>
        <v>plays</v>
      </c>
      <c r="S2889" s="13">
        <f>J2889/(60*60*24)+DATE(1970,1,1)</f>
        <v>41985.427361111113</v>
      </c>
      <c r="T2889" s="13">
        <f>I2889/(60*60*24)+DATE(1970,1,1)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7">
        <f>IF(E2890&gt;0, E2890/L2890, 0)</f>
        <v>0</v>
      </c>
      <c r="Q2890" s="7" t="str">
        <f>LEFT(N2890, SEARCH("/",N2890)-1)</f>
        <v>theater</v>
      </c>
      <c r="R2890" s="7" t="str">
        <f>RIGHT(N2890,LEN(N2890)-SEARCH("/",N2890))</f>
        <v>plays</v>
      </c>
      <c r="S2890" s="13">
        <f>J2890/(60*60*24)+DATE(1970,1,1)</f>
        <v>41922.535185185188</v>
      </c>
      <c r="T2890" s="13">
        <f>I2890/(60*60*24)+DATE(1970,1,1)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7">
        <f>IF(E2891&gt;0, E2891/L2891, 0)</f>
        <v>81.571428571428569</v>
      </c>
      <c r="Q2891" s="7" t="str">
        <f>LEFT(N2891, SEARCH("/",N2891)-1)</f>
        <v>theater</v>
      </c>
      <c r="R2891" s="7" t="str">
        <f>RIGHT(N2891,LEN(N2891)-SEARCH("/",N2891))</f>
        <v>plays</v>
      </c>
      <c r="S2891" s="13">
        <f>J2891/(60*60*24)+DATE(1970,1,1)</f>
        <v>41850.863252314812</v>
      </c>
      <c r="T2891" s="13">
        <f>I2891/(60*60*24)+DATE(1970,1,1)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7">
        <f>IF(E2892&gt;0, E2892/L2892, 0)</f>
        <v>7</v>
      </c>
      <c r="Q2892" s="7" t="str">
        <f>LEFT(N2892, SEARCH("/",N2892)-1)</f>
        <v>theater</v>
      </c>
      <c r="R2892" s="7" t="str">
        <f>RIGHT(N2892,LEN(N2892)-SEARCH("/",N2892))</f>
        <v>plays</v>
      </c>
      <c r="S2892" s="13">
        <f>J2892/(60*60*24)+DATE(1970,1,1)</f>
        <v>41831.742962962962</v>
      </c>
      <c r="T2892" s="13">
        <f>I2892/(60*60*24)+DATE(1970,1,1)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7">
        <f>IF(E2893&gt;0, E2893/L2893, 0)</f>
        <v>27.3</v>
      </c>
      <c r="Q2893" s="7" t="str">
        <f>LEFT(N2893, SEARCH("/",N2893)-1)</f>
        <v>theater</v>
      </c>
      <c r="R2893" s="7" t="str">
        <f>RIGHT(N2893,LEN(N2893)-SEARCH("/",N2893))</f>
        <v>plays</v>
      </c>
      <c r="S2893" s="13">
        <f>J2893/(60*60*24)+DATE(1970,1,1)</f>
        <v>42415.883425925931</v>
      </c>
      <c r="T2893" s="13">
        <f>I2893/(60*60*24)+DATE(1970,1,1)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7">
        <f>IF(E2894&gt;0, E2894/L2894, 0)</f>
        <v>29.411764705882351</v>
      </c>
      <c r="Q2894" s="7" t="str">
        <f>LEFT(N2894, SEARCH("/",N2894)-1)</f>
        <v>theater</v>
      </c>
      <c r="R2894" s="7" t="str">
        <f>RIGHT(N2894,LEN(N2894)-SEARCH("/",N2894))</f>
        <v>plays</v>
      </c>
      <c r="S2894" s="13">
        <f>J2894/(60*60*24)+DATE(1970,1,1)</f>
        <v>41869.714166666665</v>
      </c>
      <c r="T2894" s="13">
        <f>I2894/(60*60*24)+DATE(1970,1,1)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7">
        <f>IF(E2895&gt;0, E2895/L2895, 0)</f>
        <v>12.5</v>
      </c>
      <c r="Q2895" s="7" t="str">
        <f>LEFT(N2895, SEARCH("/",N2895)-1)</f>
        <v>theater</v>
      </c>
      <c r="R2895" s="7" t="str">
        <f>RIGHT(N2895,LEN(N2895)-SEARCH("/",N2895))</f>
        <v>plays</v>
      </c>
      <c r="S2895" s="13">
        <f>J2895/(60*60*24)+DATE(1970,1,1)</f>
        <v>41953.773090277777</v>
      </c>
      <c r="T2895" s="13">
        <f>I2895/(60*60*24)+DATE(1970,1,1)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7">
        <f>IF(E2896&gt;0, E2896/L2896, 0)</f>
        <v>0</v>
      </c>
      <c r="Q2896" s="7" t="str">
        <f>LEFT(N2896, SEARCH("/",N2896)-1)</f>
        <v>theater</v>
      </c>
      <c r="R2896" s="7" t="str">
        <f>RIGHT(N2896,LEN(N2896)-SEARCH("/",N2896))</f>
        <v>plays</v>
      </c>
      <c r="S2896" s="13">
        <f>J2896/(60*60*24)+DATE(1970,1,1)</f>
        <v>42037.986284722225</v>
      </c>
      <c r="T2896" s="13">
        <f>I2896/(60*60*24)+DATE(1970,1,1)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7">
        <f>IF(E2897&gt;0, E2897/L2897, 0)</f>
        <v>5.75</v>
      </c>
      <c r="Q2897" s="7" t="str">
        <f>LEFT(N2897, SEARCH("/",N2897)-1)</f>
        <v>theater</v>
      </c>
      <c r="R2897" s="7" t="str">
        <f>RIGHT(N2897,LEN(N2897)-SEARCH("/",N2897))</f>
        <v>plays</v>
      </c>
      <c r="S2897" s="13">
        <f>J2897/(60*60*24)+DATE(1970,1,1)</f>
        <v>41811.555462962962</v>
      </c>
      <c r="T2897" s="13">
        <f>I2897/(60*60*24)+DATE(1970,1,1)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7">
        <f>IF(E2898&gt;0, E2898/L2898, 0)</f>
        <v>52.083333333333336</v>
      </c>
      <c r="Q2898" s="7" t="str">
        <f>LEFT(N2898, SEARCH("/",N2898)-1)</f>
        <v>theater</v>
      </c>
      <c r="R2898" s="7" t="str">
        <f>RIGHT(N2898,LEN(N2898)-SEARCH("/",N2898))</f>
        <v>plays</v>
      </c>
      <c r="S2898" s="13">
        <f>J2898/(60*60*24)+DATE(1970,1,1)</f>
        <v>42701.908807870372</v>
      </c>
      <c r="T2898" s="13">
        <f>I2898/(60*60*24)+DATE(1970,1,1)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7">
        <f>IF(E2899&gt;0, E2899/L2899, 0)</f>
        <v>183.33333333333334</v>
      </c>
      <c r="Q2899" s="7" t="str">
        <f>LEFT(N2899, SEARCH("/",N2899)-1)</f>
        <v>theater</v>
      </c>
      <c r="R2899" s="7" t="str">
        <f>RIGHT(N2899,LEN(N2899)-SEARCH("/",N2899))</f>
        <v>plays</v>
      </c>
      <c r="S2899" s="13">
        <f>J2899/(60*60*24)+DATE(1970,1,1)</f>
        <v>42258.646504629629</v>
      </c>
      <c r="T2899" s="13">
        <f>I2899/(60*60*24)+DATE(1970,1,1)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7">
        <f>IF(E2900&gt;0, E2900/L2900, 0)</f>
        <v>26.333333333333332</v>
      </c>
      <c r="Q2900" s="7" t="str">
        <f>LEFT(N2900, SEARCH("/",N2900)-1)</f>
        <v>theater</v>
      </c>
      <c r="R2900" s="7" t="str">
        <f>RIGHT(N2900,LEN(N2900)-SEARCH("/",N2900))</f>
        <v>plays</v>
      </c>
      <c r="S2900" s="13">
        <f>J2900/(60*60*24)+DATE(1970,1,1)</f>
        <v>42278.664965277778</v>
      </c>
      <c r="T2900" s="13">
        <f>I2900/(60*60*24)+DATE(1970,1,1)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7">
        <f>IF(E2901&gt;0, E2901/L2901, 0)</f>
        <v>0</v>
      </c>
      <c r="Q2901" s="7" t="str">
        <f>LEFT(N2901, SEARCH("/",N2901)-1)</f>
        <v>theater</v>
      </c>
      <c r="R2901" s="7" t="str">
        <f>RIGHT(N2901,LEN(N2901)-SEARCH("/",N2901))</f>
        <v>plays</v>
      </c>
      <c r="S2901" s="13">
        <f>J2901/(60*60*24)+DATE(1970,1,1)</f>
        <v>42515.078217592592</v>
      </c>
      <c r="T2901" s="13">
        <f>I2901/(60*60*24)+DATE(1970,1,1)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7">
        <f>IF(E2902&gt;0, E2902/L2902, 0)</f>
        <v>486.42857142857144</v>
      </c>
      <c r="Q2902" s="7" t="str">
        <f>LEFT(N2902, SEARCH("/",N2902)-1)</f>
        <v>theater</v>
      </c>
      <c r="R2902" s="7" t="str">
        <f>RIGHT(N2902,LEN(N2902)-SEARCH("/",N2902))</f>
        <v>plays</v>
      </c>
      <c r="S2902" s="13">
        <f>J2902/(60*60*24)+DATE(1970,1,1)</f>
        <v>41830.234166666669</v>
      </c>
      <c r="T2902" s="13">
        <f>I2902/(60*60*24)+DATE(1970,1,1)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7">
        <f>IF(E2903&gt;0, E2903/L2903, 0)</f>
        <v>3</v>
      </c>
      <c r="Q2903" s="7" t="str">
        <f>LEFT(N2903, SEARCH("/",N2903)-1)</f>
        <v>theater</v>
      </c>
      <c r="R2903" s="7" t="str">
        <f>RIGHT(N2903,LEN(N2903)-SEARCH("/",N2903))</f>
        <v>plays</v>
      </c>
      <c r="S2903" s="13">
        <f>J2903/(60*60*24)+DATE(1970,1,1)</f>
        <v>41982.904386574075</v>
      </c>
      <c r="T2903" s="13">
        <f>I2903/(60*60*24)+DATE(1970,1,1)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7">
        <f>IF(E2904&gt;0, E2904/L2904, 0)</f>
        <v>25</v>
      </c>
      <c r="Q2904" s="7" t="str">
        <f>LEFT(N2904, SEARCH("/",N2904)-1)</f>
        <v>theater</v>
      </c>
      <c r="R2904" s="7" t="str">
        <f>RIGHT(N2904,LEN(N2904)-SEARCH("/",N2904))</f>
        <v>plays</v>
      </c>
      <c r="S2904" s="13">
        <f>J2904/(60*60*24)+DATE(1970,1,1)</f>
        <v>42210.439768518518</v>
      </c>
      <c r="T2904" s="13">
        <f>I2904/(60*60*24)+DATE(1970,1,1)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7">
        <f>IF(E2905&gt;0, E2905/L2905, 0)</f>
        <v>9.75</v>
      </c>
      <c r="Q2905" s="7" t="str">
        <f>LEFT(N2905, SEARCH("/",N2905)-1)</f>
        <v>theater</v>
      </c>
      <c r="R2905" s="7" t="str">
        <f>RIGHT(N2905,LEN(N2905)-SEARCH("/",N2905))</f>
        <v>plays</v>
      </c>
      <c r="S2905" s="13">
        <f>J2905/(60*60*24)+DATE(1970,1,1)</f>
        <v>42196.166874999995</v>
      </c>
      <c r="T2905" s="13">
        <f>I2905/(60*60*24)+DATE(1970,1,1)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7">
        <f>IF(E2906&gt;0, E2906/L2906, 0)</f>
        <v>18.75</v>
      </c>
      <c r="Q2906" s="7" t="str">
        <f>LEFT(N2906, SEARCH("/",N2906)-1)</f>
        <v>theater</v>
      </c>
      <c r="R2906" s="7" t="str">
        <f>RIGHT(N2906,LEN(N2906)-SEARCH("/",N2906))</f>
        <v>plays</v>
      </c>
      <c r="S2906" s="13">
        <f>J2906/(60*60*24)+DATE(1970,1,1)</f>
        <v>41940.967951388891</v>
      </c>
      <c r="T2906" s="13">
        <f>I2906/(60*60*24)+DATE(1970,1,1)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7">
        <f>IF(E2907&gt;0, E2907/L2907, 0)</f>
        <v>36.588235294117645</v>
      </c>
      <c r="Q2907" s="7" t="str">
        <f>LEFT(N2907, SEARCH("/",N2907)-1)</f>
        <v>theater</v>
      </c>
      <c r="R2907" s="7" t="str">
        <f>RIGHT(N2907,LEN(N2907)-SEARCH("/",N2907))</f>
        <v>plays</v>
      </c>
      <c r="S2907" s="13">
        <f>J2907/(60*60*24)+DATE(1970,1,1)</f>
        <v>42606.056863425925</v>
      </c>
      <c r="T2907" s="13">
        <f>I2907/(60*60*24)+DATE(1970,1,1)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7">
        <f>IF(E2908&gt;0, E2908/L2908, 0)</f>
        <v>80.714285714285708</v>
      </c>
      <c r="Q2908" s="7" t="str">
        <f>LEFT(N2908, SEARCH("/",N2908)-1)</f>
        <v>theater</v>
      </c>
      <c r="R2908" s="7" t="str">
        <f>RIGHT(N2908,LEN(N2908)-SEARCH("/",N2908))</f>
        <v>plays</v>
      </c>
      <c r="S2908" s="13">
        <f>J2908/(60*60*24)+DATE(1970,1,1)</f>
        <v>42199.648912037039</v>
      </c>
      <c r="T2908" s="13">
        <f>I2908/(60*60*24)+DATE(1970,1,1)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7">
        <f>IF(E2909&gt;0, E2909/L2909, 0)</f>
        <v>1</v>
      </c>
      <c r="Q2909" s="7" t="str">
        <f>LEFT(N2909, SEARCH("/",N2909)-1)</f>
        <v>theater</v>
      </c>
      <c r="R2909" s="7" t="str">
        <f>RIGHT(N2909,LEN(N2909)-SEARCH("/",N2909))</f>
        <v>plays</v>
      </c>
      <c r="S2909" s="13">
        <f>J2909/(60*60*24)+DATE(1970,1,1)</f>
        <v>42444.877743055556</v>
      </c>
      <c r="T2909" s="13">
        <f>I2909/(60*60*24)+DATE(1970,1,1)</f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7">
        <f>IF(E2910&gt;0, E2910/L2910, 0)</f>
        <v>52.8</v>
      </c>
      <c r="Q2910" s="7" t="str">
        <f>LEFT(N2910, SEARCH("/",N2910)-1)</f>
        <v>theater</v>
      </c>
      <c r="R2910" s="7" t="str">
        <f>RIGHT(N2910,LEN(N2910)-SEARCH("/",N2910))</f>
        <v>plays</v>
      </c>
      <c r="S2910" s="13">
        <f>J2910/(60*60*24)+DATE(1970,1,1)</f>
        <v>42499.73170138889</v>
      </c>
      <c r="T2910" s="13">
        <f>I2910/(60*60*24)+DATE(1970,1,1)</f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7">
        <f>IF(E2911&gt;0, E2911/L2911, 0)</f>
        <v>20</v>
      </c>
      <c r="Q2911" s="7" t="str">
        <f>LEFT(N2911, SEARCH("/",N2911)-1)</f>
        <v>theater</v>
      </c>
      <c r="R2911" s="7" t="str">
        <f>RIGHT(N2911,LEN(N2911)-SEARCH("/",N2911))</f>
        <v>plays</v>
      </c>
      <c r="S2911" s="13">
        <f>J2911/(60*60*24)+DATE(1970,1,1)</f>
        <v>41929.266215277778</v>
      </c>
      <c r="T2911" s="13">
        <f>I2911/(60*60*24)+DATE(1970,1,1)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7">
        <f>IF(E2912&gt;0, E2912/L2912, 0)</f>
        <v>1</v>
      </c>
      <c r="Q2912" s="7" t="str">
        <f>LEFT(N2912, SEARCH("/",N2912)-1)</f>
        <v>theater</v>
      </c>
      <c r="R2912" s="7" t="str">
        <f>RIGHT(N2912,LEN(N2912)-SEARCH("/",N2912))</f>
        <v>plays</v>
      </c>
      <c r="S2912" s="13">
        <f>J2912/(60*60*24)+DATE(1970,1,1)</f>
        <v>42107.841284722221</v>
      </c>
      <c r="T2912" s="13">
        <f>I2912/(60*60*24)+DATE(1970,1,1)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7">
        <f>IF(E2913&gt;0, E2913/L2913, 0)</f>
        <v>46.928571428571431</v>
      </c>
      <c r="Q2913" s="7" t="str">
        <f>LEFT(N2913, SEARCH("/",N2913)-1)</f>
        <v>theater</v>
      </c>
      <c r="R2913" s="7" t="str">
        <f>RIGHT(N2913,LEN(N2913)-SEARCH("/",N2913))</f>
        <v>plays</v>
      </c>
      <c r="S2913" s="13">
        <f>J2913/(60*60*24)+DATE(1970,1,1)</f>
        <v>42142.768819444449</v>
      </c>
      <c r="T2913" s="13">
        <f>I2913/(60*60*24)+DATE(1970,1,1)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7">
        <f>IF(E2914&gt;0, E2914/L2914, 0)</f>
        <v>78.07692307692308</v>
      </c>
      <c r="Q2914" s="7" t="str">
        <f>LEFT(N2914, SEARCH("/",N2914)-1)</f>
        <v>theater</v>
      </c>
      <c r="R2914" s="7" t="str">
        <f>RIGHT(N2914,LEN(N2914)-SEARCH("/",N2914))</f>
        <v>plays</v>
      </c>
      <c r="S2914" s="13">
        <f>J2914/(60*60*24)+DATE(1970,1,1)</f>
        <v>42354.131643518514</v>
      </c>
      <c r="T2914" s="13">
        <f>I2914/(60*60*24)+DATE(1970,1,1)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7">
        <f>IF(E2915&gt;0, E2915/L2915, 0)</f>
        <v>1</v>
      </c>
      <c r="Q2915" s="7" t="str">
        <f>LEFT(N2915, SEARCH("/",N2915)-1)</f>
        <v>theater</v>
      </c>
      <c r="R2915" s="7" t="str">
        <f>RIGHT(N2915,LEN(N2915)-SEARCH("/",N2915))</f>
        <v>plays</v>
      </c>
      <c r="S2915" s="13">
        <f>J2915/(60*60*24)+DATE(1970,1,1)</f>
        <v>41828.922905092593</v>
      </c>
      <c r="T2915" s="13">
        <f>I2915/(60*60*24)+DATE(1970,1,1)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7">
        <f>IF(E2916&gt;0, E2916/L2916, 0)</f>
        <v>1</v>
      </c>
      <c r="Q2916" s="7" t="str">
        <f>LEFT(N2916, SEARCH("/",N2916)-1)</f>
        <v>theater</v>
      </c>
      <c r="R2916" s="7" t="str">
        <f>RIGHT(N2916,LEN(N2916)-SEARCH("/",N2916))</f>
        <v>plays</v>
      </c>
      <c r="S2916" s="13">
        <f>J2916/(60*60*24)+DATE(1970,1,1)</f>
        <v>42017.907337962963</v>
      </c>
      <c r="T2916" s="13">
        <f>I2916/(60*60*24)+DATE(1970,1,1)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7">
        <f>IF(E2917&gt;0, E2917/L2917, 0)</f>
        <v>203.66666666666666</v>
      </c>
      <c r="Q2917" s="7" t="str">
        <f>LEFT(N2917, SEARCH("/",N2917)-1)</f>
        <v>theater</v>
      </c>
      <c r="R2917" s="7" t="str">
        <f>RIGHT(N2917,LEN(N2917)-SEARCH("/",N2917))</f>
        <v>plays</v>
      </c>
      <c r="S2917" s="13">
        <f>J2917/(60*60*24)+DATE(1970,1,1)</f>
        <v>42415.398032407407</v>
      </c>
      <c r="T2917" s="13">
        <f>I2917/(60*60*24)+DATE(1970,1,1)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7">
        <f>IF(E2918&gt;0, E2918/L2918, 0)</f>
        <v>20.714285714285715</v>
      </c>
      <c r="Q2918" s="7" t="str">
        <f>LEFT(N2918, SEARCH("/",N2918)-1)</f>
        <v>theater</v>
      </c>
      <c r="R2918" s="7" t="str">
        <f>RIGHT(N2918,LEN(N2918)-SEARCH("/",N2918))</f>
        <v>plays</v>
      </c>
      <c r="S2918" s="13">
        <f>J2918/(60*60*24)+DATE(1970,1,1)</f>
        <v>41755.476724537039</v>
      </c>
      <c r="T2918" s="13">
        <f>I2918/(60*60*24)+DATE(1970,1,1)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7">
        <f>IF(E2919&gt;0, E2919/L2919, 0)</f>
        <v>48.555555555555557</v>
      </c>
      <c r="Q2919" s="7" t="str">
        <f>LEFT(N2919, SEARCH("/",N2919)-1)</f>
        <v>theater</v>
      </c>
      <c r="R2919" s="7" t="str">
        <f>RIGHT(N2919,LEN(N2919)-SEARCH("/",N2919))</f>
        <v>plays</v>
      </c>
      <c r="S2919" s="13">
        <f>J2919/(60*60*24)+DATE(1970,1,1)</f>
        <v>42245.234340277777</v>
      </c>
      <c r="T2919" s="13">
        <f>I2919/(60*60*24)+DATE(1970,1,1)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7">
        <f>IF(E2920&gt;0, E2920/L2920, 0)</f>
        <v>68.099999999999994</v>
      </c>
      <c r="Q2920" s="7" t="str">
        <f>LEFT(N2920, SEARCH("/",N2920)-1)</f>
        <v>theater</v>
      </c>
      <c r="R2920" s="7" t="str">
        <f>RIGHT(N2920,LEN(N2920)-SEARCH("/",N2920))</f>
        <v>plays</v>
      </c>
      <c r="S2920" s="13">
        <f>J2920/(60*60*24)+DATE(1970,1,1)</f>
        <v>42278.629710648151</v>
      </c>
      <c r="T2920" s="13">
        <f>I2920/(60*60*24)+DATE(1970,1,1)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7">
        <f>IF(E2921&gt;0, E2921/L2921, 0)</f>
        <v>8.5</v>
      </c>
      <c r="Q2921" s="7" t="str">
        <f>LEFT(N2921, SEARCH("/",N2921)-1)</f>
        <v>theater</v>
      </c>
      <c r="R2921" s="7" t="str">
        <f>RIGHT(N2921,LEN(N2921)-SEARCH("/",N2921))</f>
        <v>plays</v>
      </c>
      <c r="S2921" s="13">
        <f>J2921/(60*60*24)+DATE(1970,1,1)</f>
        <v>41826.61954861111</v>
      </c>
      <c r="T2921" s="13">
        <f>I2921/(60*60*24)+DATE(1970,1,1)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7">
        <f>IF(E2922&gt;0, E2922/L2922, 0)</f>
        <v>51.615384615384613</v>
      </c>
      <c r="Q2922" s="7" t="str">
        <f>LEFT(N2922, SEARCH("/",N2922)-1)</f>
        <v>theater</v>
      </c>
      <c r="R2922" s="7" t="str">
        <f>RIGHT(N2922,LEN(N2922)-SEARCH("/",N2922))</f>
        <v>plays</v>
      </c>
      <c r="S2922" s="13">
        <f>J2922/(60*60*24)+DATE(1970,1,1)</f>
        <v>42058.792476851857</v>
      </c>
      <c r="T2922" s="13">
        <f>I2922/(60*60*24)+DATE(1970,1,1)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7">
        <f>IF(E2923&gt;0, E2923/L2923, 0)</f>
        <v>43</v>
      </c>
      <c r="Q2923" s="7" t="str">
        <f>LEFT(N2923, SEARCH("/",N2923)-1)</f>
        <v>theater</v>
      </c>
      <c r="R2923" s="7" t="str">
        <f>RIGHT(N2923,LEN(N2923)-SEARCH("/",N2923))</f>
        <v>musical</v>
      </c>
      <c r="S2923" s="13">
        <f>J2923/(60*60*24)+DATE(1970,1,1)</f>
        <v>41877.886620370373</v>
      </c>
      <c r="T2923" s="13">
        <f>I2923/(60*60*24)+DATE(1970,1,1)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7">
        <f>IF(E2924&gt;0, E2924/L2924, 0)</f>
        <v>83.333333333333329</v>
      </c>
      <c r="Q2924" s="7" t="str">
        <f>LEFT(N2924, SEARCH("/",N2924)-1)</f>
        <v>theater</v>
      </c>
      <c r="R2924" s="7" t="str">
        <f>RIGHT(N2924,LEN(N2924)-SEARCH("/",N2924))</f>
        <v>musical</v>
      </c>
      <c r="S2924" s="13">
        <f>J2924/(60*60*24)+DATE(1970,1,1)</f>
        <v>42097.874155092592</v>
      </c>
      <c r="T2924" s="13">
        <f>I2924/(60*60*24)+DATE(1970,1,1)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7">
        <f>IF(E2925&gt;0, E2925/L2925, 0)</f>
        <v>30</v>
      </c>
      <c r="Q2925" s="7" t="str">
        <f>LEFT(N2925, SEARCH("/",N2925)-1)</f>
        <v>theater</v>
      </c>
      <c r="R2925" s="7" t="str">
        <f>RIGHT(N2925,LEN(N2925)-SEARCH("/",N2925))</f>
        <v>musical</v>
      </c>
      <c r="S2925" s="13">
        <f>J2925/(60*60*24)+DATE(1970,1,1)</f>
        <v>42013.15253472222</v>
      </c>
      <c r="T2925" s="13">
        <f>I2925/(60*60*24)+DATE(1970,1,1)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7">
        <f>IF(E2926&gt;0, E2926/L2926, 0)</f>
        <v>175.51020408163265</v>
      </c>
      <c r="Q2926" s="7" t="str">
        <f>LEFT(N2926, SEARCH("/",N2926)-1)</f>
        <v>theater</v>
      </c>
      <c r="R2926" s="7" t="str">
        <f>RIGHT(N2926,LEN(N2926)-SEARCH("/",N2926))</f>
        <v>musical</v>
      </c>
      <c r="S2926" s="13">
        <f>J2926/(60*60*24)+DATE(1970,1,1)</f>
        <v>42103.556828703702</v>
      </c>
      <c r="T2926" s="13">
        <f>I2926/(60*60*24)+DATE(1970,1,1)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7">
        <f>IF(E2927&gt;0, E2927/L2927, 0)</f>
        <v>231.66175879396985</v>
      </c>
      <c r="Q2927" s="7" t="str">
        <f>LEFT(N2927, SEARCH("/",N2927)-1)</f>
        <v>theater</v>
      </c>
      <c r="R2927" s="7" t="str">
        <f>RIGHT(N2927,LEN(N2927)-SEARCH("/",N2927))</f>
        <v>musical</v>
      </c>
      <c r="S2927" s="13">
        <f>J2927/(60*60*24)+DATE(1970,1,1)</f>
        <v>41863.584120370375</v>
      </c>
      <c r="T2927" s="13">
        <f>I2927/(60*60*24)+DATE(1970,1,1)</f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7">
        <f>IF(E2928&gt;0, E2928/L2928, 0)</f>
        <v>75</v>
      </c>
      <c r="Q2928" s="7" t="str">
        <f>LEFT(N2928, SEARCH("/",N2928)-1)</f>
        <v>theater</v>
      </c>
      <c r="R2928" s="7" t="str">
        <f>RIGHT(N2928,LEN(N2928)-SEARCH("/",N2928))</f>
        <v>musical</v>
      </c>
      <c r="S2928" s="13">
        <f>J2928/(60*60*24)+DATE(1970,1,1)</f>
        <v>42044.765960648147</v>
      </c>
      <c r="T2928" s="13">
        <f>I2928/(60*60*24)+DATE(1970,1,1)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7">
        <f>IF(E2929&gt;0, E2929/L2929, 0)</f>
        <v>112.14285714285714</v>
      </c>
      <c r="Q2929" s="7" t="str">
        <f>LEFT(N2929, SEARCH("/",N2929)-1)</f>
        <v>theater</v>
      </c>
      <c r="R2929" s="7" t="str">
        <f>RIGHT(N2929,LEN(N2929)-SEARCH("/",N2929))</f>
        <v>musical</v>
      </c>
      <c r="S2929" s="13">
        <f>J2929/(60*60*24)+DATE(1970,1,1)</f>
        <v>41806.669317129628</v>
      </c>
      <c r="T2929" s="13">
        <f>I2929/(60*60*24)+DATE(1970,1,1)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7">
        <f>IF(E2930&gt;0, E2930/L2930, 0)</f>
        <v>41.666666666666664</v>
      </c>
      <c r="Q2930" s="7" t="str">
        <f>LEFT(N2930, SEARCH("/",N2930)-1)</f>
        <v>theater</v>
      </c>
      <c r="R2930" s="7" t="str">
        <f>RIGHT(N2930,LEN(N2930)-SEARCH("/",N2930))</f>
        <v>musical</v>
      </c>
      <c r="S2930" s="13">
        <f>J2930/(60*60*24)+DATE(1970,1,1)</f>
        <v>42403.998217592598</v>
      </c>
      <c r="T2930" s="13">
        <f>I2930/(60*60*24)+DATE(1970,1,1)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7">
        <f>IF(E2931&gt;0, E2931/L2931, 0)</f>
        <v>255.17343750000001</v>
      </c>
      <c r="Q2931" s="7" t="str">
        <f>LEFT(N2931, SEARCH("/",N2931)-1)</f>
        <v>theater</v>
      </c>
      <c r="R2931" s="7" t="str">
        <f>RIGHT(N2931,LEN(N2931)-SEARCH("/",N2931))</f>
        <v>musical</v>
      </c>
      <c r="S2931" s="13">
        <f>J2931/(60*60*24)+DATE(1970,1,1)</f>
        <v>41754.564328703702</v>
      </c>
      <c r="T2931" s="13">
        <f>I2931/(60*60*24)+DATE(1970,1,1)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7">
        <f>IF(E2932&gt;0, E2932/L2932, 0)</f>
        <v>162.7741935483871</v>
      </c>
      <c r="Q2932" s="7" t="str">
        <f>LEFT(N2932, SEARCH("/",N2932)-1)</f>
        <v>theater</v>
      </c>
      <c r="R2932" s="7" t="str">
        <f>RIGHT(N2932,LEN(N2932)-SEARCH("/",N2932))</f>
        <v>musical</v>
      </c>
      <c r="S2932" s="13">
        <f>J2932/(60*60*24)+DATE(1970,1,1)</f>
        <v>42101.584074074075</v>
      </c>
      <c r="T2932" s="13">
        <f>I2932/(60*60*24)+DATE(1970,1,1)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7">
        <f>IF(E2933&gt;0, E2933/L2933, 0)</f>
        <v>88.333333333333329</v>
      </c>
      <c r="Q2933" s="7" t="str">
        <f>LEFT(N2933, SEARCH("/",N2933)-1)</f>
        <v>theater</v>
      </c>
      <c r="R2933" s="7" t="str">
        <f>RIGHT(N2933,LEN(N2933)-SEARCH("/",N2933))</f>
        <v>musical</v>
      </c>
      <c r="S2933" s="13">
        <f>J2933/(60*60*24)+DATE(1970,1,1)</f>
        <v>41872.291238425925</v>
      </c>
      <c r="T2933" s="13">
        <f>I2933/(60*60*24)+DATE(1970,1,1)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7">
        <f>IF(E2934&gt;0, E2934/L2934, 0)</f>
        <v>85.736842105263165</v>
      </c>
      <c r="Q2934" s="7" t="str">
        <f>LEFT(N2934, SEARCH("/",N2934)-1)</f>
        <v>theater</v>
      </c>
      <c r="R2934" s="7" t="str">
        <f>RIGHT(N2934,LEN(N2934)-SEARCH("/",N2934))</f>
        <v>musical</v>
      </c>
      <c r="S2934" s="13">
        <f>J2934/(60*60*24)+DATE(1970,1,1)</f>
        <v>42025.164780092593</v>
      </c>
      <c r="T2934" s="13">
        <f>I2934/(60*60*24)+DATE(1970,1,1)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7">
        <f>IF(E2935&gt;0, E2935/L2935, 0)</f>
        <v>47.574074074074076</v>
      </c>
      <c r="Q2935" s="7" t="str">
        <f>LEFT(N2935, SEARCH("/",N2935)-1)</f>
        <v>theater</v>
      </c>
      <c r="R2935" s="7" t="str">
        <f>RIGHT(N2935,LEN(N2935)-SEARCH("/",N2935))</f>
        <v>musical</v>
      </c>
      <c r="S2935" s="13">
        <f>J2935/(60*60*24)+DATE(1970,1,1)</f>
        <v>42495.956631944442</v>
      </c>
      <c r="T2935" s="13">
        <f>I2935/(60*60*24)+DATE(1970,1,1)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7">
        <f>IF(E2936&gt;0, E2936/L2936, 0)</f>
        <v>72.972972972972968</v>
      </c>
      <c r="Q2936" s="7" t="str">
        <f>LEFT(N2936, SEARCH("/",N2936)-1)</f>
        <v>theater</v>
      </c>
      <c r="R2936" s="7" t="str">
        <f>RIGHT(N2936,LEN(N2936)-SEARCH("/",N2936))</f>
        <v>musical</v>
      </c>
      <c r="S2936" s="13">
        <f>J2936/(60*60*24)+DATE(1970,1,1)</f>
        <v>41775.636157407411</v>
      </c>
      <c r="T2936" s="13">
        <f>I2936/(60*60*24)+DATE(1970,1,1)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7">
        <f>IF(E2937&gt;0, E2937/L2937, 0)</f>
        <v>90.538461538461533</v>
      </c>
      <c r="Q2937" s="7" t="str">
        <f>LEFT(N2937, SEARCH("/",N2937)-1)</f>
        <v>theater</v>
      </c>
      <c r="R2937" s="7" t="str">
        <f>RIGHT(N2937,LEN(N2937)-SEARCH("/",N2937))</f>
        <v>musical</v>
      </c>
      <c r="S2937" s="13">
        <f>J2937/(60*60*24)+DATE(1970,1,1)</f>
        <v>42553.583425925928</v>
      </c>
      <c r="T2937" s="13">
        <f>I2937/(60*60*24)+DATE(1970,1,1)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7">
        <f>IF(E2938&gt;0, E2938/L2938, 0)</f>
        <v>37.647058823529413</v>
      </c>
      <c r="Q2938" s="7" t="str">
        <f>LEFT(N2938, SEARCH("/",N2938)-1)</f>
        <v>theater</v>
      </c>
      <c r="R2938" s="7" t="str">
        <f>RIGHT(N2938,LEN(N2938)-SEARCH("/",N2938))</f>
        <v>musical</v>
      </c>
      <c r="S2938" s="13">
        <f>J2938/(60*60*24)+DATE(1970,1,1)</f>
        <v>41912.650729166664</v>
      </c>
      <c r="T2938" s="13">
        <f>I2938/(60*60*24)+DATE(1970,1,1)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7">
        <f>IF(E2939&gt;0, E2939/L2939, 0)</f>
        <v>36.363636363636367</v>
      </c>
      <c r="Q2939" s="7" t="str">
        <f>LEFT(N2939, SEARCH("/",N2939)-1)</f>
        <v>theater</v>
      </c>
      <c r="R2939" s="7" t="str">
        <f>RIGHT(N2939,LEN(N2939)-SEARCH("/",N2939))</f>
        <v>musical</v>
      </c>
      <c r="S2939" s="13">
        <f>J2939/(60*60*24)+DATE(1970,1,1)</f>
        <v>41803.457326388889</v>
      </c>
      <c r="T2939" s="13">
        <f>I2939/(60*60*24)+DATE(1970,1,1)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7">
        <f>IF(E2940&gt;0, E2940/L2940, 0)</f>
        <v>126.71875</v>
      </c>
      <c r="Q2940" s="7" t="str">
        <f>LEFT(N2940, SEARCH("/",N2940)-1)</f>
        <v>theater</v>
      </c>
      <c r="R2940" s="7" t="str">
        <f>RIGHT(N2940,LEN(N2940)-SEARCH("/",N2940))</f>
        <v>musical</v>
      </c>
      <c r="S2940" s="13">
        <f>J2940/(60*60*24)+DATE(1970,1,1)</f>
        <v>42004.703865740739</v>
      </c>
      <c r="T2940" s="13">
        <f>I2940/(60*60*24)+DATE(1970,1,1)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7">
        <f>IF(E2941&gt;0, E2941/L2941, 0)</f>
        <v>329.2</v>
      </c>
      <c r="Q2941" s="7" t="str">
        <f>LEFT(N2941, SEARCH("/",N2941)-1)</f>
        <v>theater</v>
      </c>
      <c r="R2941" s="7" t="str">
        <f>RIGHT(N2941,LEN(N2941)-SEARCH("/",N2941))</f>
        <v>musical</v>
      </c>
      <c r="S2941" s="13">
        <f>J2941/(60*60*24)+DATE(1970,1,1)</f>
        <v>41845.809166666666</v>
      </c>
      <c r="T2941" s="13">
        <f>I2941/(60*60*24)+DATE(1970,1,1)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7">
        <f>IF(E2942&gt;0, E2942/L2942, 0)</f>
        <v>81.242424242424249</v>
      </c>
      <c r="Q2942" s="7" t="str">
        <f>LEFT(N2942, SEARCH("/",N2942)-1)</f>
        <v>theater</v>
      </c>
      <c r="R2942" s="7" t="str">
        <f>RIGHT(N2942,LEN(N2942)-SEARCH("/",N2942))</f>
        <v>musical</v>
      </c>
      <c r="S2942" s="13">
        <f>J2942/(60*60*24)+DATE(1970,1,1)</f>
        <v>41982.773356481484</v>
      </c>
      <c r="T2942" s="13">
        <f>I2942/(60*60*24)+DATE(1970,1,1)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7">
        <f>IF(E2943&gt;0, E2943/L2943, 0)</f>
        <v>1</v>
      </c>
      <c r="Q2943" s="7" t="str">
        <f>LEFT(N2943, SEARCH("/",N2943)-1)</f>
        <v>theater</v>
      </c>
      <c r="R2943" s="7" t="str">
        <f>RIGHT(N2943,LEN(N2943)-SEARCH("/",N2943))</f>
        <v>spaces</v>
      </c>
      <c r="S2943" s="13">
        <f>J2943/(60*60*24)+DATE(1970,1,1)</f>
        <v>42034.960127314815</v>
      </c>
      <c r="T2943" s="13">
        <f>I2943/(60*60*24)+DATE(1970,1,1)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7">
        <f>IF(E2944&gt;0, E2944/L2944, 0)</f>
        <v>202.22772277227722</v>
      </c>
      <c r="Q2944" s="7" t="str">
        <f>LEFT(N2944, SEARCH("/",N2944)-1)</f>
        <v>theater</v>
      </c>
      <c r="R2944" s="7" t="str">
        <f>RIGHT(N2944,LEN(N2944)-SEARCH("/",N2944))</f>
        <v>spaces</v>
      </c>
      <c r="S2944" s="13">
        <f>J2944/(60*60*24)+DATE(1970,1,1)</f>
        <v>42334.803923611107</v>
      </c>
      <c r="T2944" s="13">
        <f>I2944/(60*60*24)+DATE(1970,1,1)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7">
        <f>IF(E2945&gt;0, E2945/L2945, 0)</f>
        <v>0</v>
      </c>
      <c r="Q2945" s="7" t="str">
        <f>LEFT(N2945, SEARCH("/",N2945)-1)</f>
        <v>theater</v>
      </c>
      <c r="R2945" s="7" t="str">
        <f>RIGHT(N2945,LEN(N2945)-SEARCH("/",N2945))</f>
        <v>spaces</v>
      </c>
      <c r="S2945" s="13">
        <f>J2945/(60*60*24)+DATE(1970,1,1)</f>
        <v>42077.129398148143</v>
      </c>
      <c r="T2945" s="13">
        <f>I2945/(60*60*24)+DATE(1970,1,1)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7">
        <f>IF(E2946&gt;0, E2946/L2946, 0)</f>
        <v>100</v>
      </c>
      <c r="Q2946" s="7" t="str">
        <f>LEFT(N2946, SEARCH("/",N2946)-1)</f>
        <v>theater</v>
      </c>
      <c r="R2946" s="7" t="str">
        <f>RIGHT(N2946,LEN(N2946)-SEARCH("/",N2946))</f>
        <v>spaces</v>
      </c>
      <c r="S2946" s="13">
        <f>J2946/(60*60*24)+DATE(1970,1,1)</f>
        <v>42132.9143287037</v>
      </c>
      <c r="T2946" s="13">
        <f>I2946/(60*60*24)+DATE(1970,1,1)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7">
        <f>IF(E2947&gt;0, E2947/L2947, 0)</f>
        <v>0</v>
      </c>
      <c r="Q2947" s="7" t="str">
        <f>LEFT(N2947, SEARCH("/",N2947)-1)</f>
        <v>theater</v>
      </c>
      <c r="R2947" s="7" t="str">
        <f>RIGHT(N2947,LEN(N2947)-SEARCH("/",N2947))</f>
        <v>spaces</v>
      </c>
      <c r="S2947" s="13">
        <f>J2947/(60*60*24)+DATE(1970,1,1)</f>
        <v>42118.139583333337</v>
      </c>
      <c r="T2947" s="13">
        <f>I2947/(60*60*24)+DATE(1970,1,1)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7">
        <f>IF(E2948&gt;0, E2948/L2948, 0)</f>
        <v>1</v>
      </c>
      <c r="Q2948" s="7" t="str">
        <f>LEFT(N2948, SEARCH("/",N2948)-1)</f>
        <v>theater</v>
      </c>
      <c r="R2948" s="7" t="str">
        <f>RIGHT(N2948,LEN(N2948)-SEARCH("/",N2948))</f>
        <v>spaces</v>
      </c>
      <c r="S2948" s="13">
        <f>J2948/(60*60*24)+DATE(1970,1,1)</f>
        <v>42567.531157407408</v>
      </c>
      <c r="T2948" s="13">
        <f>I2948/(60*60*24)+DATE(1970,1,1)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7">
        <f>IF(E2949&gt;0, E2949/L2949, 0)</f>
        <v>82.461538461538467</v>
      </c>
      <c r="Q2949" s="7" t="str">
        <f>LEFT(N2949, SEARCH("/",N2949)-1)</f>
        <v>theater</v>
      </c>
      <c r="R2949" s="7" t="str">
        <f>RIGHT(N2949,LEN(N2949)-SEARCH("/",N2949))</f>
        <v>spaces</v>
      </c>
      <c r="S2949" s="13">
        <f>J2949/(60*60*24)+DATE(1970,1,1)</f>
        <v>42649.562118055561</v>
      </c>
      <c r="T2949" s="13">
        <f>I2949/(60*60*24)+DATE(1970,1,1)</f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7">
        <f>IF(E2950&gt;0, E2950/L2950, 0)</f>
        <v>2.6666666666666665</v>
      </c>
      <c r="Q2950" s="7" t="str">
        <f>LEFT(N2950, SEARCH("/",N2950)-1)</f>
        <v>theater</v>
      </c>
      <c r="R2950" s="7" t="str">
        <f>RIGHT(N2950,LEN(N2950)-SEARCH("/",N2950))</f>
        <v>spaces</v>
      </c>
      <c r="S2950" s="13">
        <f>J2950/(60*60*24)+DATE(1970,1,1)</f>
        <v>42097.649224537032</v>
      </c>
      <c r="T2950" s="13">
        <f>I2950/(60*60*24)+DATE(1970,1,1)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7">
        <f>IF(E2951&gt;0, E2951/L2951, 0)</f>
        <v>12.5</v>
      </c>
      <c r="Q2951" s="7" t="str">
        <f>LEFT(N2951, SEARCH("/",N2951)-1)</f>
        <v>theater</v>
      </c>
      <c r="R2951" s="7" t="str">
        <f>RIGHT(N2951,LEN(N2951)-SEARCH("/",N2951))</f>
        <v>spaces</v>
      </c>
      <c r="S2951" s="13">
        <f>J2951/(60*60*24)+DATE(1970,1,1)</f>
        <v>42297.823113425926</v>
      </c>
      <c r="T2951" s="13">
        <f>I2951/(60*60*24)+DATE(1970,1,1)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7">
        <f>IF(E2952&gt;0, E2952/L2952, 0)</f>
        <v>0</v>
      </c>
      <c r="Q2952" s="7" t="str">
        <f>LEFT(N2952, SEARCH("/",N2952)-1)</f>
        <v>theater</v>
      </c>
      <c r="R2952" s="7" t="str">
        <f>RIGHT(N2952,LEN(N2952)-SEARCH("/",N2952))</f>
        <v>spaces</v>
      </c>
      <c r="S2952" s="13">
        <f>J2952/(60*60*24)+DATE(1970,1,1)</f>
        <v>42362.36518518519</v>
      </c>
      <c r="T2952" s="13">
        <f>I2952/(60*60*24)+DATE(1970,1,1)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7">
        <f>IF(E2953&gt;0, E2953/L2953, 0)</f>
        <v>18.896551724137932</v>
      </c>
      <c r="Q2953" s="7" t="str">
        <f>LEFT(N2953, SEARCH("/",N2953)-1)</f>
        <v>theater</v>
      </c>
      <c r="R2953" s="7" t="str">
        <f>RIGHT(N2953,LEN(N2953)-SEARCH("/",N2953))</f>
        <v>spaces</v>
      </c>
      <c r="S2953" s="13">
        <f>J2953/(60*60*24)+DATE(1970,1,1)</f>
        <v>41872.802928240737</v>
      </c>
      <c r="T2953" s="13">
        <f>I2953/(60*60*24)+DATE(1970,1,1)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7">
        <f>IF(E2954&gt;0, E2954/L2954, 0)</f>
        <v>200.625</v>
      </c>
      <c r="Q2954" s="7" t="str">
        <f>LEFT(N2954, SEARCH("/",N2954)-1)</f>
        <v>theater</v>
      </c>
      <c r="R2954" s="7" t="str">
        <f>RIGHT(N2954,LEN(N2954)-SEARCH("/",N2954))</f>
        <v>spaces</v>
      </c>
      <c r="S2954" s="13">
        <f>J2954/(60*60*24)+DATE(1970,1,1)</f>
        <v>42628.690266203703</v>
      </c>
      <c r="T2954" s="13">
        <f>I2954/(60*60*24)+DATE(1970,1,1)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7">
        <f>IF(E2955&gt;0, E2955/L2955, 0)</f>
        <v>201.66666666666666</v>
      </c>
      <c r="Q2955" s="7" t="str">
        <f>LEFT(N2955, SEARCH("/",N2955)-1)</f>
        <v>theater</v>
      </c>
      <c r="R2955" s="7" t="str">
        <f>RIGHT(N2955,LEN(N2955)-SEARCH("/",N2955))</f>
        <v>spaces</v>
      </c>
      <c r="S2955" s="13">
        <f>J2955/(60*60*24)+DATE(1970,1,1)</f>
        <v>42255.791909722218</v>
      </c>
      <c r="T2955" s="13">
        <f>I2955/(60*60*24)+DATE(1970,1,1)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7">
        <f>IF(E2956&gt;0, E2956/L2956, 0)</f>
        <v>0</v>
      </c>
      <c r="Q2956" s="7" t="str">
        <f>LEFT(N2956, SEARCH("/",N2956)-1)</f>
        <v>theater</v>
      </c>
      <c r="R2956" s="7" t="str">
        <f>RIGHT(N2956,LEN(N2956)-SEARCH("/",N2956))</f>
        <v>spaces</v>
      </c>
      <c r="S2956" s="13">
        <f>J2956/(60*60*24)+DATE(1970,1,1)</f>
        <v>42790.583368055552</v>
      </c>
      <c r="T2956" s="13">
        <f>I2956/(60*60*24)+DATE(1970,1,1)</f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7">
        <f>IF(E2957&gt;0, E2957/L2957, 0)</f>
        <v>65</v>
      </c>
      <c r="Q2957" s="7" t="str">
        <f>LEFT(N2957, SEARCH("/",N2957)-1)</f>
        <v>theater</v>
      </c>
      <c r="R2957" s="7" t="str">
        <f>RIGHT(N2957,LEN(N2957)-SEARCH("/",N2957))</f>
        <v>spaces</v>
      </c>
      <c r="S2957" s="13">
        <f>J2957/(60*60*24)+DATE(1970,1,1)</f>
        <v>42141.741307870368</v>
      </c>
      <c r="T2957" s="13">
        <f>I2957/(60*60*24)+DATE(1970,1,1)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7">
        <f>IF(E2958&gt;0, E2958/L2958, 0)</f>
        <v>66.099999999999994</v>
      </c>
      <c r="Q2958" s="7" t="str">
        <f>LEFT(N2958, SEARCH("/",N2958)-1)</f>
        <v>theater</v>
      </c>
      <c r="R2958" s="7" t="str">
        <f>RIGHT(N2958,LEN(N2958)-SEARCH("/",N2958))</f>
        <v>spaces</v>
      </c>
      <c r="S2958" s="13">
        <f>J2958/(60*60*24)+DATE(1970,1,1)</f>
        <v>42464.958912037036</v>
      </c>
      <c r="T2958" s="13">
        <f>I2958/(60*60*24)+DATE(1970,1,1)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7">
        <f>IF(E2959&gt;0, E2959/L2959, 0)</f>
        <v>93.333333333333329</v>
      </c>
      <c r="Q2959" s="7" t="str">
        <f>LEFT(N2959, SEARCH("/",N2959)-1)</f>
        <v>theater</v>
      </c>
      <c r="R2959" s="7" t="str">
        <f>RIGHT(N2959,LEN(N2959)-SEARCH("/",N2959))</f>
        <v>spaces</v>
      </c>
      <c r="S2959" s="13">
        <f>J2959/(60*60*24)+DATE(1970,1,1)</f>
        <v>42031.011249999996</v>
      </c>
      <c r="T2959" s="13">
        <f>I2959/(60*60*24)+DATE(1970,1,1)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7">
        <f>IF(E2960&gt;0, E2960/L2960, 0)</f>
        <v>0</v>
      </c>
      <c r="Q2960" s="7" t="str">
        <f>LEFT(N2960, SEARCH("/",N2960)-1)</f>
        <v>theater</v>
      </c>
      <c r="R2960" s="7" t="str">
        <f>RIGHT(N2960,LEN(N2960)-SEARCH("/",N2960))</f>
        <v>spaces</v>
      </c>
      <c r="S2960" s="13">
        <f>J2960/(60*60*24)+DATE(1970,1,1)</f>
        <v>42438.779131944444</v>
      </c>
      <c r="T2960" s="13">
        <f>I2960/(60*60*24)+DATE(1970,1,1)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7">
        <f>IF(E2961&gt;0, E2961/L2961, 0)</f>
        <v>0</v>
      </c>
      <c r="Q2961" s="7" t="str">
        <f>LEFT(N2961, SEARCH("/",N2961)-1)</f>
        <v>theater</v>
      </c>
      <c r="R2961" s="7" t="str">
        <f>RIGHT(N2961,LEN(N2961)-SEARCH("/",N2961))</f>
        <v>spaces</v>
      </c>
      <c r="S2961" s="13">
        <f>J2961/(60*60*24)+DATE(1970,1,1)</f>
        <v>42498.008391203708</v>
      </c>
      <c r="T2961" s="13">
        <f>I2961/(60*60*24)+DATE(1970,1,1)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7">
        <f>IF(E2962&gt;0, E2962/L2962, 0)</f>
        <v>0</v>
      </c>
      <c r="Q2962" s="7" t="str">
        <f>LEFT(N2962, SEARCH("/",N2962)-1)</f>
        <v>theater</v>
      </c>
      <c r="R2962" s="7" t="str">
        <f>RIGHT(N2962,LEN(N2962)-SEARCH("/",N2962))</f>
        <v>spaces</v>
      </c>
      <c r="S2962" s="13">
        <f>J2962/(60*60*24)+DATE(1970,1,1)</f>
        <v>41863.757210648146</v>
      </c>
      <c r="T2962" s="13">
        <f>I2962/(60*60*24)+DATE(1970,1,1)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7">
        <f>IF(E2963&gt;0, E2963/L2963, 0)</f>
        <v>50.75</v>
      </c>
      <c r="Q2963" s="7" t="str">
        <f>LEFT(N2963, SEARCH("/",N2963)-1)</f>
        <v>theater</v>
      </c>
      <c r="R2963" s="7" t="str">
        <f>RIGHT(N2963,LEN(N2963)-SEARCH("/",N2963))</f>
        <v>plays</v>
      </c>
      <c r="S2963" s="13">
        <f>J2963/(60*60*24)+DATE(1970,1,1)</f>
        <v>42061.212488425925</v>
      </c>
      <c r="T2963" s="13">
        <f>I2963/(60*60*24)+DATE(1970,1,1)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7">
        <f>IF(E2964&gt;0, E2964/L2964, 0)</f>
        <v>60.9</v>
      </c>
      <c r="Q2964" s="7" t="str">
        <f>LEFT(N2964, SEARCH("/",N2964)-1)</f>
        <v>theater</v>
      </c>
      <c r="R2964" s="7" t="str">
        <f>RIGHT(N2964,LEN(N2964)-SEARCH("/",N2964))</f>
        <v>plays</v>
      </c>
      <c r="S2964" s="13">
        <f>J2964/(60*60*24)+DATE(1970,1,1)</f>
        <v>42036.24428240741</v>
      </c>
      <c r="T2964" s="13">
        <f>I2964/(60*60*24)+DATE(1970,1,1)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7">
        <f>IF(E2965&gt;0, E2965/L2965, 0)</f>
        <v>109.03061224489795</v>
      </c>
      <c r="Q2965" s="7" t="str">
        <f>LEFT(N2965, SEARCH("/",N2965)-1)</f>
        <v>theater</v>
      </c>
      <c r="R2965" s="7" t="str">
        <f>RIGHT(N2965,LEN(N2965)-SEARCH("/",N2965))</f>
        <v>plays</v>
      </c>
      <c r="S2965" s="13">
        <f>J2965/(60*60*24)+DATE(1970,1,1)</f>
        <v>42157.470185185186</v>
      </c>
      <c r="T2965" s="13">
        <f>I2965/(60*60*24)+DATE(1970,1,1)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7">
        <f>IF(E2966&gt;0, E2966/L2966, 0)</f>
        <v>25.692295918367346</v>
      </c>
      <c r="Q2966" s="7" t="str">
        <f>LEFT(N2966, SEARCH("/",N2966)-1)</f>
        <v>theater</v>
      </c>
      <c r="R2966" s="7" t="str">
        <f>RIGHT(N2966,LEN(N2966)-SEARCH("/",N2966))</f>
        <v>plays</v>
      </c>
      <c r="S2966" s="13">
        <f>J2966/(60*60*24)+DATE(1970,1,1)</f>
        <v>41827.909942129627</v>
      </c>
      <c r="T2966" s="13">
        <f>I2966/(60*60*24)+DATE(1970,1,1)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7">
        <f>IF(E2967&gt;0, E2967/L2967, 0)</f>
        <v>41.92307692307692</v>
      </c>
      <c r="Q2967" s="7" t="str">
        <f>LEFT(N2967, SEARCH("/",N2967)-1)</f>
        <v>theater</v>
      </c>
      <c r="R2967" s="7" t="str">
        <f>RIGHT(N2967,LEN(N2967)-SEARCH("/",N2967))</f>
        <v>plays</v>
      </c>
      <c r="S2967" s="13">
        <f>J2967/(60*60*24)+DATE(1970,1,1)</f>
        <v>42162.729548611111</v>
      </c>
      <c r="T2967" s="13">
        <f>I2967/(60*60*24)+DATE(1970,1,1)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7">
        <f>IF(E2968&gt;0, E2968/L2968, 0)</f>
        <v>88.7734375</v>
      </c>
      <c r="Q2968" s="7" t="str">
        <f>LEFT(N2968, SEARCH("/",N2968)-1)</f>
        <v>theater</v>
      </c>
      <c r="R2968" s="7" t="str">
        <f>RIGHT(N2968,LEN(N2968)-SEARCH("/",N2968))</f>
        <v>plays</v>
      </c>
      <c r="S2968" s="13">
        <f>J2968/(60*60*24)+DATE(1970,1,1)</f>
        <v>42233.738564814819</v>
      </c>
      <c r="T2968" s="13">
        <f>I2968/(60*60*24)+DATE(1970,1,1)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7">
        <f>IF(E2969&gt;0, E2969/L2969, 0)</f>
        <v>80.225352112676063</v>
      </c>
      <c r="Q2969" s="7" t="str">
        <f>LEFT(N2969, SEARCH("/",N2969)-1)</f>
        <v>theater</v>
      </c>
      <c r="R2969" s="7" t="str">
        <f>RIGHT(N2969,LEN(N2969)-SEARCH("/",N2969))</f>
        <v>plays</v>
      </c>
      <c r="S2969" s="13">
        <f>J2969/(60*60*24)+DATE(1970,1,1)</f>
        <v>42042.197824074072</v>
      </c>
      <c r="T2969" s="13">
        <f>I2969/(60*60*24)+DATE(1970,1,1)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7">
        <f>IF(E2970&gt;0, E2970/L2970, 0)</f>
        <v>78.936170212765958</v>
      </c>
      <c r="Q2970" s="7" t="str">
        <f>LEFT(N2970, SEARCH("/",N2970)-1)</f>
        <v>theater</v>
      </c>
      <c r="R2970" s="7" t="str">
        <f>RIGHT(N2970,LEN(N2970)-SEARCH("/",N2970))</f>
        <v>plays</v>
      </c>
      <c r="S2970" s="13">
        <f>J2970/(60*60*24)+DATE(1970,1,1)</f>
        <v>42585.523842592593</v>
      </c>
      <c r="T2970" s="13">
        <f>I2970/(60*60*24)+DATE(1970,1,1)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7">
        <f>IF(E2971&gt;0, E2971/L2971, 0)</f>
        <v>95.588235294117652</v>
      </c>
      <c r="Q2971" s="7" t="str">
        <f>LEFT(N2971, SEARCH("/",N2971)-1)</f>
        <v>theater</v>
      </c>
      <c r="R2971" s="7" t="str">
        <f>RIGHT(N2971,LEN(N2971)-SEARCH("/",N2971))</f>
        <v>plays</v>
      </c>
      <c r="S2971" s="13">
        <f>J2971/(60*60*24)+DATE(1970,1,1)</f>
        <v>42097.786493055552</v>
      </c>
      <c r="T2971" s="13">
        <f>I2971/(60*60*24)+DATE(1970,1,1)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7">
        <f>IF(E2972&gt;0, E2972/L2972, 0)</f>
        <v>69.890109890109883</v>
      </c>
      <c r="Q2972" s="7" t="str">
        <f>LEFT(N2972, SEARCH("/",N2972)-1)</f>
        <v>theater</v>
      </c>
      <c r="R2972" s="7" t="str">
        <f>RIGHT(N2972,LEN(N2972)-SEARCH("/",N2972))</f>
        <v>plays</v>
      </c>
      <c r="S2972" s="13">
        <f>J2972/(60*60*24)+DATE(1970,1,1)</f>
        <v>41808.669571759259</v>
      </c>
      <c r="T2972" s="13">
        <f>I2972/(60*60*24)+DATE(1970,1,1)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7">
        <f>IF(E2973&gt;0, E2973/L2973, 0)</f>
        <v>74.534883720930239</v>
      </c>
      <c r="Q2973" s="7" t="str">
        <f>LEFT(N2973, SEARCH("/",N2973)-1)</f>
        <v>theater</v>
      </c>
      <c r="R2973" s="7" t="str">
        <f>RIGHT(N2973,LEN(N2973)-SEARCH("/",N2973))</f>
        <v>plays</v>
      </c>
      <c r="S2973" s="13">
        <f>J2973/(60*60*24)+DATE(1970,1,1)</f>
        <v>41852.658310185187</v>
      </c>
      <c r="T2973" s="13">
        <f>I2973/(60*60*24)+DATE(1970,1,1)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7">
        <f>IF(E2974&gt;0, E2974/L2974, 0)</f>
        <v>123.94117647058823</v>
      </c>
      <c r="Q2974" s="7" t="str">
        <f>LEFT(N2974, SEARCH("/",N2974)-1)</f>
        <v>theater</v>
      </c>
      <c r="R2974" s="7" t="str">
        <f>RIGHT(N2974,LEN(N2974)-SEARCH("/",N2974))</f>
        <v>plays</v>
      </c>
      <c r="S2974" s="13">
        <f>J2974/(60*60*24)+DATE(1970,1,1)</f>
        <v>42694.110185185185</v>
      </c>
      <c r="T2974" s="13">
        <f>I2974/(60*60*24)+DATE(1970,1,1)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7">
        <f>IF(E2975&gt;0, E2975/L2975, 0)</f>
        <v>264.84848484848487</v>
      </c>
      <c r="Q2975" s="7" t="str">
        <f>LEFT(N2975, SEARCH("/",N2975)-1)</f>
        <v>theater</v>
      </c>
      <c r="R2975" s="7" t="str">
        <f>RIGHT(N2975,LEN(N2975)-SEARCH("/",N2975))</f>
        <v>plays</v>
      </c>
      <c r="S2975" s="13">
        <f>J2975/(60*60*24)+DATE(1970,1,1)</f>
        <v>42341.818379629629</v>
      </c>
      <c r="T2975" s="13">
        <f>I2975/(60*60*24)+DATE(1970,1,1)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7">
        <f>IF(E2976&gt;0, E2976/L2976, 0)</f>
        <v>58.620689655172413</v>
      </c>
      <c r="Q2976" s="7" t="str">
        <f>LEFT(N2976, SEARCH("/",N2976)-1)</f>
        <v>theater</v>
      </c>
      <c r="R2976" s="7" t="str">
        <f>RIGHT(N2976,LEN(N2976)-SEARCH("/",N2976))</f>
        <v>plays</v>
      </c>
      <c r="S2976" s="13">
        <f>J2976/(60*60*24)+DATE(1970,1,1)</f>
        <v>41880.061006944445</v>
      </c>
      <c r="T2976" s="13">
        <f>I2976/(60*60*24)+DATE(1970,1,1)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7">
        <f>IF(E2977&gt;0, E2977/L2977, 0)</f>
        <v>70.884955752212392</v>
      </c>
      <c r="Q2977" s="7" t="str">
        <f>LEFT(N2977, SEARCH("/",N2977)-1)</f>
        <v>theater</v>
      </c>
      <c r="R2977" s="7" t="str">
        <f>RIGHT(N2977,LEN(N2977)-SEARCH("/",N2977))</f>
        <v>plays</v>
      </c>
      <c r="S2977" s="13">
        <f>J2977/(60*60*24)+DATE(1970,1,1)</f>
        <v>41941.683865740742</v>
      </c>
      <c r="T2977" s="13">
        <f>I2977/(60*60*24)+DATE(1970,1,1)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7">
        <f>IF(E2978&gt;0, E2978/L2978, 0)</f>
        <v>8.5714285714285712</v>
      </c>
      <c r="Q2978" s="7" t="str">
        <f>LEFT(N2978, SEARCH("/",N2978)-1)</f>
        <v>theater</v>
      </c>
      <c r="R2978" s="7" t="str">
        <f>RIGHT(N2978,LEN(N2978)-SEARCH("/",N2978))</f>
        <v>plays</v>
      </c>
      <c r="S2978" s="13">
        <f>J2978/(60*60*24)+DATE(1970,1,1)</f>
        <v>42425.730671296296</v>
      </c>
      <c r="T2978" s="13">
        <f>I2978/(60*60*24)+DATE(1970,1,1)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7">
        <f>IF(E2979&gt;0, E2979/L2979, 0)</f>
        <v>113.56666666666666</v>
      </c>
      <c r="Q2979" s="7" t="str">
        <f>LEFT(N2979, SEARCH("/",N2979)-1)</f>
        <v>theater</v>
      </c>
      <c r="R2979" s="7" t="str">
        <f>RIGHT(N2979,LEN(N2979)-SEARCH("/",N2979))</f>
        <v>plays</v>
      </c>
      <c r="S2979" s="13">
        <f>J2979/(60*60*24)+DATE(1970,1,1)</f>
        <v>42026.88118055556</v>
      </c>
      <c r="T2979" s="13">
        <f>I2979/(60*60*24)+DATE(1970,1,1)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7">
        <f>IF(E2980&gt;0, E2980/L2980, 0)</f>
        <v>60.6875</v>
      </c>
      <c r="Q2980" s="7" t="str">
        <f>LEFT(N2980, SEARCH("/",N2980)-1)</f>
        <v>theater</v>
      </c>
      <c r="R2980" s="7" t="str">
        <f>RIGHT(N2980,LEN(N2980)-SEARCH("/",N2980))</f>
        <v>plays</v>
      </c>
      <c r="S2980" s="13">
        <f>J2980/(60*60*24)+DATE(1970,1,1)</f>
        <v>41922.640590277777</v>
      </c>
      <c r="T2980" s="13">
        <f>I2980/(60*60*24)+DATE(1970,1,1)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7">
        <f>IF(E2981&gt;0, E2981/L2981, 0)</f>
        <v>110.21739130434783</v>
      </c>
      <c r="Q2981" s="7" t="str">
        <f>LEFT(N2981, SEARCH("/",N2981)-1)</f>
        <v>theater</v>
      </c>
      <c r="R2981" s="7" t="str">
        <f>RIGHT(N2981,LEN(N2981)-SEARCH("/",N2981))</f>
        <v>plays</v>
      </c>
      <c r="S2981" s="13">
        <f>J2981/(60*60*24)+DATE(1970,1,1)</f>
        <v>41993.824340277773</v>
      </c>
      <c r="T2981" s="13">
        <f>I2981/(60*60*24)+DATE(1970,1,1)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7">
        <f>IF(E2982&gt;0, E2982/L2982, 0)</f>
        <v>136.45833333333334</v>
      </c>
      <c r="Q2982" s="7" t="str">
        <f>LEFT(N2982, SEARCH("/",N2982)-1)</f>
        <v>theater</v>
      </c>
      <c r="R2982" s="7" t="str">
        <f>RIGHT(N2982,LEN(N2982)-SEARCH("/",N2982))</f>
        <v>plays</v>
      </c>
      <c r="S2982" s="13">
        <f>J2982/(60*60*24)+DATE(1970,1,1)</f>
        <v>42219.915856481486</v>
      </c>
      <c r="T2982" s="13">
        <f>I2982/(60*60*24)+DATE(1970,1,1)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7">
        <f>IF(E2983&gt;0, E2983/L2983, 0)</f>
        <v>53.164948453608247</v>
      </c>
      <c r="Q2983" s="7" t="str">
        <f>LEFT(N2983, SEARCH("/",N2983)-1)</f>
        <v>theater</v>
      </c>
      <c r="R2983" s="7" t="str">
        <f>RIGHT(N2983,LEN(N2983)-SEARCH("/",N2983))</f>
        <v>spaces</v>
      </c>
      <c r="S2983" s="13">
        <f>J2983/(60*60*24)+DATE(1970,1,1)</f>
        <v>42225.559675925921</v>
      </c>
      <c r="T2983" s="13">
        <f>I2983/(60*60*24)+DATE(1970,1,1)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7">
        <f>IF(E2984&gt;0, E2984/L2984, 0)</f>
        <v>86.491525423728817</v>
      </c>
      <c r="Q2984" s="7" t="str">
        <f>LEFT(N2984, SEARCH("/",N2984)-1)</f>
        <v>theater</v>
      </c>
      <c r="R2984" s="7" t="str">
        <f>RIGHT(N2984,LEN(N2984)-SEARCH("/",N2984))</f>
        <v>spaces</v>
      </c>
      <c r="S2984" s="13">
        <f>J2984/(60*60*24)+DATE(1970,1,1)</f>
        <v>42381.686840277776</v>
      </c>
      <c r="T2984" s="13">
        <f>I2984/(60*60*24)+DATE(1970,1,1)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7">
        <f>IF(E2985&gt;0, E2985/L2985, 0)</f>
        <v>155.23827397260274</v>
      </c>
      <c r="Q2985" s="7" t="str">
        <f>LEFT(N2985, SEARCH("/",N2985)-1)</f>
        <v>theater</v>
      </c>
      <c r="R2985" s="7" t="str">
        <f>RIGHT(N2985,LEN(N2985)-SEARCH("/",N2985))</f>
        <v>spaces</v>
      </c>
      <c r="S2985" s="13">
        <f>J2985/(60*60*24)+DATE(1970,1,1)</f>
        <v>41894.632361111115</v>
      </c>
      <c r="T2985" s="13">
        <f>I2985/(60*60*24)+DATE(1970,1,1)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7">
        <f>IF(E2986&gt;0, E2986/L2986, 0)</f>
        <v>115.08256880733946</v>
      </c>
      <c r="Q2986" s="7" t="str">
        <f>LEFT(N2986, SEARCH("/",N2986)-1)</f>
        <v>theater</v>
      </c>
      <c r="R2986" s="7" t="str">
        <f>RIGHT(N2986,LEN(N2986)-SEARCH("/",N2986))</f>
        <v>spaces</v>
      </c>
      <c r="S2986" s="13">
        <f>J2986/(60*60*24)+DATE(1970,1,1)</f>
        <v>42576.278715277775</v>
      </c>
      <c r="T2986" s="13">
        <f>I2986/(60*60*24)+DATE(1970,1,1)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7">
        <f>IF(E2987&gt;0, E2987/L2987, 0)</f>
        <v>109.5945945945946</v>
      </c>
      <c r="Q2987" s="7" t="str">
        <f>LEFT(N2987, SEARCH("/",N2987)-1)</f>
        <v>theater</v>
      </c>
      <c r="R2987" s="7" t="str">
        <f>RIGHT(N2987,LEN(N2987)-SEARCH("/",N2987))</f>
        <v>spaces</v>
      </c>
      <c r="S2987" s="13">
        <f>J2987/(60*60*24)+DATE(1970,1,1)</f>
        <v>42654.973703703705</v>
      </c>
      <c r="T2987" s="13">
        <f>I2987/(60*60*24)+DATE(1970,1,1)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7">
        <f>IF(E2988&gt;0, E2988/L2988, 0)</f>
        <v>45.214285714285715</v>
      </c>
      <c r="Q2988" s="7" t="str">
        <f>LEFT(N2988, SEARCH("/",N2988)-1)</f>
        <v>theater</v>
      </c>
      <c r="R2988" s="7" t="str">
        <f>RIGHT(N2988,LEN(N2988)-SEARCH("/",N2988))</f>
        <v>spaces</v>
      </c>
      <c r="S2988" s="13">
        <f>J2988/(60*60*24)+DATE(1970,1,1)</f>
        <v>42431.500069444446</v>
      </c>
      <c r="T2988" s="13">
        <f>I2988/(60*60*24)+DATE(1970,1,1)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7">
        <f>IF(E2989&gt;0, E2989/L2989, 0)</f>
        <v>104.15169811320754</v>
      </c>
      <c r="Q2989" s="7" t="str">
        <f>LEFT(N2989, SEARCH("/",N2989)-1)</f>
        <v>theater</v>
      </c>
      <c r="R2989" s="7" t="str">
        <f>RIGHT(N2989,LEN(N2989)-SEARCH("/",N2989))</f>
        <v>spaces</v>
      </c>
      <c r="S2989" s="13">
        <f>J2989/(60*60*24)+DATE(1970,1,1)</f>
        <v>42627.307303240741</v>
      </c>
      <c r="T2989" s="13">
        <f>I2989/(60*60*24)+DATE(1970,1,1)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7">
        <f>IF(E2990&gt;0, E2990/L2990, 0)</f>
        <v>35.714285714285715</v>
      </c>
      <c r="Q2990" s="7" t="str">
        <f>LEFT(N2990, SEARCH("/",N2990)-1)</f>
        <v>theater</v>
      </c>
      <c r="R2990" s="7" t="str">
        <f>RIGHT(N2990,LEN(N2990)-SEARCH("/",N2990))</f>
        <v>spaces</v>
      </c>
      <c r="S2990" s="13">
        <f>J2990/(60*60*24)+DATE(1970,1,1)</f>
        <v>42511.36204861111</v>
      </c>
      <c r="T2990" s="13">
        <f>I2990/(60*60*24)+DATE(1970,1,1)</f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7">
        <f>IF(E2991&gt;0, E2991/L2991, 0)</f>
        <v>96.997252747252745</v>
      </c>
      <c r="Q2991" s="7" t="str">
        <f>LEFT(N2991, SEARCH("/",N2991)-1)</f>
        <v>theater</v>
      </c>
      <c r="R2991" s="7" t="str">
        <f>RIGHT(N2991,LEN(N2991)-SEARCH("/",N2991))</f>
        <v>spaces</v>
      </c>
      <c r="S2991" s="13">
        <f>J2991/(60*60*24)+DATE(1970,1,1)</f>
        <v>42337.02039351852</v>
      </c>
      <c r="T2991" s="13">
        <f>I2991/(60*60*24)+DATE(1970,1,1)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7">
        <f>IF(E2992&gt;0, E2992/L2992, 0)</f>
        <v>370.37037037037038</v>
      </c>
      <c r="Q2992" s="7" t="str">
        <f>LEFT(N2992, SEARCH("/",N2992)-1)</f>
        <v>theater</v>
      </c>
      <c r="R2992" s="7" t="str">
        <f>RIGHT(N2992,LEN(N2992)-SEARCH("/",N2992))</f>
        <v>spaces</v>
      </c>
      <c r="S2992" s="13">
        <f>J2992/(60*60*24)+DATE(1970,1,1)</f>
        <v>42341.57430555555</v>
      </c>
      <c r="T2992" s="13">
        <f>I2992/(60*60*24)+DATE(1970,1,1)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7">
        <f>IF(E2993&gt;0, E2993/L2993, 0)</f>
        <v>94.408602150537632</v>
      </c>
      <c r="Q2993" s="7" t="str">
        <f>LEFT(N2993, SEARCH("/",N2993)-1)</f>
        <v>theater</v>
      </c>
      <c r="R2993" s="7" t="str">
        <f>RIGHT(N2993,LEN(N2993)-SEARCH("/",N2993))</f>
        <v>spaces</v>
      </c>
      <c r="S2993" s="13">
        <f>J2993/(60*60*24)+DATE(1970,1,1)</f>
        <v>42740.837152777778</v>
      </c>
      <c r="T2993" s="13">
        <f>I2993/(60*60*24)+DATE(1970,1,1)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7">
        <f>IF(E2994&gt;0, E2994/L2994, 0)</f>
        <v>48.984375</v>
      </c>
      <c r="Q2994" s="7" t="str">
        <f>LEFT(N2994, SEARCH("/",N2994)-1)</f>
        <v>theater</v>
      </c>
      <c r="R2994" s="7" t="str">
        <f>RIGHT(N2994,LEN(N2994)-SEARCH("/",N2994))</f>
        <v>spaces</v>
      </c>
      <c r="S2994" s="13">
        <f>J2994/(60*60*24)+DATE(1970,1,1)</f>
        <v>42622.767476851848</v>
      </c>
      <c r="T2994" s="13">
        <f>I2994/(60*60*24)+DATE(1970,1,1)</f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7">
        <f>IF(E2995&gt;0, E2995/L2995, 0)</f>
        <v>45.590909090909093</v>
      </c>
      <c r="Q2995" s="7" t="str">
        <f>LEFT(N2995, SEARCH("/",N2995)-1)</f>
        <v>theater</v>
      </c>
      <c r="R2995" s="7" t="str">
        <f>RIGHT(N2995,LEN(N2995)-SEARCH("/",N2995))</f>
        <v>spaces</v>
      </c>
      <c r="S2995" s="13">
        <f>J2995/(60*60*24)+DATE(1970,1,1)</f>
        <v>42390.838738425926</v>
      </c>
      <c r="T2995" s="13">
        <f>I2995/(60*60*24)+DATE(1970,1,1)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7">
        <f>IF(E2996&gt;0, E2996/L2996, 0)</f>
        <v>23.275254237288134</v>
      </c>
      <c r="Q2996" s="7" t="str">
        <f>LEFT(N2996, SEARCH("/",N2996)-1)</f>
        <v>theater</v>
      </c>
      <c r="R2996" s="7" t="str">
        <f>RIGHT(N2996,LEN(N2996)-SEARCH("/",N2996))</f>
        <v>spaces</v>
      </c>
      <c r="S2996" s="13">
        <f>J2996/(60*60*24)+DATE(1970,1,1)</f>
        <v>41885.478842592594</v>
      </c>
      <c r="T2996" s="13">
        <f>I2996/(60*60*24)+DATE(1970,1,1)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7">
        <f>IF(E2997&gt;0, E2997/L2997, 0)</f>
        <v>63.2289156626506</v>
      </c>
      <c r="Q2997" s="7" t="str">
        <f>LEFT(N2997, SEARCH("/",N2997)-1)</f>
        <v>theater</v>
      </c>
      <c r="R2997" s="7" t="str">
        <f>RIGHT(N2997,LEN(N2997)-SEARCH("/",N2997))</f>
        <v>spaces</v>
      </c>
      <c r="S2997" s="13">
        <f>J2997/(60*60*24)+DATE(1970,1,1)</f>
        <v>42724.665173611109</v>
      </c>
      <c r="T2997" s="13">
        <f>I2997/(60*60*24)+DATE(1970,1,1)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7">
        <f>IF(E2998&gt;0, E2998/L2998, 0)</f>
        <v>153.5204081632653</v>
      </c>
      <c r="Q2998" s="7" t="str">
        <f>LEFT(N2998, SEARCH("/",N2998)-1)</f>
        <v>theater</v>
      </c>
      <c r="R2998" s="7" t="str">
        <f>RIGHT(N2998,LEN(N2998)-SEARCH("/",N2998))</f>
        <v>spaces</v>
      </c>
      <c r="S2998" s="13">
        <f>J2998/(60*60*24)+DATE(1970,1,1)</f>
        <v>42090.912499999999</v>
      </c>
      <c r="T2998" s="13">
        <f>I2998/(60*60*24)+DATE(1970,1,1)</f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7">
        <f>IF(E2999&gt;0, E2999/L2999, 0)</f>
        <v>90.2</v>
      </c>
      <c r="Q2999" s="7" t="str">
        <f>LEFT(N2999, SEARCH("/",N2999)-1)</f>
        <v>theater</v>
      </c>
      <c r="R2999" s="7" t="str">
        <f>RIGHT(N2999,LEN(N2999)-SEARCH("/",N2999))</f>
        <v>spaces</v>
      </c>
      <c r="S2999" s="13">
        <f>J2999/(60*60*24)+DATE(1970,1,1)</f>
        <v>42775.733715277776</v>
      </c>
      <c r="T2999" s="13">
        <f>I2999/(60*60*24)+DATE(1970,1,1)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7">
        <f>IF(E3000&gt;0, E3000/L3000, 0)</f>
        <v>118.97113163972287</v>
      </c>
      <c r="Q3000" s="7" t="str">
        <f>LEFT(N3000, SEARCH("/",N3000)-1)</f>
        <v>theater</v>
      </c>
      <c r="R3000" s="7" t="str">
        <f>RIGHT(N3000,LEN(N3000)-SEARCH("/",N3000))</f>
        <v>spaces</v>
      </c>
      <c r="S3000" s="13">
        <f>J3000/(60*60*24)+DATE(1970,1,1)</f>
        <v>41778.193622685183</v>
      </c>
      <c r="T3000" s="13">
        <f>I3000/(60*60*24)+DATE(1970,1,1)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7">
        <f>IF(E3001&gt;0, E3001/L3001, 0)</f>
        <v>80.25</v>
      </c>
      <c r="Q3001" s="7" t="str">
        <f>LEFT(N3001, SEARCH("/",N3001)-1)</f>
        <v>theater</v>
      </c>
      <c r="R3001" s="7" t="str">
        <f>RIGHT(N3001,LEN(N3001)-SEARCH("/",N3001))</f>
        <v>spaces</v>
      </c>
      <c r="S3001" s="13">
        <f>J3001/(60*60*24)+DATE(1970,1,1)</f>
        <v>42780.740277777775</v>
      </c>
      <c r="T3001" s="13">
        <f>I3001/(60*60*24)+DATE(1970,1,1)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7">
        <f>IF(E3002&gt;0, E3002/L3002, 0)</f>
        <v>62.5</v>
      </c>
      <c r="Q3002" s="7" t="str">
        <f>LEFT(N3002, SEARCH("/",N3002)-1)</f>
        <v>theater</v>
      </c>
      <c r="R3002" s="7" t="str">
        <f>RIGHT(N3002,LEN(N3002)-SEARCH("/",N3002))</f>
        <v>spaces</v>
      </c>
      <c r="S3002" s="13">
        <f>J3002/(60*60*24)+DATE(1970,1,1)</f>
        <v>42752.827199074076</v>
      </c>
      <c r="T3002" s="13">
        <f>I3002/(60*60*24)+DATE(1970,1,1)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7">
        <f>IF(E3003&gt;0, E3003/L3003, 0)</f>
        <v>131.37719999999999</v>
      </c>
      <c r="Q3003" s="7" t="str">
        <f>LEFT(N3003, SEARCH("/",N3003)-1)</f>
        <v>theater</v>
      </c>
      <c r="R3003" s="7" t="str">
        <f>RIGHT(N3003,LEN(N3003)-SEARCH("/",N3003))</f>
        <v>spaces</v>
      </c>
      <c r="S3003" s="13">
        <f>J3003/(60*60*24)+DATE(1970,1,1)</f>
        <v>42534.895625000005</v>
      </c>
      <c r="T3003" s="13">
        <f>I3003/(60*60*24)+DATE(1970,1,1)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7">
        <f>IF(E3004&gt;0, E3004/L3004, 0)</f>
        <v>73.032980769230775</v>
      </c>
      <c r="Q3004" s="7" t="str">
        <f>LEFT(N3004, SEARCH("/",N3004)-1)</f>
        <v>theater</v>
      </c>
      <c r="R3004" s="7" t="str">
        <f>RIGHT(N3004,LEN(N3004)-SEARCH("/",N3004))</f>
        <v>spaces</v>
      </c>
      <c r="S3004" s="13">
        <f>J3004/(60*60*24)+DATE(1970,1,1)</f>
        <v>41239.83625</v>
      </c>
      <c r="T3004" s="13">
        <f>I3004/(60*60*24)+DATE(1970,1,1)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7">
        <f>IF(E3005&gt;0, E3005/L3005, 0)</f>
        <v>178.52941176470588</v>
      </c>
      <c r="Q3005" s="7" t="str">
        <f>LEFT(N3005, SEARCH("/",N3005)-1)</f>
        <v>theater</v>
      </c>
      <c r="R3005" s="7" t="str">
        <f>RIGHT(N3005,LEN(N3005)-SEARCH("/",N3005))</f>
        <v>spaces</v>
      </c>
      <c r="S3005" s="13">
        <f>J3005/(60*60*24)+DATE(1970,1,1)</f>
        <v>42398.849259259259</v>
      </c>
      <c r="T3005" s="13">
        <f>I3005/(60*60*24)+DATE(1970,1,1)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7">
        <f>IF(E3006&gt;0, E3006/L3006, 0)</f>
        <v>162.90974729241879</v>
      </c>
      <c r="Q3006" s="7" t="str">
        <f>LEFT(N3006, SEARCH("/",N3006)-1)</f>
        <v>theater</v>
      </c>
      <c r="R3006" s="7" t="str">
        <f>RIGHT(N3006,LEN(N3006)-SEARCH("/",N3006))</f>
        <v>spaces</v>
      </c>
      <c r="S3006" s="13">
        <f>J3006/(60*60*24)+DATE(1970,1,1)</f>
        <v>41928.881064814814</v>
      </c>
      <c r="T3006" s="13">
        <f>I3006/(60*60*24)+DATE(1970,1,1)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7">
        <f>IF(E3007&gt;0, E3007/L3007, 0)</f>
        <v>108.24237288135593</v>
      </c>
      <c r="Q3007" s="7" t="str">
        <f>LEFT(N3007, SEARCH("/",N3007)-1)</f>
        <v>theater</v>
      </c>
      <c r="R3007" s="7" t="str">
        <f>RIGHT(N3007,LEN(N3007)-SEARCH("/",N3007))</f>
        <v>spaces</v>
      </c>
      <c r="S3007" s="13">
        <f>J3007/(60*60*24)+DATE(1970,1,1)</f>
        <v>41888.674826388888</v>
      </c>
      <c r="T3007" s="13">
        <f>I3007/(60*60*24)+DATE(1970,1,1)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7">
        <f>IF(E3008&gt;0, E3008/L3008, 0)</f>
        <v>88.865979381443296</v>
      </c>
      <c r="Q3008" s="7" t="str">
        <f>LEFT(N3008, SEARCH("/",N3008)-1)</f>
        <v>theater</v>
      </c>
      <c r="R3008" s="7" t="str">
        <f>RIGHT(N3008,LEN(N3008)-SEARCH("/",N3008))</f>
        <v>spaces</v>
      </c>
      <c r="S3008" s="13">
        <f>J3008/(60*60*24)+DATE(1970,1,1)</f>
        <v>41957.756840277776</v>
      </c>
      <c r="T3008" s="13">
        <f>I3008/(60*60*24)+DATE(1970,1,1)</f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7">
        <f>IF(E3009&gt;0, E3009/L3009, 0)</f>
        <v>54</v>
      </c>
      <c r="Q3009" s="7" t="str">
        <f>LEFT(N3009, SEARCH("/",N3009)-1)</f>
        <v>theater</v>
      </c>
      <c r="R3009" s="7" t="str">
        <f>RIGHT(N3009,LEN(N3009)-SEARCH("/",N3009))</f>
        <v>spaces</v>
      </c>
      <c r="S3009" s="13">
        <f>J3009/(60*60*24)+DATE(1970,1,1)</f>
        <v>42098.216238425928</v>
      </c>
      <c r="T3009" s="13">
        <f>I3009/(60*60*24)+DATE(1970,1,1)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7">
        <f>IF(E3010&gt;0, E3010/L3010, 0)</f>
        <v>116.73076923076923</v>
      </c>
      <c r="Q3010" s="7" t="str">
        <f>LEFT(N3010, SEARCH("/",N3010)-1)</f>
        <v>theater</v>
      </c>
      <c r="R3010" s="7" t="str">
        <f>RIGHT(N3010,LEN(N3010)-SEARCH("/",N3010))</f>
        <v>spaces</v>
      </c>
      <c r="S3010" s="13">
        <f>J3010/(60*60*24)+DATE(1970,1,1)</f>
        <v>42360.212025462963</v>
      </c>
      <c r="T3010" s="13">
        <f>I3010/(60*60*24)+DATE(1970,1,1)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7">
        <f>IF(E3011&gt;0, E3011/L3011, 0)</f>
        <v>233.8984375</v>
      </c>
      <c r="Q3011" s="7" t="str">
        <f>LEFT(N3011, SEARCH("/",N3011)-1)</f>
        <v>theater</v>
      </c>
      <c r="R3011" s="7" t="str">
        <f>RIGHT(N3011,LEN(N3011)-SEARCH("/",N3011))</f>
        <v>spaces</v>
      </c>
      <c r="S3011" s="13">
        <f>J3011/(60*60*24)+DATE(1970,1,1)</f>
        <v>41939.569907407407</v>
      </c>
      <c r="T3011" s="13">
        <f>I3011/(60*60*24)+DATE(1970,1,1)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7">
        <f>IF(E3012&gt;0, E3012/L3012, 0)</f>
        <v>158</v>
      </c>
      <c r="Q3012" s="7" t="str">
        <f>LEFT(N3012, SEARCH("/",N3012)-1)</f>
        <v>theater</v>
      </c>
      <c r="R3012" s="7" t="str">
        <f>RIGHT(N3012,LEN(N3012)-SEARCH("/",N3012))</f>
        <v>spaces</v>
      </c>
      <c r="S3012" s="13">
        <f>J3012/(60*60*24)+DATE(1970,1,1)</f>
        <v>41996.832395833335</v>
      </c>
      <c r="T3012" s="13">
        <f>I3012/(60*60*24)+DATE(1970,1,1)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7">
        <f>IF(E3013&gt;0, E3013/L3013, 0)</f>
        <v>14.84</v>
      </c>
      <c r="Q3013" s="7" t="str">
        <f>LEFT(N3013, SEARCH("/",N3013)-1)</f>
        <v>theater</v>
      </c>
      <c r="R3013" s="7" t="str">
        <f>RIGHT(N3013,LEN(N3013)-SEARCH("/",N3013))</f>
        <v>spaces</v>
      </c>
      <c r="S3013" s="13">
        <f>J3013/(60*60*24)+DATE(1970,1,1)</f>
        <v>42334.468935185185</v>
      </c>
      <c r="T3013" s="13">
        <f>I3013/(60*60*24)+DATE(1970,1,1)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7">
        <f>IF(E3014&gt;0, E3014/L3014, 0)</f>
        <v>85.181818181818187</v>
      </c>
      <c r="Q3014" s="7" t="str">
        <f>LEFT(N3014, SEARCH("/",N3014)-1)</f>
        <v>theater</v>
      </c>
      <c r="R3014" s="7" t="str">
        <f>RIGHT(N3014,LEN(N3014)-SEARCH("/",N3014))</f>
        <v>spaces</v>
      </c>
      <c r="S3014" s="13">
        <f>J3014/(60*60*24)+DATE(1970,1,1)</f>
        <v>42024.702893518523</v>
      </c>
      <c r="T3014" s="13">
        <f>I3014/(60*60*24)+DATE(1970,1,1)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7">
        <f>IF(E3015&gt;0, E3015/L3015, 0)</f>
        <v>146.69158878504672</v>
      </c>
      <c r="Q3015" s="7" t="str">
        <f>LEFT(N3015, SEARCH("/",N3015)-1)</f>
        <v>theater</v>
      </c>
      <c r="R3015" s="7" t="str">
        <f>RIGHT(N3015,LEN(N3015)-SEARCH("/",N3015))</f>
        <v>spaces</v>
      </c>
      <c r="S3015" s="13">
        <f>J3015/(60*60*24)+DATE(1970,1,1)</f>
        <v>42146.836215277777</v>
      </c>
      <c r="T3015" s="13">
        <f>I3015/(60*60*24)+DATE(1970,1,1)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7">
        <f>IF(E3016&gt;0, E3016/L3016, 0)</f>
        <v>50.764811490125673</v>
      </c>
      <c r="Q3016" s="7" t="str">
        <f>LEFT(N3016, SEARCH("/",N3016)-1)</f>
        <v>theater</v>
      </c>
      <c r="R3016" s="7" t="str">
        <f>RIGHT(N3016,LEN(N3016)-SEARCH("/",N3016))</f>
        <v>spaces</v>
      </c>
      <c r="S3016" s="13">
        <f>J3016/(60*60*24)+DATE(1970,1,1)</f>
        <v>41920.123611111107</v>
      </c>
      <c r="T3016" s="13">
        <f>I3016/(60*60*24)+DATE(1970,1,1)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7">
        <f>IF(E3017&gt;0, E3017/L3017, 0)</f>
        <v>87.7</v>
      </c>
      <c r="Q3017" s="7" t="str">
        <f>LEFT(N3017, SEARCH("/",N3017)-1)</f>
        <v>theater</v>
      </c>
      <c r="R3017" s="7" t="str">
        <f>RIGHT(N3017,LEN(N3017)-SEARCH("/",N3017))</f>
        <v>spaces</v>
      </c>
      <c r="S3017" s="13">
        <f>J3017/(60*60*24)+DATE(1970,1,1)</f>
        <v>41785.72729166667</v>
      </c>
      <c r="T3017" s="13">
        <f>I3017/(60*60*24)+DATE(1970,1,1)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7">
        <f>IF(E3018&gt;0, E3018/L3018, 0)</f>
        <v>242.27777777777777</v>
      </c>
      <c r="Q3018" s="7" t="str">
        <f>LEFT(N3018, SEARCH("/",N3018)-1)</f>
        <v>theater</v>
      </c>
      <c r="R3018" s="7" t="str">
        <f>RIGHT(N3018,LEN(N3018)-SEARCH("/",N3018))</f>
        <v>spaces</v>
      </c>
      <c r="S3018" s="13">
        <f>J3018/(60*60*24)+DATE(1970,1,1)</f>
        <v>41778.548055555555</v>
      </c>
      <c r="T3018" s="13">
        <f>I3018/(60*60*24)+DATE(1970,1,1)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7">
        <f>IF(E3019&gt;0, E3019/L3019, 0)</f>
        <v>146.44654088050314</v>
      </c>
      <c r="Q3019" s="7" t="str">
        <f>LEFT(N3019, SEARCH("/",N3019)-1)</f>
        <v>theater</v>
      </c>
      <c r="R3019" s="7" t="str">
        <f>RIGHT(N3019,LEN(N3019)-SEARCH("/",N3019))</f>
        <v>spaces</v>
      </c>
      <c r="S3019" s="13">
        <f>J3019/(60*60*24)+DATE(1970,1,1)</f>
        <v>41841.850034722222</v>
      </c>
      <c r="T3019" s="13">
        <f>I3019/(60*60*24)+DATE(1970,1,1)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7">
        <f>IF(E3020&gt;0, E3020/L3020, 0)</f>
        <v>103.17073170731707</v>
      </c>
      <c r="Q3020" s="7" t="str">
        <f>LEFT(N3020, SEARCH("/",N3020)-1)</f>
        <v>theater</v>
      </c>
      <c r="R3020" s="7" t="str">
        <f>RIGHT(N3020,LEN(N3020)-SEARCH("/",N3020))</f>
        <v>spaces</v>
      </c>
      <c r="S3020" s="13">
        <f>J3020/(60*60*24)+DATE(1970,1,1)</f>
        <v>42163.298333333332</v>
      </c>
      <c r="T3020" s="13">
        <f>I3020/(60*60*24)+DATE(1970,1,1)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7">
        <f>IF(E3021&gt;0, E3021/L3021, 0)</f>
        <v>80.464601769911511</v>
      </c>
      <c r="Q3021" s="7" t="str">
        <f>LEFT(N3021, SEARCH("/",N3021)-1)</f>
        <v>theater</v>
      </c>
      <c r="R3021" s="7" t="str">
        <f>RIGHT(N3021,LEN(N3021)-SEARCH("/",N3021))</f>
        <v>spaces</v>
      </c>
      <c r="S3021" s="13">
        <f>J3021/(60*60*24)+DATE(1970,1,1)</f>
        <v>41758.833564814813</v>
      </c>
      <c r="T3021" s="13">
        <f>I3021/(60*60*24)+DATE(1970,1,1)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7">
        <f>IF(E3022&gt;0, E3022/L3022, 0)</f>
        <v>234.66666666666666</v>
      </c>
      <c r="Q3022" s="7" t="str">
        <f>LEFT(N3022, SEARCH("/",N3022)-1)</f>
        <v>theater</v>
      </c>
      <c r="R3022" s="7" t="str">
        <f>RIGHT(N3022,LEN(N3022)-SEARCH("/",N3022))</f>
        <v>spaces</v>
      </c>
      <c r="S3022" s="13">
        <f>J3022/(60*60*24)+DATE(1970,1,1)</f>
        <v>42170.846446759257</v>
      </c>
      <c r="T3022" s="13">
        <f>I3022/(60*60*24)+DATE(1970,1,1)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7">
        <f>IF(E3023&gt;0, E3023/L3023, 0)</f>
        <v>50.689320388349515</v>
      </c>
      <c r="Q3023" s="7" t="str">
        <f>LEFT(N3023, SEARCH("/",N3023)-1)</f>
        <v>theater</v>
      </c>
      <c r="R3023" s="7" t="str">
        <f>RIGHT(N3023,LEN(N3023)-SEARCH("/",N3023))</f>
        <v>spaces</v>
      </c>
      <c r="S3023" s="13">
        <f>J3023/(60*60*24)+DATE(1970,1,1)</f>
        <v>42660.618854166663</v>
      </c>
      <c r="T3023" s="13">
        <f>I3023/(60*60*24)+DATE(1970,1,1)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7">
        <f>IF(E3024&gt;0, E3024/L3024, 0)</f>
        <v>162.70967741935485</v>
      </c>
      <c r="Q3024" s="7" t="str">
        <f>LEFT(N3024, SEARCH("/",N3024)-1)</f>
        <v>theater</v>
      </c>
      <c r="R3024" s="7" t="str">
        <f>RIGHT(N3024,LEN(N3024)-SEARCH("/",N3024))</f>
        <v>spaces</v>
      </c>
      <c r="S3024" s="13">
        <f>J3024/(60*60*24)+DATE(1970,1,1)</f>
        <v>42564.95380787037</v>
      </c>
      <c r="T3024" s="13">
        <f>I3024/(60*60*24)+DATE(1970,1,1)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7">
        <f>IF(E3025&gt;0, E3025/L3025, 0)</f>
        <v>120.16666666666667</v>
      </c>
      <c r="Q3025" s="7" t="str">
        <f>LEFT(N3025, SEARCH("/",N3025)-1)</f>
        <v>theater</v>
      </c>
      <c r="R3025" s="7" t="str">
        <f>RIGHT(N3025,LEN(N3025)-SEARCH("/",N3025))</f>
        <v>spaces</v>
      </c>
      <c r="S3025" s="13">
        <f>J3025/(60*60*24)+DATE(1970,1,1)</f>
        <v>42121.675763888888</v>
      </c>
      <c r="T3025" s="13">
        <f>I3025/(60*60*24)+DATE(1970,1,1)</f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7">
        <f>IF(E3026&gt;0, E3026/L3026, 0)</f>
        <v>67.697802197802204</v>
      </c>
      <c r="Q3026" s="7" t="str">
        <f>LEFT(N3026, SEARCH("/",N3026)-1)</f>
        <v>theater</v>
      </c>
      <c r="R3026" s="7" t="str">
        <f>RIGHT(N3026,LEN(N3026)-SEARCH("/",N3026))</f>
        <v>spaces</v>
      </c>
      <c r="S3026" s="13">
        <f>J3026/(60*60*24)+DATE(1970,1,1)</f>
        <v>41158.993923611109</v>
      </c>
      <c r="T3026" s="13">
        <f>I3026/(60*60*24)+DATE(1970,1,1)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7">
        <f>IF(E3027&gt;0, E3027/L3027, 0)</f>
        <v>52.103448275862071</v>
      </c>
      <c r="Q3027" s="7" t="str">
        <f>LEFT(N3027, SEARCH("/",N3027)-1)</f>
        <v>theater</v>
      </c>
      <c r="R3027" s="7" t="str">
        <f>RIGHT(N3027,LEN(N3027)-SEARCH("/",N3027))</f>
        <v>spaces</v>
      </c>
      <c r="S3027" s="13">
        <f>J3027/(60*60*24)+DATE(1970,1,1)</f>
        <v>41761.509409722225</v>
      </c>
      <c r="T3027" s="13">
        <f>I3027/(60*60*24)+DATE(1970,1,1)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7">
        <f>IF(E3028&gt;0, E3028/L3028, 0)</f>
        <v>51.6</v>
      </c>
      <c r="Q3028" s="7" t="str">
        <f>LEFT(N3028, SEARCH("/",N3028)-1)</f>
        <v>theater</v>
      </c>
      <c r="R3028" s="7" t="str">
        <f>RIGHT(N3028,LEN(N3028)-SEARCH("/",N3028))</f>
        <v>spaces</v>
      </c>
      <c r="S3028" s="13">
        <f>J3028/(60*60*24)+DATE(1970,1,1)</f>
        <v>42783.459398148145</v>
      </c>
      <c r="T3028" s="13">
        <f>I3028/(60*60*24)+DATE(1970,1,1)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7">
        <f>IF(E3029&gt;0, E3029/L3029, 0)</f>
        <v>164.3</v>
      </c>
      <c r="Q3029" s="7" t="str">
        <f>LEFT(N3029, SEARCH("/",N3029)-1)</f>
        <v>theater</v>
      </c>
      <c r="R3029" s="7" t="str">
        <f>RIGHT(N3029,LEN(N3029)-SEARCH("/",N3029))</f>
        <v>spaces</v>
      </c>
      <c r="S3029" s="13">
        <f>J3029/(60*60*24)+DATE(1970,1,1)</f>
        <v>42053.704293981486</v>
      </c>
      <c r="T3029" s="13">
        <f>I3029/(60*60*24)+DATE(1970,1,1)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7">
        <f>IF(E3030&gt;0, E3030/L3030, 0)</f>
        <v>84.858585858585855</v>
      </c>
      <c r="Q3030" s="7" t="str">
        <f>LEFT(N3030, SEARCH("/",N3030)-1)</f>
        <v>theater</v>
      </c>
      <c r="R3030" s="7" t="str">
        <f>RIGHT(N3030,LEN(N3030)-SEARCH("/",N3030))</f>
        <v>spaces</v>
      </c>
      <c r="S3030" s="13">
        <f>J3030/(60*60*24)+DATE(1970,1,1)</f>
        <v>42567.264178240745</v>
      </c>
      <c r="T3030" s="13">
        <f>I3030/(60*60*24)+DATE(1970,1,1)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7">
        <f>IF(E3031&gt;0, E3031/L3031, 0)</f>
        <v>94.548850574712645</v>
      </c>
      <c r="Q3031" s="7" t="str">
        <f>LEFT(N3031, SEARCH("/",N3031)-1)</f>
        <v>theater</v>
      </c>
      <c r="R3031" s="7" t="str">
        <f>RIGHT(N3031,LEN(N3031)-SEARCH("/",N3031))</f>
        <v>spaces</v>
      </c>
      <c r="S3031" s="13">
        <f>J3031/(60*60*24)+DATE(1970,1,1)</f>
        <v>41932.708877314813</v>
      </c>
      <c r="T3031" s="13">
        <f>I3031/(60*60*24)+DATE(1970,1,1)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7">
        <f>IF(E3032&gt;0, E3032/L3032, 0)</f>
        <v>45.536585365853661</v>
      </c>
      <c r="Q3032" s="7" t="str">
        <f>LEFT(N3032, SEARCH("/",N3032)-1)</f>
        <v>theater</v>
      </c>
      <c r="R3032" s="7" t="str">
        <f>RIGHT(N3032,LEN(N3032)-SEARCH("/",N3032))</f>
        <v>spaces</v>
      </c>
      <c r="S3032" s="13">
        <f>J3032/(60*60*24)+DATE(1970,1,1)</f>
        <v>42233.747349537036</v>
      </c>
      <c r="T3032" s="13">
        <f>I3032/(60*60*24)+DATE(1970,1,1)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7">
        <f>IF(E3033&gt;0, E3033/L3033, 0)</f>
        <v>51.724137931034484</v>
      </c>
      <c r="Q3033" s="7" t="str">
        <f>LEFT(N3033, SEARCH("/",N3033)-1)</f>
        <v>theater</v>
      </c>
      <c r="R3033" s="7" t="str">
        <f>RIGHT(N3033,LEN(N3033)-SEARCH("/",N3033))</f>
        <v>spaces</v>
      </c>
      <c r="S3033" s="13">
        <f>J3033/(60*60*24)+DATE(1970,1,1)</f>
        <v>42597.882488425923</v>
      </c>
      <c r="T3033" s="13">
        <f>I3033/(60*60*24)+DATE(1970,1,1)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7">
        <f>IF(E3034&gt;0, E3034/L3034, 0)</f>
        <v>50.88</v>
      </c>
      <c r="Q3034" s="7" t="str">
        <f>LEFT(N3034, SEARCH("/",N3034)-1)</f>
        <v>theater</v>
      </c>
      <c r="R3034" s="7" t="str">
        <f>RIGHT(N3034,LEN(N3034)-SEARCH("/",N3034))</f>
        <v>spaces</v>
      </c>
      <c r="S3034" s="13">
        <f>J3034/(60*60*24)+DATE(1970,1,1)</f>
        <v>42228.044664351852</v>
      </c>
      <c r="T3034" s="13">
        <f>I3034/(60*60*24)+DATE(1970,1,1)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7">
        <f>IF(E3035&gt;0, E3035/L3035, 0)</f>
        <v>191.13043478260869</v>
      </c>
      <c r="Q3035" s="7" t="str">
        <f>LEFT(N3035, SEARCH("/",N3035)-1)</f>
        <v>theater</v>
      </c>
      <c r="R3035" s="7" t="str">
        <f>RIGHT(N3035,LEN(N3035)-SEARCH("/",N3035))</f>
        <v>spaces</v>
      </c>
      <c r="S3035" s="13">
        <f>J3035/(60*60*24)+DATE(1970,1,1)</f>
        <v>42570.110243055555</v>
      </c>
      <c r="T3035" s="13">
        <f>I3035/(60*60*24)+DATE(1970,1,1)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7">
        <f>IF(E3036&gt;0, E3036/L3036, 0)</f>
        <v>89.314285714285717</v>
      </c>
      <c r="Q3036" s="7" t="str">
        <f>LEFT(N3036, SEARCH("/",N3036)-1)</f>
        <v>theater</v>
      </c>
      <c r="R3036" s="7" t="str">
        <f>RIGHT(N3036,LEN(N3036)-SEARCH("/",N3036))</f>
        <v>spaces</v>
      </c>
      <c r="S3036" s="13">
        <f>J3036/(60*60*24)+DATE(1970,1,1)</f>
        <v>42644.535358796296</v>
      </c>
      <c r="T3036" s="13">
        <f>I3036/(60*60*24)+DATE(1970,1,1)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7">
        <f>IF(E3037&gt;0, E3037/L3037, 0)</f>
        <v>88.588631921824103</v>
      </c>
      <c r="Q3037" s="7" t="str">
        <f>LEFT(N3037, SEARCH("/",N3037)-1)</f>
        <v>theater</v>
      </c>
      <c r="R3037" s="7" t="str">
        <f>RIGHT(N3037,LEN(N3037)-SEARCH("/",N3037))</f>
        <v>spaces</v>
      </c>
      <c r="S3037" s="13">
        <f>J3037/(60*60*24)+DATE(1970,1,1)</f>
        <v>41368.560289351852</v>
      </c>
      <c r="T3037" s="13">
        <f>I3037/(60*60*24)+DATE(1970,1,1)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7">
        <f>IF(E3038&gt;0, E3038/L3038, 0)</f>
        <v>96.300911854103347</v>
      </c>
      <c r="Q3038" s="7" t="str">
        <f>LEFT(N3038, SEARCH("/",N3038)-1)</f>
        <v>theater</v>
      </c>
      <c r="R3038" s="7" t="str">
        <f>RIGHT(N3038,LEN(N3038)-SEARCH("/",N3038))</f>
        <v>spaces</v>
      </c>
      <c r="S3038" s="13">
        <f>J3038/(60*60*24)+DATE(1970,1,1)</f>
        <v>41466.785231481481</v>
      </c>
      <c r="T3038" s="13">
        <f>I3038/(60*60*24)+DATE(1970,1,1)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7">
        <f>IF(E3039&gt;0, E3039/L3039, 0)</f>
        <v>33.3125</v>
      </c>
      <c r="Q3039" s="7" t="str">
        <f>LEFT(N3039, SEARCH("/",N3039)-1)</f>
        <v>theater</v>
      </c>
      <c r="R3039" s="7" t="str">
        <f>RIGHT(N3039,LEN(N3039)-SEARCH("/",N3039))</f>
        <v>spaces</v>
      </c>
      <c r="S3039" s="13">
        <f>J3039/(60*60*24)+DATE(1970,1,1)</f>
        <v>40378.893206018518</v>
      </c>
      <c r="T3039" s="13">
        <f>I3039/(60*60*24)+DATE(1970,1,1)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7">
        <f>IF(E3040&gt;0, E3040/L3040, 0)</f>
        <v>37.222222222222221</v>
      </c>
      <c r="Q3040" s="7" t="str">
        <f>LEFT(N3040, SEARCH("/",N3040)-1)</f>
        <v>theater</v>
      </c>
      <c r="R3040" s="7" t="str">
        <f>RIGHT(N3040,LEN(N3040)-SEARCH("/",N3040))</f>
        <v>spaces</v>
      </c>
      <c r="S3040" s="13">
        <f>J3040/(60*60*24)+DATE(1970,1,1)</f>
        <v>42373.252280092594</v>
      </c>
      <c r="T3040" s="13">
        <f>I3040/(60*60*24)+DATE(1970,1,1)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7">
        <f>IF(E3041&gt;0, E3041/L3041, 0)</f>
        <v>92.130423728813554</v>
      </c>
      <c r="Q3041" s="7" t="str">
        <f>LEFT(N3041, SEARCH("/",N3041)-1)</f>
        <v>theater</v>
      </c>
      <c r="R3041" s="7" t="str">
        <f>RIGHT(N3041,LEN(N3041)-SEARCH("/",N3041))</f>
        <v>spaces</v>
      </c>
      <c r="S3041" s="13">
        <f>J3041/(60*60*24)+DATE(1970,1,1)</f>
        <v>41610.794421296298</v>
      </c>
      <c r="T3041" s="13">
        <f>I3041/(60*60*24)+DATE(1970,1,1)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7">
        <f>IF(E3042&gt;0, E3042/L3042, 0)</f>
        <v>76.785714285714292</v>
      </c>
      <c r="Q3042" s="7" t="str">
        <f>LEFT(N3042, SEARCH("/",N3042)-1)</f>
        <v>theater</v>
      </c>
      <c r="R3042" s="7" t="str">
        <f>RIGHT(N3042,LEN(N3042)-SEARCH("/",N3042))</f>
        <v>spaces</v>
      </c>
      <c r="S3042" s="13">
        <f>J3042/(60*60*24)+DATE(1970,1,1)</f>
        <v>42177.791909722218</v>
      </c>
      <c r="T3042" s="13">
        <f>I3042/(60*60*24)+DATE(1970,1,1)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7">
        <f>IF(E3043&gt;0, E3043/L3043, 0)</f>
        <v>96.526315789473685</v>
      </c>
      <c r="Q3043" s="7" t="str">
        <f>LEFT(N3043, SEARCH("/",N3043)-1)</f>
        <v>theater</v>
      </c>
      <c r="R3043" s="7" t="str">
        <f>RIGHT(N3043,LEN(N3043)-SEARCH("/",N3043))</f>
        <v>spaces</v>
      </c>
      <c r="S3043" s="13">
        <f>J3043/(60*60*24)+DATE(1970,1,1)</f>
        <v>42359.868611111116</v>
      </c>
      <c r="T3043" s="13">
        <f>I3043/(60*60*24)+DATE(1970,1,1)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7">
        <f>IF(E3044&gt;0, E3044/L3044, 0)</f>
        <v>51.891891891891895</v>
      </c>
      <c r="Q3044" s="7" t="str">
        <f>LEFT(N3044, SEARCH("/",N3044)-1)</f>
        <v>theater</v>
      </c>
      <c r="R3044" s="7" t="str">
        <f>RIGHT(N3044,LEN(N3044)-SEARCH("/",N3044))</f>
        <v>spaces</v>
      </c>
      <c r="S3044" s="13">
        <f>J3044/(60*60*24)+DATE(1970,1,1)</f>
        <v>42253.688043981485</v>
      </c>
      <c r="T3044" s="13">
        <f>I3044/(60*60*24)+DATE(1970,1,1)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7">
        <f>IF(E3045&gt;0, E3045/L3045, 0)</f>
        <v>128.9140625</v>
      </c>
      <c r="Q3045" s="7" t="str">
        <f>LEFT(N3045, SEARCH("/",N3045)-1)</f>
        <v>theater</v>
      </c>
      <c r="R3045" s="7" t="str">
        <f>RIGHT(N3045,LEN(N3045)-SEARCH("/",N3045))</f>
        <v>spaces</v>
      </c>
      <c r="S3045" s="13">
        <f>J3045/(60*60*24)+DATE(1970,1,1)</f>
        <v>42083.070590277777</v>
      </c>
      <c r="T3045" s="13">
        <f>I3045/(60*60*24)+DATE(1970,1,1)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7">
        <f>IF(E3046&gt;0, E3046/L3046, 0)</f>
        <v>84.108974358974365</v>
      </c>
      <c r="Q3046" s="7" t="str">
        <f>LEFT(N3046, SEARCH("/",N3046)-1)</f>
        <v>theater</v>
      </c>
      <c r="R3046" s="7" t="str">
        <f>RIGHT(N3046,LEN(N3046)-SEARCH("/",N3046))</f>
        <v>spaces</v>
      </c>
      <c r="S3046" s="13">
        <f>J3046/(60*60*24)+DATE(1970,1,1)</f>
        <v>42387.7268287037</v>
      </c>
      <c r="T3046" s="13">
        <f>I3046/(60*60*24)+DATE(1970,1,1)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7">
        <f>IF(E3047&gt;0, E3047/L3047, 0)</f>
        <v>82.941562500000003</v>
      </c>
      <c r="Q3047" s="7" t="str">
        <f>LEFT(N3047, SEARCH("/",N3047)-1)</f>
        <v>theater</v>
      </c>
      <c r="R3047" s="7" t="str">
        <f>RIGHT(N3047,LEN(N3047)-SEARCH("/",N3047))</f>
        <v>spaces</v>
      </c>
      <c r="S3047" s="13">
        <f>J3047/(60*60*24)+DATE(1970,1,1)</f>
        <v>41843.155729166669</v>
      </c>
      <c r="T3047" s="13">
        <f>I3047/(60*60*24)+DATE(1970,1,1)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7">
        <f>IF(E3048&gt;0, E3048/L3048, 0)</f>
        <v>259.94827586206895</v>
      </c>
      <c r="Q3048" s="7" t="str">
        <f>LEFT(N3048, SEARCH("/",N3048)-1)</f>
        <v>theater</v>
      </c>
      <c r="R3048" s="7" t="str">
        <f>RIGHT(N3048,LEN(N3048)-SEARCH("/",N3048))</f>
        <v>spaces</v>
      </c>
      <c r="S3048" s="13">
        <f>J3048/(60*60*24)+DATE(1970,1,1)</f>
        <v>41862.803078703706</v>
      </c>
      <c r="T3048" s="13">
        <f>I3048/(60*60*24)+DATE(1970,1,1)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7">
        <f>IF(E3049&gt;0, E3049/L3049, 0)</f>
        <v>37.25</v>
      </c>
      <c r="Q3049" s="7" t="str">
        <f>LEFT(N3049, SEARCH("/",N3049)-1)</f>
        <v>theater</v>
      </c>
      <c r="R3049" s="7" t="str">
        <f>RIGHT(N3049,LEN(N3049)-SEARCH("/",N3049))</f>
        <v>spaces</v>
      </c>
      <c r="S3049" s="13">
        <f>J3049/(60*60*24)+DATE(1970,1,1)</f>
        <v>42443.989050925928</v>
      </c>
      <c r="T3049" s="13">
        <f>I3049/(60*60*24)+DATE(1970,1,1)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7">
        <f>IF(E3050&gt;0, E3050/L3050, 0)</f>
        <v>177.02127659574469</v>
      </c>
      <c r="Q3050" s="7" t="str">
        <f>LEFT(N3050, SEARCH("/",N3050)-1)</f>
        <v>theater</v>
      </c>
      <c r="R3050" s="7" t="str">
        <f>RIGHT(N3050,LEN(N3050)-SEARCH("/",N3050))</f>
        <v>spaces</v>
      </c>
      <c r="S3050" s="13">
        <f>J3050/(60*60*24)+DATE(1970,1,1)</f>
        <v>41975.901180555556</v>
      </c>
      <c r="T3050" s="13">
        <f>I3050/(60*60*24)+DATE(1970,1,1)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7">
        <f>IF(E3051&gt;0, E3051/L3051, 0)</f>
        <v>74.074074074074076</v>
      </c>
      <c r="Q3051" s="7" t="str">
        <f>LEFT(N3051, SEARCH("/",N3051)-1)</f>
        <v>theater</v>
      </c>
      <c r="R3051" s="7" t="str">
        <f>RIGHT(N3051,LEN(N3051)-SEARCH("/",N3051))</f>
        <v>spaces</v>
      </c>
      <c r="S3051" s="13">
        <f>J3051/(60*60*24)+DATE(1970,1,1)</f>
        <v>42139.014525462961</v>
      </c>
      <c r="T3051" s="13">
        <f>I3051/(60*60*24)+DATE(1970,1,1)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7">
        <f>IF(E3052&gt;0, E3052/L3052, 0)</f>
        <v>70.666666666666671</v>
      </c>
      <c r="Q3052" s="7" t="str">
        <f>LEFT(N3052, SEARCH("/",N3052)-1)</f>
        <v>theater</v>
      </c>
      <c r="R3052" s="7" t="str">
        <f>RIGHT(N3052,LEN(N3052)-SEARCH("/",N3052))</f>
        <v>spaces</v>
      </c>
      <c r="S3052" s="13">
        <f>J3052/(60*60*24)+DATE(1970,1,1)</f>
        <v>42465.16851851852</v>
      </c>
      <c r="T3052" s="13">
        <f>I3052/(60*60*24)+DATE(1970,1,1)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7">
        <f>IF(E3053&gt;0, E3053/L3053, 0)</f>
        <v>23.62857142857143</v>
      </c>
      <c r="Q3053" s="7" t="str">
        <f>LEFT(N3053, SEARCH("/",N3053)-1)</f>
        <v>theater</v>
      </c>
      <c r="R3053" s="7" t="str">
        <f>RIGHT(N3053,LEN(N3053)-SEARCH("/",N3053))</f>
        <v>spaces</v>
      </c>
      <c r="S3053" s="13">
        <f>J3053/(60*60*24)+DATE(1970,1,1)</f>
        <v>42744.416030092594</v>
      </c>
      <c r="T3053" s="13">
        <f>I3053/(60*60*24)+DATE(1970,1,1)</f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7">
        <f>IF(E3054&gt;0, E3054/L3054, 0)</f>
        <v>37.5</v>
      </c>
      <c r="Q3054" s="7" t="str">
        <f>LEFT(N3054, SEARCH("/",N3054)-1)</f>
        <v>theater</v>
      </c>
      <c r="R3054" s="7" t="str">
        <f>RIGHT(N3054,LEN(N3054)-SEARCH("/",N3054))</f>
        <v>spaces</v>
      </c>
      <c r="S3054" s="13">
        <f>J3054/(60*60*24)+DATE(1970,1,1)</f>
        <v>42122.670069444444</v>
      </c>
      <c r="T3054" s="13">
        <f>I3054/(60*60*24)+DATE(1970,1,1)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7">
        <f>IF(E3055&gt;0, E3055/L3055, 0)</f>
        <v>13.333333333333334</v>
      </c>
      <c r="Q3055" s="7" t="str">
        <f>LEFT(N3055, SEARCH("/",N3055)-1)</f>
        <v>theater</v>
      </c>
      <c r="R3055" s="7" t="str">
        <f>RIGHT(N3055,LEN(N3055)-SEARCH("/",N3055))</f>
        <v>spaces</v>
      </c>
      <c r="S3055" s="13">
        <f>J3055/(60*60*24)+DATE(1970,1,1)</f>
        <v>41862.761724537035</v>
      </c>
      <c r="T3055" s="13">
        <f>I3055/(60*60*24)+DATE(1970,1,1)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7">
        <f>IF(E3056&gt;0, E3056/L3056, 0)</f>
        <v>0</v>
      </c>
      <c r="Q3056" s="7" t="str">
        <f>LEFT(N3056, SEARCH("/",N3056)-1)</f>
        <v>theater</v>
      </c>
      <c r="R3056" s="7" t="str">
        <f>RIGHT(N3056,LEN(N3056)-SEARCH("/",N3056))</f>
        <v>spaces</v>
      </c>
      <c r="S3056" s="13">
        <f>J3056/(60*60*24)+DATE(1970,1,1)</f>
        <v>42027.832800925928</v>
      </c>
      <c r="T3056" s="13">
        <f>I3056/(60*60*24)+DATE(1970,1,1)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7">
        <f>IF(E3057&gt;0, E3057/L3057, 0)</f>
        <v>1</v>
      </c>
      <c r="Q3057" s="7" t="str">
        <f>LEFT(N3057, SEARCH("/",N3057)-1)</f>
        <v>theater</v>
      </c>
      <c r="R3057" s="7" t="str">
        <f>RIGHT(N3057,LEN(N3057)-SEARCH("/",N3057))</f>
        <v>spaces</v>
      </c>
      <c r="S3057" s="13">
        <f>J3057/(60*60*24)+DATE(1970,1,1)</f>
        <v>41953.95821759259</v>
      </c>
      <c r="T3057" s="13">
        <f>I3057/(60*60*24)+DATE(1970,1,1)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7">
        <f>IF(E3058&gt;0, E3058/L3058, 0)</f>
        <v>0</v>
      </c>
      <c r="Q3058" s="7" t="str">
        <f>LEFT(N3058, SEARCH("/",N3058)-1)</f>
        <v>theater</v>
      </c>
      <c r="R3058" s="7" t="str">
        <f>RIGHT(N3058,LEN(N3058)-SEARCH("/",N3058))</f>
        <v>spaces</v>
      </c>
      <c r="S3058" s="13">
        <f>J3058/(60*60*24)+DATE(1970,1,1)</f>
        <v>41851.636388888888</v>
      </c>
      <c r="T3058" s="13">
        <f>I3058/(60*60*24)+DATE(1970,1,1)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7">
        <f>IF(E3059&gt;0, E3059/L3059, 0)</f>
        <v>0</v>
      </c>
      <c r="Q3059" s="7" t="str">
        <f>LEFT(N3059, SEARCH("/",N3059)-1)</f>
        <v>theater</v>
      </c>
      <c r="R3059" s="7" t="str">
        <f>RIGHT(N3059,LEN(N3059)-SEARCH("/",N3059))</f>
        <v>spaces</v>
      </c>
      <c r="S3059" s="13">
        <f>J3059/(60*60*24)+DATE(1970,1,1)</f>
        <v>42433.650590277779</v>
      </c>
      <c r="T3059" s="13">
        <f>I3059/(60*60*24)+DATE(1970,1,1)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7">
        <f>IF(E3060&gt;0, E3060/L3060, 0)</f>
        <v>1</v>
      </c>
      <c r="Q3060" s="7" t="str">
        <f>LEFT(N3060, SEARCH("/",N3060)-1)</f>
        <v>theater</v>
      </c>
      <c r="R3060" s="7" t="str">
        <f>RIGHT(N3060,LEN(N3060)-SEARCH("/",N3060))</f>
        <v>spaces</v>
      </c>
      <c r="S3060" s="13">
        <f>J3060/(60*60*24)+DATE(1970,1,1)</f>
        <v>42460.374305555553</v>
      </c>
      <c r="T3060" s="13">
        <f>I3060/(60*60*24)+DATE(1970,1,1)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7">
        <f>IF(E3061&gt;0, E3061/L3061, 0)</f>
        <v>41</v>
      </c>
      <c r="Q3061" s="7" t="str">
        <f>LEFT(N3061, SEARCH("/",N3061)-1)</f>
        <v>theater</v>
      </c>
      <c r="R3061" s="7" t="str">
        <f>RIGHT(N3061,LEN(N3061)-SEARCH("/",N3061))</f>
        <v>spaces</v>
      </c>
      <c r="S3061" s="13">
        <f>J3061/(60*60*24)+DATE(1970,1,1)</f>
        <v>41829.935717592591</v>
      </c>
      <c r="T3061" s="13">
        <f>I3061/(60*60*24)+DATE(1970,1,1)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7">
        <f>IF(E3062&gt;0, E3062/L3062, 0)</f>
        <v>55.833333333333336</v>
      </c>
      <c r="Q3062" s="7" t="str">
        <f>LEFT(N3062, SEARCH("/",N3062)-1)</f>
        <v>theater</v>
      </c>
      <c r="R3062" s="7" t="str">
        <f>RIGHT(N3062,LEN(N3062)-SEARCH("/",N3062))</f>
        <v>spaces</v>
      </c>
      <c r="S3062" s="13">
        <f>J3062/(60*60*24)+DATE(1970,1,1)</f>
        <v>42245.274699074071</v>
      </c>
      <c r="T3062" s="13">
        <f>I3062/(60*60*24)+DATE(1970,1,1)</f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7">
        <f>IF(E3063&gt;0, E3063/L3063, 0)</f>
        <v>0</v>
      </c>
      <c r="Q3063" s="7" t="str">
        <f>LEFT(N3063, SEARCH("/",N3063)-1)</f>
        <v>theater</v>
      </c>
      <c r="R3063" s="7" t="str">
        <f>RIGHT(N3063,LEN(N3063)-SEARCH("/",N3063))</f>
        <v>spaces</v>
      </c>
      <c r="S3063" s="13">
        <f>J3063/(60*60*24)+DATE(1970,1,1)</f>
        <v>41834.784120370372</v>
      </c>
      <c r="T3063" s="13">
        <f>I3063/(60*60*24)+DATE(1970,1,1)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7">
        <f>IF(E3064&gt;0, E3064/L3064, 0)</f>
        <v>99.761194029850742</v>
      </c>
      <c r="Q3064" s="7" t="str">
        <f>LEFT(N3064, SEARCH("/",N3064)-1)</f>
        <v>theater</v>
      </c>
      <c r="R3064" s="7" t="str">
        <f>RIGHT(N3064,LEN(N3064)-SEARCH("/",N3064))</f>
        <v>spaces</v>
      </c>
      <c r="S3064" s="13">
        <f>J3064/(60*60*24)+DATE(1970,1,1)</f>
        <v>42248.535787037035</v>
      </c>
      <c r="T3064" s="13">
        <f>I3064/(60*60*24)+DATE(1970,1,1)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7">
        <f>IF(E3065&gt;0, E3065/L3065, 0)</f>
        <v>25.521739130434781</v>
      </c>
      <c r="Q3065" s="7" t="str">
        <f>LEFT(N3065, SEARCH("/",N3065)-1)</f>
        <v>theater</v>
      </c>
      <c r="R3065" s="7" t="str">
        <f>RIGHT(N3065,LEN(N3065)-SEARCH("/",N3065))</f>
        <v>spaces</v>
      </c>
      <c r="S3065" s="13">
        <f>J3065/(60*60*24)+DATE(1970,1,1)</f>
        <v>42630.922893518524</v>
      </c>
      <c r="T3065" s="13">
        <f>I3065/(60*60*24)+DATE(1970,1,1)</f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7">
        <f>IF(E3066&gt;0, E3066/L3066, 0)</f>
        <v>117.65277777777777</v>
      </c>
      <c r="Q3066" s="7" t="str">
        <f>LEFT(N3066, SEARCH("/",N3066)-1)</f>
        <v>theater</v>
      </c>
      <c r="R3066" s="7" t="str">
        <f>RIGHT(N3066,LEN(N3066)-SEARCH("/",N3066))</f>
        <v>spaces</v>
      </c>
      <c r="S3066" s="13">
        <f>J3066/(60*60*24)+DATE(1970,1,1)</f>
        <v>42299.130162037036</v>
      </c>
      <c r="T3066" s="13">
        <f>I3066/(60*60*24)+DATE(1970,1,1)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7">
        <f>IF(E3067&gt;0, E3067/L3067, 0)</f>
        <v>5</v>
      </c>
      <c r="Q3067" s="7" t="str">
        <f>LEFT(N3067, SEARCH("/",N3067)-1)</f>
        <v>theater</v>
      </c>
      <c r="R3067" s="7" t="str">
        <f>RIGHT(N3067,LEN(N3067)-SEARCH("/",N3067))</f>
        <v>spaces</v>
      </c>
      <c r="S3067" s="13">
        <f>J3067/(60*60*24)+DATE(1970,1,1)</f>
        <v>41825.055231481485</v>
      </c>
      <c r="T3067" s="13">
        <f>I3067/(60*60*24)+DATE(1970,1,1)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7">
        <f>IF(E3068&gt;0, E3068/L3068, 0)</f>
        <v>2796.6666666666665</v>
      </c>
      <c r="Q3068" s="7" t="str">
        <f>LEFT(N3068, SEARCH("/",N3068)-1)</f>
        <v>theater</v>
      </c>
      <c r="R3068" s="7" t="str">
        <f>RIGHT(N3068,LEN(N3068)-SEARCH("/",N3068))</f>
        <v>spaces</v>
      </c>
      <c r="S3068" s="13">
        <f>J3068/(60*60*24)+DATE(1970,1,1)</f>
        <v>42531.228437500002</v>
      </c>
      <c r="T3068" s="13">
        <f>I3068/(60*60*24)+DATE(1970,1,1)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7">
        <f>IF(E3069&gt;0, E3069/L3069, 0)</f>
        <v>200</v>
      </c>
      <c r="Q3069" s="7" t="str">
        <f>LEFT(N3069, SEARCH("/",N3069)-1)</f>
        <v>theater</v>
      </c>
      <c r="R3069" s="7" t="str">
        <f>RIGHT(N3069,LEN(N3069)-SEARCH("/",N3069))</f>
        <v>spaces</v>
      </c>
      <c r="S3069" s="13">
        <f>J3069/(60*60*24)+DATE(1970,1,1)</f>
        <v>42226.938414351855</v>
      </c>
      <c r="T3069" s="13">
        <f>I3069/(60*60*24)+DATE(1970,1,1)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7">
        <f>IF(E3070&gt;0, E3070/L3070, 0)</f>
        <v>87.5</v>
      </c>
      <c r="Q3070" s="7" t="str">
        <f>LEFT(N3070, SEARCH("/",N3070)-1)</f>
        <v>theater</v>
      </c>
      <c r="R3070" s="7" t="str">
        <f>RIGHT(N3070,LEN(N3070)-SEARCH("/",N3070))</f>
        <v>spaces</v>
      </c>
      <c r="S3070" s="13">
        <f>J3070/(60*60*24)+DATE(1970,1,1)</f>
        <v>42263.691574074073</v>
      </c>
      <c r="T3070" s="13">
        <f>I3070/(60*60*24)+DATE(1970,1,1)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7">
        <f>IF(E3071&gt;0, E3071/L3071, 0)</f>
        <v>20.142857142857142</v>
      </c>
      <c r="Q3071" s="7" t="str">
        <f>LEFT(N3071, SEARCH("/",N3071)-1)</f>
        <v>theater</v>
      </c>
      <c r="R3071" s="7" t="str">
        <f>RIGHT(N3071,LEN(N3071)-SEARCH("/",N3071))</f>
        <v>spaces</v>
      </c>
      <c r="S3071" s="13">
        <f>J3071/(60*60*24)+DATE(1970,1,1)</f>
        <v>41957.833726851852</v>
      </c>
      <c r="T3071" s="13">
        <f>I3071/(60*60*24)+DATE(1970,1,1)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7">
        <f>IF(E3072&gt;0, E3072/L3072, 0)</f>
        <v>20.875</v>
      </c>
      <c r="Q3072" s="7" t="str">
        <f>LEFT(N3072, SEARCH("/",N3072)-1)</f>
        <v>theater</v>
      </c>
      <c r="R3072" s="7" t="str">
        <f>RIGHT(N3072,LEN(N3072)-SEARCH("/",N3072))</f>
        <v>spaces</v>
      </c>
      <c r="S3072" s="13">
        <f>J3072/(60*60*24)+DATE(1970,1,1)</f>
        <v>42690.733437499999</v>
      </c>
      <c r="T3072" s="13">
        <f>I3072/(60*60*24)+DATE(1970,1,1)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7">
        <f>IF(E3073&gt;0, E3073/L3073, 0)</f>
        <v>61.307692307692307</v>
      </c>
      <c r="Q3073" s="7" t="str">
        <f>LEFT(N3073, SEARCH("/",N3073)-1)</f>
        <v>theater</v>
      </c>
      <c r="R3073" s="7" t="str">
        <f>RIGHT(N3073,LEN(N3073)-SEARCH("/",N3073))</f>
        <v>spaces</v>
      </c>
      <c r="S3073" s="13">
        <f>J3073/(60*60*24)+DATE(1970,1,1)</f>
        <v>42097.732418981483</v>
      </c>
      <c r="T3073" s="13">
        <f>I3073/(60*60*24)+DATE(1970,1,1)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7">
        <f>IF(E3074&gt;0, E3074/L3074, 0)</f>
        <v>1</v>
      </c>
      <c r="Q3074" s="7" t="str">
        <f>LEFT(N3074, SEARCH("/",N3074)-1)</f>
        <v>theater</v>
      </c>
      <c r="R3074" s="7" t="str">
        <f>RIGHT(N3074,LEN(N3074)-SEARCH("/",N3074))</f>
        <v>spaces</v>
      </c>
      <c r="S3074" s="13">
        <f>J3074/(60*60*24)+DATE(1970,1,1)</f>
        <v>42658.690532407403</v>
      </c>
      <c r="T3074" s="13">
        <f>I3074/(60*60*24)+DATE(1970,1,1)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7">
        <f>IF(E3075&gt;0, E3075/L3075, 0)</f>
        <v>92.142857142857139</v>
      </c>
      <c r="Q3075" s="7" t="str">
        <f>LEFT(N3075, SEARCH("/",N3075)-1)</f>
        <v>theater</v>
      </c>
      <c r="R3075" s="7" t="str">
        <f>RIGHT(N3075,LEN(N3075)-SEARCH("/",N3075))</f>
        <v>spaces</v>
      </c>
      <c r="S3075" s="13">
        <f>J3075/(60*60*24)+DATE(1970,1,1)</f>
        <v>42111.684027777781</v>
      </c>
      <c r="T3075" s="13">
        <f>I3075/(60*60*24)+DATE(1970,1,1)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7">
        <f>IF(E3076&gt;0, E3076/L3076, 0)</f>
        <v>7.333333333333333</v>
      </c>
      <c r="Q3076" s="7" t="str">
        <f>LEFT(N3076, SEARCH("/",N3076)-1)</f>
        <v>theater</v>
      </c>
      <c r="R3076" s="7" t="str">
        <f>RIGHT(N3076,LEN(N3076)-SEARCH("/",N3076))</f>
        <v>spaces</v>
      </c>
      <c r="S3076" s="13">
        <f>J3076/(60*60*24)+DATE(1970,1,1)</f>
        <v>42409.571284722224</v>
      </c>
      <c r="T3076" s="13">
        <f>I3076/(60*60*24)+DATE(1970,1,1)</f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7">
        <f>IF(E3077&gt;0, E3077/L3077, 0)</f>
        <v>64.8</v>
      </c>
      <c r="Q3077" s="7" t="str">
        <f>LEFT(N3077, SEARCH("/",N3077)-1)</f>
        <v>theater</v>
      </c>
      <c r="R3077" s="7" t="str">
        <f>RIGHT(N3077,LEN(N3077)-SEARCH("/",N3077))</f>
        <v>spaces</v>
      </c>
      <c r="S3077" s="13">
        <f>J3077/(60*60*24)+DATE(1970,1,1)</f>
        <v>42551.102314814816</v>
      </c>
      <c r="T3077" s="13">
        <f>I3077/(60*60*24)+DATE(1970,1,1)</f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7">
        <f>IF(E3078&gt;0, E3078/L3078, 0)</f>
        <v>30.12</v>
      </c>
      <c r="Q3078" s="7" t="str">
        <f>LEFT(N3078, SEARCH("/",N3078)-1)</f>
        <v>theater</v>
      </c>
      <c r="R3078" s="7" t="str">
        <f>RIGHT(N3078,LEN(N3078)-SEARCH("/",N3078))</f>
        <v>spaces</v>
      </c>
      <c r="S3078" s="13">
        <f>J3078/(60*60*24)+DATE(1970,1,1)</f>
        <v>42226.651886574073</v>
      </c>
      <c r="T3078" s="13">
        <f>I3078/(60*60*24)+DATE(1970,1,1)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7">
        <f>IF(E3079&gt;0, E3079/L3079, 0)</f>
        <v>52.5</v>
      </c>
      <c r="Q3079" s="7" t="str">
        <f>LEFT(N3079, SEARCH("/",N3079)-1)</f>
        <v>theater</v>
      </c>
      <c r="R3079" s="7" t="str">
        <f>RIGHT(N3079,LEN(N3079)-SEARCH("/",N3079))</f>
        <v>spaces</v>
      </c>
      <c r="S3079" s="13">
        <f>J3079/(60*60*24)+DATE(1970,1,1)</f>
        <v>42766.956921296296</v>
      </c>
      <c r="T3079" s="13">
        <f>I3079/(60*60*24)+DATE(1970,1,1)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7">
        <f>IF(E3080&gt;0, E3080/L3080, 0)</f>
        <v>23.666666666666668</v>
      </c>
      <c r="Q3080" s="7" t="str">
        <f>LEFT(N3080, SEARCH("/",N3080)-1)</f>
        <v>theater</v>
      </c>
      <c r="R3080" s="7" t="str">
        <f>RIGHT(N3080,LEN(N3080)-SEARCH("/",N3080))</f>
        <v>spaces</v>
      </c>
      <c r="S3080" s="13">
        <f>J3080/(60*60*24)+DATE(1970,1,1)</f>
        <v>42031.138831018514</v>
      </c>
      <c r="T3080" s="13">
        <f>I3080/(60*60*24)+DATE(1970,1,1)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7">
        <f>IF(E3081&gt;0, E3081/L3081, 0)</f>
        <v>415.77777777777777</v>
      </c>
      <c r="Q3081" s="7" t="str">
        <f>LEFT(N3081, SEARCH("/",N3081)-1)</f>
        <v>theater</v>
      </c>
      <c r="R3081" s="7" t="str">
        <f>RIGHT(N3081,LEN(N3081)-SEARCH("/",N3081))</f>
        <v>spaces</v>
      </c>
      <c r="S3081" s="13">
        <f>J3081/(60*60*24)+DATE(1970,1,1)</f>
        <v>42055.713368055556</v>
      </c>
      <c r="T3081" s="13">
        <f>I3081/(60*60*24)+DATE(1970,1,1)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7">
        <f>IF(E3082&gt;0, E3082/L3082, 0)</f>
        <v>53.714285714285715</v>
      </c>
      <c r="Q3082" s="7" t="str">
        <f>LEFT(N3082, SEARCH("/",N3082)-1)</f>
        <v>theater</v>
      </c>
      <c r="R3082" s="7" t="str">
        <f>RIGHT(N3082,LEN(N3082)-SEARCH("/",N3082))</f>
        <v>spaces</v>
      </c>
      <c r="S3082" s="13">
        <f>J3082/(60*60*24)+DATE(1970,1,1)</f>
        <v>41940.028287037036</v>
      </c>
      <c r="T3082" s="13">
        <f>I3082/(60*60*24)+DATE(1970,1,1)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7">
        <f>IF(E3083&gt;0, E3083/L3083, 0)</f>
        <v>420.6</v>
      </c>
      <c r="Q3083" s="7" t="str">
        <f>LEFT(N3083, SEARCH("/",N3083)-1)</f>
        <v>theater</v>
      </c>
      <c r="R3083" s="7" t="str">
        <f>RIGHT(N3083,LEN(N3083)-SEARCH("/",N3083))</f>
        <v>spaces</v>
      </c>
      <c r="S3083" s="13">
        <f>J3083/(60*60*24)+DATE(1970,1,1)</f>
        <v>42237.181608796294</v>
      </c>
      <c r="T3083" s="13">
        <f>I3083/(60*60*24)+DATE(1970,1,1)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7">
        <f>IF(E3084&gt;0, E3084/L3084, 0)</f>
        <v>0</v>
      </c>
      <c r="Q3084" s="7" t="str">
        <f>LEFT(N3084, SEARCH("/",N3084)-1)</f>
        <v>theater</v>
      </c>
      <c r="R3084" s="7" t="str">
        <f>RIGHT(N3084,LEN(N3084)-SEARCH("/",N3084))</f>
        <v>spaces</v>
      </c>
      <c r="S3084" s="13">
        <f>J3084/(60*60*24)+DATE(1970,1,1)</f>
        <v>42293.922986111109</v>
      </c>
      <c r="T3084" s="13">
        <f>I3084/(60*60*24)+DATE(1970,1,1)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7">
        <f>IF(E3085&gt;0, E3085/L3085, 0)</f>
        <v>18.666666666666668</v>
      </c>
      <c r="Q3085" s="7" t="str">
        <f>LEFT(N3085, SEARCH("/",N3085)-1)</f>
        <v>theater</v>
      </c>
      <c r="R3085" s="7" t="str">
        <f>RIGHT(N3085,LEN(N3085)-SEARCH("/",N3085))</f>
        <v>spaces</v>
      </c>
      <c r="S3085" s="13">
        <f>J3085/(60*60*24)+DATE(1970,1,1)</f>
        <v>41853.563402777778</v>
      </c>
      <c r="T3085" s="13">
        <f>I3085/(60*60*24)+DATE(1970,1,1)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7">
        <f>IF(E3086&gt;0, E3086/L3086, 0)</f>
        <v>78.333333333333329</v>
      </c>
      <c r="Q3086" s="7" t="str">
        <f>LEFT(N3086, SEARCH("/",N3086)-1)</f>
        <v>theater</v>
      </c>
      <c r="R3086" s="7" t="str">
        <f>RIGHT(N3086,LEN(N3086)-SEARCH("/",N3086))</f>
        <v>spaces</v>
      </c>
      <c r="S3086" s="13">
        <f>J3086/(60*60*24)+DATE(1970,1,1)</f>
        <v>42100.723738425921</v>
      </c>
      <c r="T3086" s="13">
        <f>I3086/(60*60*24)+DATE(1970,1,1)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7">
        <f>IF(E3087&gt;0, E3087/L3087, 0)</f>
        <v>67.777777777777771</v>
      </c>
      <c r="Q3087" s="7" t="str">
        <f>LEFT(N3087, SEARCH("/",N3087)-1)</f>
        <v>theater</v>
      </c>
      <c r="R3087" s="7" t="str">
        <f>RIGHT(N3087,LEN(N3087)-SEARCH("/",N3087))</f>
        <v>spaces</v>
      </c>
      <c r="S3087" s="13">
        <f>J3087/(60*60*24)+DATE(1970,1,1)</f>
        <v>42246.883784722224</v>
      </c>
      <c r="T3087" s="13">
        <f>I3087/(60*60*24)+DATE(1970,1,1)</f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7">
        <f>IF(E3088&gt;0, E3088/L3088, 0)</f>
        <v>16.666666666666668</v>
      </c>
      <c r="Q3088" s="7" t="str">
        <f>LEFT(N3088, SEARCH("/",N3088)-1)</f>
        <v>theater</v>
      </c>
      <c r="R3088" s="7" t="str">
        <f>RIGHT(N3088,LEN(N3088)-SEARCH("/",N3088))</f>
        <v>spaces</v>
      </c>
      <c r="S3088" s="13">
        <f>J3088/(60*60*24)+DATE(1970,1,1)</f>
        <v>42173.67082175926</v>
      </c>
      <c r="T3088" s="13">
        <f>I3088/(60*60*24)+DATE(1970,1,1)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7">
        <f>IF(E3089&gt;0, E3089/L3089, 0)</f>
        <v>62.5</v>
      </c>
      <c r="Q3089" s="7" t="str">
        <f>LEFT(N3089, SEARCH("/",N3089)-1)</f>
        <v>theater</v>
      </c>
      <c r="R3089" s="7" t="str">
        <f>RIGHT(N3089,LEN(N3089)-SEARCH("/",N3089))</f>
        <v>spaces</v>
      </c>
      <c r="S3089" s="13">
        <f>J3089/(60*60*24)+DATE(1970,1,1)</f>
        <v>42665.150347222225</v>
      </c>
      <c r="T3089" s="13">
        <f>I3089/(60*60*24)+DATE(1970,1,1)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7">
        <f>IF(E3090&gt;0, E3090/L3090, 0)</f>
        <v>42</v>
      </c>
      <c r="Q3090" s="7" t="str">
        <f>LEFT(N3090, SEARCH("/",N3090)-1)</f>
        <v>theater</v>
      </c>
      <c r="R3090" s="7" t="str">
        <f>RIGHT(N3090,LEN(N3090)-SEARCH("/",N3090))</f>
        <v>spaces</v>
      </c>
      <c r="S3090" s="13">
        <f>J3090/(60*60*24)+DATE(1970,1,1)</f>
        <v>41981.57230324074</v>
      </c>
      <c r="T3090" s="13">
        <f>I3090/(60*60*24)+DATE(1970,1,1)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7">
        <f>IF(E3091&gt;0, E3091/L3091, 0)</f>
        <v>130.0888888888889</v>
      </c>
      <c r="Q3091" s="7" t="str">
        <f>LEFT(N3091, SEARCH("/",N3091)-1)</f>
        <v>theater</v>
      </c>
      <c r="R3091" s="7" t="str">
        <f>RIGHT(N3091,LEN(N3091)-SEARCH("/",N3091))</f>
        <v>spaces</v>
      </c>
      <c r="S3091" s="13">
        <f>J3091/(60*60*24)+DATE(1970,1,1)</f>
        <v>42528.542627314819</v>
      </c>
      <c r="T3091" s="13">
        <f>I3091/(60*60*24)+DATE(1970,1,1)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7">
        <f>IF(E3092&gt;0, E3092/L3092, 0)</f>
        <v>1270.2222222222222</v>
      </c>
      <c r="Q3092" s="7" t="str">
        <f>LEFT(N3092, SEARCH("/",N3092)-1)</f>
        <v>theater</v>
      </c>
      <c r="R3092" s="7" t="str">
        <f>RIGHT(N3092,LEN(N3092)-SEARCH("/",N3092))</f>
        <v>spaces</v>
      </c>
      <c r="S3092" s="13">
        <f>J3092/(60*60*24)+DATE(1970,1,1)</f>
        <v>42065.818807870368</v>
      </c>
      <c r="T3092" s="13">
        <f>I3092/(60*60*24)+DATE(1970,1,1)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7">
        <f>IF(E3093&gt;0, E3093/L3093, 0)</f>
        <v>88.444444444444443</v>
      </c>
      <c r="Q3093" s="7" t="str">
        <f>LEFT(N3093, SEARCH("/",N3093)-1)</f>
        <v>theater</v>
      </c>
      <c r="R3093" s="7" t="str">
        <f>RIGHT(N3093,LEN(N3093)-SEARCH("/",N3093))</f>
        <v>spaces</v>
      </c>
      <c r="S3093" s="13">
        <f>J3093/(60*60*24)+DATE(1970,1,1)</f>
        <v>42566.948414351849</v>
      </c>
      <c r="T3093" s="13">
        <f>I3093/(60*60*24)+DATE(1970,1,1)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7">
        <f>IF(E3094&gt;0, E3094/L3094, 0)</f>
        <v>56.342380952380957</v>
      </c>
      <c r="Q3094" s="7" t="str">
        <f>LEFT(N3094, SEARCH("/",N3094)-1)</f>
        <v>theater</v>
      </c>
      <c r="R3094" s="7" t="str">
        <f>RIGHT(N3094,LEN(N3094)-SEARCH("/",N3094))</f>
        <v>spaces</v>
      </c>
      <c r="S3094" s="13">
        <f>J3094/(60*60*24)+DATE(1970,1,1)</f>
        <v>42255.619351851856</v>
      </c>
      <c r="T3094" s="13">
        <f>I3094/(60*60*24)+DATE(1970,1,1)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7">
        <f>IF(E3095&gt;0, E3095/L3095, 0)</f>
        <v>53.529411764705884</v>
      </c>
      <c r="Q3095" s="7" t="str">
        <f>LEFT(N3095, SEARCH("/",N3095)-1)</f>
        <v>theater</v>
      </c>
      <c r="R3095" s="7" t="str">
        <f>RIGHT(N3095,LEN(N3095)-SEARCH("/",N3095))</f>
        <v>spaces</v>
      </c>
      <c r="S3095" s="13">
        <f>J3095/(60*60*24)+DATE(1970,1,1)</f>
        <v>41760.909039351856</v>
      </c>
      <c r="T3095" s="13">
        <f>I3095/(60*60*24)+DATE(1970,1,1)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7">
        <f>IF(E3096&gt;0, E3096/L3096, 0)</f>
        <v>25</v>
      </c>
      <c r="Q3096" s="7" t="str">
        <f>LEFT(N3096, SEARCH("/",N3096)-1)</f>
        <v>theater</v>
      </c>
      <c r="R3096" s="7" t="str">
        <f>RIGHT(N3096,LEN(N3096)-SEARCH("/",N3096))</f>
        <v>spaces</v>
      </c>
      <c r="S3096" s="13">
        <f>J3096/(60*60*24)+DATE(1970,1,1)</f>
        <v>42207.795787037037</v>
      </c>
      <c r="T3096" s="13">
        <f>I3096/(60*60*24)+DATE(1970,1,1)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7">
        <f>IF(E3097&gt;0, E3097/L3097, 0)</f>
        <v>50</v>
      </c>
      <c r="Q3097" s="7" t="str">
        <f>LEFT(N3097, SEARCH("/",N3097)-1)</f>
        <v>theater</v>
      </c>
      <c r="R3097" s="7" t="str">
        <f>RIGHT(N3097,LEN(N3097)-SEARCH("/",N3097))</f>
        <v>spaces</v>
      </c>
      <c r="S3097" s="13">
        <f>J3097/(60*60*24)+DATE(1970,1,1)</f>
        <v>42523.025231481486</v>
      </c>
      <c r="T3097" s="13">
        <f>I3097/(60*60*24)+DATE(1970,1,1)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7">
        <f>IF(E3098&gt;0, E3098/L3098, 0)</f>
        <v>56.785714285714285</v>
      </c>
      <c r="Q3098" s="7" t="str">
        <f>LEFT(N3098, SEARCH("/",N3098)-1)</f>
        <v>theater</v>
      </c>
      <c r="R3098" s="7" t="str">
        <f>RIGHT(N3098,LEN(N3098)-SEARCH("/",N3098))</f>
        <v>spaces</v>
      </c>
      <c r="S3098" s="13">
        <f>J3098/(60*60*24)+DATE(1970,1,1)</f>
        <v>42114.825532407413</v>
      </c>
      <c r="T3098" s="13">
        <f>I3098/(60*60*24)+DATE(1970,1,1)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7">
        <f>IF(E3099&gt;0, E3099/L3099, 0)</f>
        <v>40.833333333333336</v>
      </c>
      <c r="Q3099" s="7" t="str">
        <f>LEFT(N3099, SEARCH("/",N3099)-1)</f>
        <v>theater</v>
      </c>
      <c r="R3099" s="7" t="str">
        <f>RIGHT(N3099,LEN(N3099)-SEARCH("/",N3099))</f>
        <v>spaces</v>
      </c>
      <c r="S3099" s="13">
        <f>J3099/(60*60*24)+DATE(1970,1,1)</f>
        <v>42629.503483796296</v>
      </c>
      <c r="T3099" s="13">
        <f>I3099/(60*60*24)+DATE(1970,1,1)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7">
        <f>IF(E3100&gt;0, E3100/L3100, 0)</f>
        <v>65.111111111111114</v>
      </c>
      <c r="Q3100" s="7" t="str">
        <f>LEFT(N3100, SEARCH("/",N3100)-1)</f>
        <v>theater</v>
      </c>
      <c r="R3100" s="7" t="str">
        <f>RIGHT(N3100,LEN(N3100)-SEARCH("/",N3100))</f>
        <v>spaces</v>
      </c>
      <c r="S3100" s="13">
        <f>J3100/(60*60*24)+DATE(1970,1,1)</f>
        <v>42359.792233796295</v>
      </c>
      <c r="T3100" s="13">
        <f>I3100/(60*60*24)+DATE(1970,1,1)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7">
        <f>IF(E3101&gt;0, E3101/L3101, 0)</f>
        <v>55.6</v>
      </c>
      <c r="Q3101" s="7" t="str">
        <f>LEFT(N3101, SEARCH("/",N3101)-1)</f>
        <v>theater</v>
      </c>
      <c r="R3101" s="7" t="str">
        <f>RIGHT(N3101,LEN(N3101)-SEARCH("/",N3101))</f>
        <v>spaces</v>
      </c>
      <c r="S3101" s="13">
        <f>J3101/(60*60*24)+DATE(1970,1,1)</f>
        <v>42382.189710648148</v>
      </c>
      <c r="T3101" s="13">
        <f>I3101/(60*60*24)+DATE(1970,1,1)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7">
        <f>IF(E3102&gt;0, E3102/L3102, 0)</f>
        <v>140.53846153846155</v>
      </c>
      <c r="Q3102" s="7" t="str">
        <f>LEFT(N3102, SEARCH("/",N3102)-1)</f>
        <v>theater</v>
      </c>
      <c r="R3102" s="7" t="str">
        <f>RIGHT(N3102,LEN(N3102)-SEARCH("/",N3102))</f>
        <v>spaces</v>
      </c>
      <c r="S3102" s="13">
        <f>J3102/(60*60*24)+DATE(1970,1,1)</f>
        <v>41902.622395833336</v>
      </c>
      <c r="T3102" s="13">
        <f>I3102/(60*60*24)+DATE(1970,1,1)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7">
        <f>IF(E3103&gt;0, E3103/L3103, 0)</f>
        <v>25</v>
      </c>
      <c r="Q3103" s="7" t="str">
        <f>LEFT(N3103, SEARCH("/",N3103)-1)</f>
        <v>theater</v>
      </c>
      <c r="R3103" s="7" t="str">
        <f>RIGHT(N3103,LEN(N3103)-SEARCH("/",N3103))</f>
        <v>spaces</v>
      </c>
      <c r="S3103" s="13">
        <f>J3103/(60*60*24)+DATE(1970,1,1)</f>
        <v>42171.383530092593</v>
      </c>
      <c r="T3103" s="13">
        <f>I3103/(60*60*24)+DATE(1970,1,1)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7">
        <f>IF(E3104&gt;0, E3104/L3104, 0)</f>
        <v>69.533333333333331</v>
      </c>
      <c r="Q3104" s="7" t="str">
        <f>LEFT(N3104, SEARCH("/",N3104)-1)</f>
        <v>theater</v>
      </c>
      <c r="R3104" s="7" t="str">
        <f>RIGHT(N3104,LEN(N3104)-SEARCH("/",N3104))</f>
        <v>spaces</v>
      </c>
      <c r="S3104" s="13">
        <f>J3104/(60*60*24)+DATE(1970,1,1)</f>
        <v>42555.340486111112</v>
      </c>
      <c r="T3104" s="13">
        <f>I3104/(60*60*24)+DATE(1970,1,1)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7">
        <f>IF(E3105&gt;0, E3105/L3105, 0)</f>
        <v>5.5</v>
      </c>
      <c r="Q3105" s="7" t="str">
        <f>LEFT(N3105, SEARCH("/",N3105)-1)</f>
        <v>theater</v>
      </c>
      <c r="R3105" s="7" t="str">
        <f>RIGHT(N3105,LEN(N3105)-SEARCH("/",N3105))</f>
        <v>spaces</v>
      </c>
      <c r="S3105" s="13">
        <f>J3105/(60*60*24)+DATE(1970,1,1)</f>
        <v>42107.156319444446</v>
      </c>
      <c r="T3105" s="13">
        <f>I3105/(60*60*24)+DATE(1970,1,1)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7">
        <f>IF(E3106&gt;0, E3106/L3106, 0)</f>
        <v>237</v>
      </c>
      <c r="Q3106" s="7" t="str">
        <f>LEFT(N3106, SEARCH("/",N3106)-1)</f>
        <v>theater</v>
      </c>
      <c r="R3106" s="7" t="str">
        <f>RIGHT(N3106,LEN(N3106)-SEARCH("/",N3106))</f>
        <v>spaces</v>
      </c>
      <c r="S3106" s="13">
        <f>J3106/(60*60*24)+DATE(1970,1,1)</f>
        <v>42006.908692129626</v>
      </c>
      <c r="T3106" s="13">
        <f>I3106/(60*60*24)+DATE(1970,1,1)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7">
        <f>IF(E3107&gt;0, E3107/L3107, 0)</f>
        <v>79.870967741935488</v>
      </c>
      <c r="Q3107" s="7" t="str">
        <f>LEFT(N3107, SEARCH("/",N3107)-1)</f>
        <v>theater</v>
      </c>
      <c r="R3107" s="7" t="str">
        <f>RIGHT(N3107,LEN(N3107)-SEARCH("/",N3107))</f>
        <v>spaces</v>
      </c>
      <c r="S3107" s="13">
        <f>J3107/(60*60*24)+DATE(1970,1,1)</f>
        <v>41876.718935185185</v>
      </c>
      <c r="T3107" s="13">
        <f>I3107/(60*60*24)+DATE(1970,1,1)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7">
        <f>IF(E3108&gt;0, E3108/L3108, 0)</f>
        <v>10.25</v>
      </c>
      <c r="Q3108" s="7" t="str">
        <f>LEFT(N3108, SEARCH("/",N3108)-1)</f>
        <v>theater</v>
      </c>
      <c r="R3108" s="7" t="str">
        <f>RIGHT(N3108,LEN(N3108)-SEARCH("/",N3108))</f>
        <v>spaces</v>
      </c>
      <c r="S3108" s="13">
        <f>J3108/(60*60*24)+DATE(1970,1,1)</f>
        <v>42241.429120370369</v>
      </c>
      <c r="T3108" s="13">
        <f>I3108/(60*60*24)+DATE(1970,1,1)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7">
        <f>IF(E3109&gt;0, E3109/L3109, 0)</f>
        <v>272.58620689655174</v>
      </c>
      <c r="Q3109" s="7" t="str">
        <f>LEFT(N3109, SEARCH("/",N3109)-1)</f>
        <v>theater</v>
      </c>
      <c r="R3109" s="7" t="str">
        <f>RIGHT(N3109,LEN(N3109)-SEARCH("/",N3109))</f>
        <v>spaces</v>
      </c>
      <c r="S3109" s="13">
        <f>J3109/(60*60*24)+DATE(1970,1,1)</f>
        <v>42128.814247685186</v>
      </c>
      <c r="T3109" s="13">
        <f>I3109/(60*60*24)+DATE(1970,1,1)</f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7">
        <f>IF(E3110&gt;0, E3110/L3110, 0)</f>
        <v>13</v>
      </c>
      <c r="Q3110" s="7" t="str">
        <f>LEFT(N3110, SEARCH("/",N3110)-1)</f>
        <v>theater</v>
      </c>
      <c r="R3110" s="7" t="str">
        <f>RIGHT(N3110,LEN(N3110)-SEARCH("/",N3110))</f>
        <v>spaces</v>
      </c>
      <c r="S3110" s="13">
        <f>J3110/(60*60*24)+DATE(1970,1,1)</f>
        <v>42062.680486111116</v>
      </c>
      <c r="T3110" s="13">
        <f>I3110/(60*60*24)+DATE(1970,1,1)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7">
        <f>IF(E3111&gt;0, E3111/L3111, 0)</f>
        <v>58.184210526315788</v>
      </c>
      <c r="Q3111" s="7" t="str">
        <f>LEFT(N3111, SEARCH("/",N3111)-1)</f>
        <v>theater</v>
      </c>
      <c r="R3111" s="7" t="str">
        <f>RIGHT(N3111,LEN(N3111)-SEARCH("/",N3111))</f>
        <v>spaces</v>
      </c>
      <c r="S3111" s="13">
        <f>J3111/(60*60*24)+DATE(1970,1,1)</f>
        <v>41844.125115740739</v>
      </c>
      <c r="T3111" s="13">
        <f>I3111/(60*60*24)+DATE(1970,1,1)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7">
        <f>IF(E3112&gt;0, E3112/L3112, 0)</f>
        <v>10</v>
      </c>
      <c r="Q3112" s="7" t="str">
        <f>LEFT(N3112, SEARCH("/",N3112)-1)</f>
        <v>theater</v>
      </c>
      <c r="R3112" s="7" t="str">
        <f>RIGHT(N3112,LEN(N3112)-SEARCH("/",N3112))</f>
        <v>spaces</v>
      </c>
      <c r="S3112" s="13">
        <f>J3112/(60*60*24)+DATE(1970,1,1)</f>
        <v>42745.031469907408</v>
      </c>
      <c r="T3112" s="13">
        <f>I3112/(60*60*24)+DATE(1970,1,1)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7">
        <f>IF(E3113&gt;0, E3113/L3113, 0)</f>
        <v>70.10526315789474</v>
      </c>
      <c r="Q3113" s="7" t="str">
        <f>LEFT(N3113, SEARCH("/",N3113)-1)</f>
        <v>theater</v>
      </c>
      <c r="R3113" s="7" t="str">
        <f>RIGHT(N3113,LEN(N3113)-SEARCH("/",N3113))</f>
        <v>spaces</v>
      </c>
      <c r="S3113" s="13">
        <f>J3113/(60*60*24)+DATE(1970,1,1)</f>
        <v>41885.595138888893</v>
      </c>
      <c r="T3113" s="13">
        <f>I3113/(60*60*24)+DATE(1970,1,1)</f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7">
        <f>IF(E3114&gt;0, E3114/L3114, 0)</f>
        <v>57.888888888888886</v>
      </c>
      <c r="Q3114" s="7" t="str">
        <f>LEFT(N3114, SEARCH("/",N3114)-1)</f>
        <v>theater</v>
      </c>
      <c r="R3114" s="7" t="str">
        <f>RIGHT(N3114,LEN(N3114)-SEARCH("/",N3114))</f>
        <v>spaces</v>
      </c>
      <c r="S3114" s="13">
        <f>J3114/(60*60*24)+DATE(1970,1,1)</f>
        <v>42615.121921296297</v>
      </c>
      <c r="T3114" s="13">
        <f>I3114/(60*60*24)+DATE(1970,1,1)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7">
        <f>IF(E3115&gt;0, E3115/L3115, 0)</f>
        <v>125.27027027027027</v>
      </c>
      <c r="Q3115" s="7" t="str">
        <f>LEFT(N3115, SEARCH("/",N3115)-1)</f>
        <v>theater</v>
      </c>
      <c r="R3115" s="7" t="str">
        <f>RIGHT(N3115,LEN(N3115)-SEARCH("/",N3115))</f>
        <v>spaces</v>
      </c>
      <c r="S3115" s="13">
        <f>J3115/(60*60*24)+DATE(1970,1,1)</f>
        <v>42081.731273148151</v>
      </c>
      <c r="T3115" s="13">
        <f>I3115/(60*60*24)+DATE(1970,1,1)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7">
        <f>IF(E3116&gt;0, E3116/L3116, 0)</f>
        <v>0</v>
      </c>
      <c r="Q3116" s="7" t="str">
        <f>LEFT(N3116, SEARCH("/",N3116)-1)</f>
        <v>theater</v>
      </c>
      <c r="R3116" s="7" t="str">
        <f>RIGHT(N3116,LEN(N3116)-SEARCH("/",N3116))</f>
        <v>spaces</v>
      </c>
      <c r="S3116" s="13">
        <f>J3116/(60*60*24)+DATE(1970,1,1)</f>
        <v>41843.632523148146</v>
      </c>
      <c r="T3116" s="13">
        <f>I3116/(60*60*24)+DATE(1970,1,1)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7">
        <f>IF(E3117&gt;0, E3117/L3117, 0)</f>
        <v>300</v>
      </c>
      <c r="Q3117" s="7" t="str">
        <f>LEFT(N3117, SEARCH("/",N3117)-1)</f>
        <v>theater</v>
      </c>
      <c r="R3117" s="7" t="str">
        <f>RIGHT(N3117,LEN(N3117)-SEARCH("/",N3117))</f>
        <v>spaces</v>
      </c>
      <c r="S3117" s="13">
        <f>J3117/(60*60*24)+DATE(1970,1,1)</f>
        <v>42496.447071759263</v>
      </c>
      <c r="T3117" s="13">
        <f>I3117/(60*60*24)+DATE(1970,1,1)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7">
        <f>IF(E3118&gt;0, E3118/L3118, 0)</f>
        <v>43</v>
      </c>
      <c r="Q3118" s="7" t="str">
        <f>LEFT(N3118, SEARCH("/",N3118)-1)</f>
        <v>theater</v>
      </c>
      <c r="R3118" s="7" t="str">
        <f>RIGHT(N3118,LEN(N3118)-SEARCH("/",N3118))</f>
        <v>spaces</v>
      </c>
      <c r="S3118" s="13">
        <f>J3118/(60*60*24)+DATE(1970,1,1)</f>
        <v>42081.515335648146</v>
      </c>
      <c r="T3118" s="13">
        <f>I3118/(60*60*24)+DATE(1970,1,1)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7">
        <f>IF(E3119&gt;0, E3119/L3119, 0)</f>
        <v>1</v>
      </c>
      <c r="Q3119" s="7" t="str">
        <f>LEFT(N3119, SEARCH("/",N3119)-1)</f>
        <v>theater</v>
      </c>
      <c r="R3119" s="7" t="str">
        <f>RIGHT(N3119,LEN(N3119)-SEARCH("/",N3119))</f>
        <v>spaces</v>
      </c>
      <c r="S3119" s="13">
        <f>J3119/(60*60*24)+DATE(1970,1,1)</f>
        <v>42509.374537037038</v>
      </c>
      <c r="T3119" s="13">
        <f>I3119/(60*60*24)+DATE(1970,1,1)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7">
        <f>IF(E3120&gt;0, E3120/L3120, 0)</f>
        <v>775</v>
      </c>
      <c r="Q3120" s="7" t="str">
        <f>LEFT(N3120, SEARCH("/",N3120)-1)</f>
        <v>theater</v>
      </c>
      <c r="R3120" s="7" t="str">
        <f>RIGHT(N3120,LEN(N3120)-SEARCH("/",N3120))</f>
        <v>spaces</v>
      </c>
      <c r="S3120" s="13">
        <f>J3120/(60*60*24)+DATE(1970,1,1)</f>
        <v>42534.649571759262</v>
      </c>
      <c r="T3120" s="13">
        <f>I3120/(60*60*24)+DATE(1970,1,1)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7">
        <f>IF(E3121&gt;0, E3121/L3121, 0)</f>
        <v>5</v>
      </c>
      <c r="Q3121" s="7" t="str">
        <f>LEFT(N3121, SEARCH("/",N3121)-1)</f>
        <v>theater</v>
      </c>
      <c r="R3121" s="7" t="str">
        <f>RIGHT(N3121,LEN(N3121)-SEARCH("/",N3121))</f>
        <v>spaces</v>
      </c>
      <c r="S3121" s="13">
        <f>J3121/(60*60*24)+DATE(1970,1,1)</f>
        <v>42060.04550925926</v>
      </c>
      <c r="T3121" s="13">
        <f>I3121/(60*60*24)+DATE(1970,1,1)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7">
        <f>IF(E3122&gt;0, E3122/L3122, 0)</f>
        <v>12.8</v>
      </c>
      <c r="Q3122" s="7" t="str">
        <f>LEFT(N3122, SEARCH("/",N3122)-1)</f>
        <v>theater</v>
      </c>
      <c r="R3122" s="7" t="str">
        <f>RIGHT(N3122,LEN(N3122)-SEARCH("/",N3122))</f>
        <v>spaces</v>
      </c>
      <c r="S3122" s="13">
        <f>J3122/(60*60*24)+DATE(1970,1,1)</f>
        <v>42435.942083333328</v>
      </c>
      <c r="T3122" s="13">
        <f>I3122/(60*60*24)+DATE(1970,1,1)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7">
        <f>IF(E3123&gt;0, E3123/L3123, 0)</f>
        <v>10</v>
      </c>
      <c r="Q3123" s="7" t="str">
        <f>LEFT(N3123, SEARCH("/",N3123)-1)</f>
        <v>theater</v>
      </c>
      <c r="R3123" s="7" t="str">
        <f>RIGHT(N3123,LEN(N3123)-SEARCH("/",N3123))</f>
        <v>spaces</v>
      </c>
      <c r="S3123" s="13">
        <f>J3123/(60*60*24)+DATE(1970,1,1)</f>
        <v>41848.679803240739</v>
      </c>
      <c r="T3123" s="13">
        <f>I3123/(60*60*24)+DATE(1970,1,1)</f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7">
        <f>IF(E3124&gt;0, E3124/L3124, 0)</f>
        <v>58</v>
      </c>
      <c r="Q3124" s="7" t="str">
        <f>LEFT(N3124, SEARCH("/",N3124)-1)</f>
        <v>theater</v>
      </c>
      <c r="R3124" s="7" t="str">
        <f>RIGHT(N3124,LEN(N3124)-SEARCH("/",N3124))</f>
        <v>spaces</v>
      </c>
      <c r="S3124" s="13">
        <f>J3124/(60*60*24)+DATE(1970,1,1)</f>
        <v>42678.932083333333</v>
      </c>
      <c r="T3124" s="13">
        <f>I3124/(60*60*24)+DATE(1970,1,1)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7">
        <f>IF(E3125&gt;0, E3125/L3125, 0)</f>
        <v>244.80459770114942</v>
      </c>
      <c r="Q3125" s="7" t="str">
        <f>LEFT(N3125, SEARCH("/",N3125)-1)</f>
        <v>theater</v>
      </c>
      <c r="R3125" s="7" t="str">
        <f>RIGHT(N3125,LEN(N3125)-SEARCH("/",N3125))</f>
        <v>spaces</v>
      </c>
      <c r="S3125" s="13">
        <f>J3125/(60*60*24)+DATE(1970,1,1)</f>
        <v>42530.993032407408</v>
      </c>
      <c r="T3125" s="13">
        <f>I3125/(60*60*24)+DATE(1970,1,1)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7">
        <f>IF(E3126&gt;0, E3126/L3126, 0)</f>
        <v>6.5</v>
      </c>
      <c r="Q3126" s="7" t="str">
        <f>LEFT(N3126, SEARCH("/",N3126)-1)</f>
        <v>theater</v>
      </c>
      <c r="R3126" s="7" t="str">
        <f>RIGHT(N3126,LEN(N3126)-SEARCH("/",N3126))</f>
        <v>spaces</v>
      </c>
      <c r="S3126" s="13">
        <f>J3126/(60*60*24)+DATE(1970,1,1)</f>
        <v>41977.780104166668</v>
      </c>
      <c r="T3126" s="13">
        <f>I3126/(60*60*24)+DATE(1970,1,1)</f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7">
        <f>IF(E3127&gt;0, E3127/L3127, 0)</f>
        <v>0</v>
      </c>
      <c r="Q3127" s="7" t="str">
        <f>LEFT(N3127, SEARCH("/",N3127)-1)</f>
        <v>theater</v>
      </c>
      <c r="R3127" s="7" t="str">
        <f>RIGHT(N3127,LEN(N3127)-SEARCH("/",N3127))</f>
        <v>spaces</v>
      </c>
      <c r="S3127" s="13">
        <f>J3127/(60*60*24)+DATE(1970,1,1)</f>
        <v>42346.20685185185</v>
      </c>
      <c r="T3127" s="13">
        <f>I3127/(60*60*24)+DATE(1970,1,1)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7">
        <f>IF(E3128&gt;0, E3128/L3128, 0)</f>
        <v>61.176470588235297</v>
      </c>
      <c r="Q3128" s="7" t="str">
        <f>LEFT(N3128, SEARCH("/",N3128)-1)</f>
        <v>theater</v>
      </c>
      <c r="R3128" s="7" t="str">
        <f>RIGHT(N3128,LEN(N3128)-SEARCH("/",N3128))</f>
        <v>spaces</v>
      </c>
      <c r="S3128" s="13">
        <f>J3128/(60*60*24)+DATE(1970,1,1)</f>
        <v>42427.018078703702</v>
      </c>
      <c r="T3128" s="13">
        <f>I3128/(60*60*24)+DATE(1970,1,1)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7">
        <f>IF(E3129&gt;0, E3129/L3129, 0)</f>
        <v>0</v>
      </c>
      <c r="Q3129" s="7" t="str">
        <f>LEFT(N3129, SEARCH("/",N3129)-1)</f>
        <v>theater</v>
      </c>
      <c r="R3129" s="7" t="str">
        <f>RIGHT(N3129,LEN(N3129)-SEARCH("/",N3129))</f>
        <v>spaces</v>
      </c>
      <c r="S3129" s="13">
        <f>J3129/(60*60*24)+DATE(1970,1,1)</f>
        <v>42034.856817129628</v>
      </c>
      <c r="T3129" s="13">
        <f>I3129/(60*60*24)+DATE(1970,1,1)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7">
        <f>IF(E3130&gt;0, E3130/L3130, 0)</f>
        <v>139.23931623931625</v>
      </c>
      <c r="Q3130" s="7" t="str">
        <f>LEFT(N3130, SEARCH("/",N3130)-1)</f>
        <v>theater</v>
      </c>
      <c r="R3130" s="7" t="str">
        <f>RIGHT(N3130,LEN(N3130)-SEARCH("/",N3130))</f>
        <v>plays</v>
      </c>
      <c r="S3130" s="13">
        <f>J3130/(60*60*24)+DATE(1970,1,1)</f>
        <v>42780.825706018513</v>
      </c>
      <c r="T3130" s="13">
        <f>I3130/(60*60*24)+DATE(1970,1,1)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7">
        <f>IF(E3131&gt;0, E3131/L3131, 0)</f>
        <v>10</v>
      </c>
      <c r="Q3131" s="7" t="str">
        <f>LEFT(N3131, SEARCH("/",N3131)-1)</f>
        <v>theater</v>
      </c>
      <c r="R3131" s="7" t="str">
        <f>RIGHT(N3131,LEN(N3131)-SEARCH("/",N3131))</f>
        <v>plays</v>
      </c>
      <c r="S3131" s="13">
        <f>J3131/(60*60*24)+DATE(1970,1,1)</f>
        <v>42803.842812499999</v>
      </c>
      <c r="T3131" s="13">
        <f>I3131/(60*60*24)+DATE(1970,1,1)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7">
        <f>IF(E3132&gt;0, E3132/L3132, 0)</f>
        <v>93.75</v>
      </c>
      <c r="Q3132" s="7" t="str">
        <f>LEFT(N3132, SEARCH("/",N3132)-1)</f>
        <v>theater</v>
      </c>
      <c r="R3132" s="7" t="str">
        <f>RIGHT(N3132,LEN(N3132)-SEARCH("/",N3132))</f>
        <v>plays</v>
      </c>
      <c r="S3132" s="13">
        <f>J3132/(60*60*24)+DATE(1970,1,1)</f>
        <v>42808.640231481477</v>
      </c>
      <c r="T3132" s="13">
        <f>I3132/(60*60*24)+DATE(1970,1,1)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7">
        <f>IF(E3133&gt;0, E3133/L3133, 0)</f>
        <v>53.75</v>
      </c>
      <c r="Q3133" s="7" t="str">
        <f>LEFT(N3133, SEARCH("/",N3133)-1)</f>
        <v>theater</v>
      </c>
      <c r="R3133" s="7" t="str">
        <f>RIGHT(N3133,LEN(N3133)-SEARCH("/",N3133))</f>
        <v>plays</v>
      </c>
      <c r="S3133" s="13">
        <f>J3133/(60*60*24)+DATE(1970,1,1)</f>
        <v>42803.579224537039</v>
      </c>
      <c r="T3133" s="13">
        <f>I3133/(60*60*24)+DATE(1970,1,1)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7">
        <f>IF(E3134&gt;0, E3134/L3134, 0)</f>
        <v>10</v>
      </c>
      <c r="Q3134" s="7" t="str">
        <f>LEFT(N3134, SEARCH("/",N3134)-1)</f>
        <v>theater</v>
      </c>
      <c r="R3134" s="7" t="str">
        <f>RIGHT(N3134,LEN(N3134)-SEARCH("/",N3134))</f>
        <v>plays</v>
      </c>
      <c r="S3134" s="13">
        <f>J3134/(60*60*24)+DATE(1970,1,1)</f>
        <v>42786.350231481483</v>
      </c>
      <c r="T3134" s="13">
        <f>I3134/(60*60*24)+DATE(1970,1,1)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7">
        <f>IF(E3135&gt;0, E3135/L3135, 0)</f>
        <v>33.75</v>
      </c>
      <c r="Q3135" s="7" t="str">
        <f>LEFT(N3135, SEARCH("/",N3135)-1)</f>
        <v>theater</v>
      </c>
      <c r="R3135" s="7" t="str">
        <f>RIGHT(N3135,LEN(N3135)-SEARCH("/",N3135))</f>
        <v>plays</v>
      </c>
      <c r="S3135" s="13">
        <f>J3135/(60*60*24)+DATE(1970,1,1)</f>
        <v>42788.565208333333</v>
      </c>
      <c r="T3135" s="13">
        <f>I3135/(60*60*24)+DATE(1970,1,1)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7">
        <f>IF(E3136&gt;0, E3136/L3136, 0)</f>
        <v>18.75</v>
      </c>
      <c r="Q3136" s="7" t="str">
        <f>LEFT(N3136, SEARCH("/",N3136)-1)</f>
        <v>theater</v>
      </c>
      <c r="R3136" s="7" t="str">
        <f>RIGHT(N3136,LEN(N3136)-SEARCH("/",N3136))</f>
        <v>plays</v>
      </c>
      <c r="S3136" s="13">
        <f>J3136/(60*60*24)+DATE(1970,1,1)</f>
        <v>42800.720127314809</v>
      </c>
      <c r="T3136" s="13">
        <f>I3136/(60*60*24)+DATE(1970,1,1)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7">
        <f>IF(E3137&gt;0, E3137/L3137, 0)</f>
        <v>23.142857142857142</v>
      </c>
      <c r="Q3137" s="7" t="str">
        <f>LEFT(N3137, SEARCH("/",N3137)-1)</f>
        <v>theater</v>
      </c>
      <c r="R3137" s="7" t="str">
        <f>RIGHT(N3137,LEN(N3137)-SEARCH("/",N3137))</f>
        <v>plays</v>
      </c>
      <c r="S3137" s="13">
        <f>J3137/(60*60*24)+DATE(1970,1,1)</f>
        <v>42807.151863425926</v>
      </c>
      <c r="T3137" s="13">
        <f>I3137/(60*60*24)+DATE(1970,1,1)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7">
        <f>IF(E3138&gt;0, E3138/L3138, 0)</f>
        <v>29.045454545454547</v>
      </c>
      <c r="Q3138" s="7" t="str">
        <f>LEFT(N3138, SEARCH("/",N3138)-1)</f>
        <v>theater</v>
      </c>
      <c r="R3138" s="7" t="str">
        <f>RIGHT(N3138,LEN(N3138)-SEARCH("/",N3138))</f>
        <v>plays</v>
      </c>
      <c r="S3138" s="13">
        <f>J3138/(60*60*24)+DATE(1970,1,1)</f>
        <v>42789.462430555555</v>
      </c>
      <c r="T3138" s="13">
        <f>I3138/(60*60*24)+DATE(1970,1,1)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7">
        <f>IF(E3139&gt;0, E3139/L3139, 0)</f>
        <v>50</v>
      </c>
      <c r="Q3139" s="7" t="str">
        <f>LEFT(N3139, SEARCH("/",N3139)-1)</f>
        <v>theater</v>
      </c>
      <c r="R3139" s="7" t="str">
        <f>RIGHT(N3139,LEN(N3139)-SEARCH("/",N3139))</f>
        <v>plays</v>
      </c>
      <c r="S3139" s="13">
        <f>J3139/(60*60*24)+DATE(1970,1,1)</f>
        <v>42807.885057870371</v>
      </c>
      <c r="T3139" s="13">
        <f>I3139/(60*60*24)+DATE(1970,1,1)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7">
        <f>IF(E3140&gt;0, E3140/L3140, 0)</f>
        <v>0</v>
      </c>
      <c r="Q3140" s="7" t="str">
        <f>LEFT(N3140, SEARCH("/",N3140)-1)</f>
        <v>theater</v>
      </c>
      <c r="R3140" s="7" t="str">
        <f>RIGHT(N3140,LEN(N3140)-SEARCH("/",N3140))</f>
        <v>plays</v>
      </c>
      <c r="S3140" s="13">
        <f>J3140/(60*60*24)+DATE(1970,1,1)</f>
        <v>42809.645914351851</v>
      </c>
      <c r="T3140" s="13">
        <f>I3140/(60*60*24)+DATE(1970,1,1)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7">
        <f>IF(E3141&gt;0, E3141/L3141, 0)</f>
        <v>450</v>
      </c>
      <c r="Q3141" s="7" t="str">
        <f>LEFT(N3141, SEARCH("/",N3141)-1)</f>
        <v>theater</v>
      </c>
      <c r="R3141" s="7" t="str">
        <f>RIGHT(N3141,LEN(N3141)-SEARCH("/",N3141))</f>
        <v>plays</v>
      </c>
      <c r="S3141" s="13">
        <f>J3141/(60*60*24)+DATE(1970,1,1)</f>
        <v>42785.270370370374</v>
      </c>
      <c r="T3141" s="13">
        <f>I3141/(60*60*24)+DATE(1970,1,1)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7">
        <f>IF(E3142&gt;0, E3142/L3142, 0)</f>
        <v>24</v>
      </c>
      <c r="Q3142" s="7" t="str">
        <f>LEFT(N3142, SEARCH("/",N3142)-1)</f>
        <v>theater</v>
      </c>
      <c r="R3142" s="7" t="str">
        <f>RIGHT(N3142,LEN(N3142)-SEARCH("/",N3142))</f>
        <v>plays</v>
      </c>
      <c r="S3142" s="13">
        <f>J3142/(60*60*24)+DATE(1970,1,1)</f>
        <v>42802.718784722223</v>
      </c>
      <c r="T3142" s="13">
        <f>I3142/(60*60*24)+DATE(1970,1,1)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7">
        <f>IF(E3143&gt;0, E3143/L3143, 0)</f>
        <v>32.25</v>
      </c>
      <c r="Q3143" s="7" t="str">
        <f>LEFT(N3143, SEARCH("/",N3143)-1)</f>
        <v>theater</v>
      </c>
      <c r="R3143" s="7" t="str">
        <f>RIGHT(N3143,LEN(N3143)-SEARCH("/",N3143))</f>
        <v>plays</v>
      </c>
      <c r="S3143" s="13">
        <f>J3143/(60*60*24)+DATE(1970,1,1)</f>
        <v>42800.753333333334</v>
      </c>
      <c r="T3143" s="13">
        <f>I3143/(60*60*24)+DATE(1970,1,1)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7">
        <f>IF(E3144&gt;0, E3144/L3144, 0)</f>
        <v>15</v>
      </c>
      <c r="Q3144" s="7" t="str">
        <f>LEFT(N3144, SEARCH("/",N3144)-1)</f>
        <v>theater</v>
      </c>
      <c r="R3144" s="7" t="str">
        <f>RIGHT(N3144,LEN(N3144)-SEARCH("/",N3144))</f>
        <v>plays</v>
      </c>
      <c r="S3144" s="13">
        <f>J3144/(60*60*24)+DATE(1970,1,1)</f>
        <v>42783.513182870374</v>
      </c>
      <c r="T3144" s="13">
        <f>I3144/(60*60*24)+DATE(1970,1,1)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7">
        <f>IF(E3145&gt;0, E3145/L3145, 0)</f>
        <v>0</v>
      </c>
      <c r="Q3145" s="7" t="str">
        <f>LEFT(N3145, SEARCH("/",N3145)-1)</f>
        <v>theater</v>
      </c>
      <c r="R3145" s="7" t="str">
        <f>RIGHT(N3145,LEN(N3145)-SEARCH("/",N3145))</f>
        <v>plays</v>
      </c>
      <c r="S3145" s="13">
        <f>J3145/(60*60*24)+DATE(1970,1,1)</f>
        <v>42808.358287037037</v>
      </c>
      <c r="T3145" s="13">
        <f>I3145/(60*60*24)+DATE(1970,1,1)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7">
        <f>IF(E3146&gt;0, E3146/L3146, 0)</f>
        <v>251.33333333333334</v>
      </c>
      <c r="Q3146" s="7" t="str">
        <f>LEFT(N3146, SEARCH("/",N3146)-1)</f>
        <v>theater</v>
      </c>
      <c r="R3146" s="7" t="str">
        <f>RIGHT(N3146,LEN(N3146)-SEARCH("/",N3146))</f>
        <v>plays</v>
      </c>
      <c r="S3146" s="13">
        <f>J3146/(60*60*24)+DATE(1970,1,1)</f>
        <v>42796.538275462968</v>
      </c>
      <c r="T3146" s="13">
        <f>I3146/(60*60*24)+DATE(1970,1,1)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7">
        <f>IF(E3147&gt;0, E3147/L3147, 0)</f>
        <v>0</v>
      </c>
      <c r="Q3147" s="7" t="str">
        <f>LEFT(N3147, SEARCH("/",N3147)-1)</f>
        <v>theater</v>
      </c>
      <c r="R3147" s="7" t="str">
        <f>RIGHT(N3147,LEN(N3147)-SEARCH("/",N3147))</f>
        <v>plays</v>
      </c>
      <c r="S3147" s="13">
        <f>J3147/(60*60*24)+DATE(1970,1,1)</f>
        <v>42762.040902777779</v>
      </c>
      <c r="T3147" s="13">
        <f>I3147/(60*60*24)+DATE(1970,1,1)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7">
        <f>IF(E3148&gt;0, E3148/L3148, 0)</f>
        <v>437.5</v>
      </c>
      <c r="Q3148" s="7" t="str">
        <f>LEFT(N3148, SEARCH("/",N3148)-1)</f>
        <v>theater</v>
      </c>
      <c r="R3148" s="7" t="str">
        <f>RIGHT(N3148,LEN(N3148)-SEARCH("/",N3148))</f>
        <v>plays</v>
      </c>
      <c r="S3148" s="13">
        <f>J3148/(60*60*24)+DATE(1970,1,1)</f>
        <v>42796.682476851856</v>
      </c>
      <c r="T3148" s="13">
        <f>I3148/(60*60*24)+DATE(1970,1,1)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7">
        <f>IF(E3149&gt;0, E3149/L3149, 0)</f>
        <v>110.35211267605634</v>
      </c>
      <c r="Q3149" s="7" t="str">
        <f>LEFT(N3149, SEARCH("/",N3149)-1)</f>
        <v>theater</v>
      </c>
      <c r="R3149" s="7" t="str">
        <f>RIGHT(N3149,LEN(N3149)-SEARCH("/",N3149))</f>
        <v>plays</v>
      </c>
      <c r="S3149" s="13">
        <f>J3149/(60*60*24)+DATE(1970,1,1)</f>
        <v>41909.96938657407</v>
      </c>
      <c r="T3149" s="13">
        <f>I3149/(60*60*24)+DATE(1970,1,1)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7">
        <f>IF(E3150&gt;0, E3150/L3150, 0)</f>
        <v>41.421052631578945</v>
      </c>
      <c r="Q3150" s="7" t="str">
        <f>LEFT(N3150, SEARCH("/",N3150)-1)</f>
        <v>theater</v>
      </c>
      <c r="R3150" s="7" t="str">
        <f>RIGHT(N3150,LEN(N3150)-SEARCH("/",N3150))</f>
        <v>plays</v>
      </c>
      <c r="S3150" s="13">
        <f>J3150/(60*60*24)+DATE(1970,1,1)</f>
        <v>41891.665324074071</v>
      </c>
      <c r="T3150" s="13">
        <f>I3150/(60*60*24)+DATE(1970,1,1)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7">
        <f>IF(E3151&gt;0, E3151/L3151, 0)</f>
        <v>52</v>
      </c>
      <c r="Q3151" s="7" t="str">
        <f>LEFT(N3151, SEARCH("/",N3151)-1)</f>
        <v>theater</v>
      </c>
      <c r="R3151" s="7" t="str">
        <f>RIGHT(N3151,LEN(N3151)-SEARCH("/",N3151))</f>
        <v>plays</v>
      </c>
      <c r="S3151" s="13">
        <f>J3151/(60*60*24)+DATE(1970,1,1)</f>
        <v>41226.017361111109</v>
      </c>
      <c r="T3151" s="13">
        <f>I3151/(60*60*24)+DATE(1970,1,1)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7">
        <f>IF(E3152&gt;0, E3152/L3152, 0)</f>
        <v>33.990384615384613</v>
      </c>
      <c r="Q3152" s="7" t="str">
        <f>LEFT(N3152, SEARCH("/",N3152)-1)</f>
        <v>theater</v>
      </c>
      <c r="R3152" s="7" t="str">
        <f>RIGHT(N3152,LEN(N3152)-SEARCH("/",N3152))</f>
        <v>plays</v>
      </c>
      <c r="S3152" s="13">
        <f>J3152/(60*60*24)+DATE(1970,1,1)</f>
        <v>40478.263923611114</v>
      </c>
      <c r="T3152" s="13">
        <f>I3152/(60*60*24)+DATE(1970,1,1)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7">
        <f>IF(E3153&gt;0, E3153/L3153, 0)</f>
        <v>103.35294117647059</v>
      </c>
      <c r="Q3153" s="7" t="str">
        <f>LEFT(N3153, SEARCH("/",N3153)-1)</f>
        <v>theater</v>
      </c>
      <c r="R3153" s="7" t="str">
        <f>RIGHT(N3153,LEN(N3153)-SEARCH("/",N3153))</f>
        <v>plays</v>
      </c>
      <c r="S3153" s="13">
        <f>J3153/(60*60*24)+DATE(1970,1,1)</f>
        <v>41862.83997685185</v>
      </c>
      <c r="T3153" s="13">
        <f>I3153/(60*60*24)+DATE(1970,1,1)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7">
        <f>IF(E3154&gt;0, E3154/L3154, 0)</f>
        <v>34.791044776119406</v>
      </c>
      <c r="Q3154" s="7" t="str">
        <f>LEFT(N3154, SEARCH("/",N3154)-1)</f>
        <v>theater</v>
      </c>
      <c r="R3154" s="7" t="str">
        <f>RIGHT(N3154,LEN(N3154)-SEARCH("/",N3154))</f>
        <v>plays</v>
      </c>
      <c r="S3154" s="13">
        <f>J3154/(60*60*24)+DATE(1970,1,1)</f>
        <v>41550.867673611108</v>
      </c>
      <c r="T3154" s="13">
        <f>I3154/(60*60*24)+DATE(1970,1,1)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7">
        <f>IF(E3155&gt;0, E3155/L3155, 0)</f>
        <v>41.773858921161825</v>
      </c>
      <c r="Q3155" s="7" t="str">
        <f>LEFT(N3155, SEARCH("/",N3155)-1)</f>
        <v>theater</v>
      </c>
      <c r="R3155" s="7" t="str">
        <f>RIGHT(N3155,LEN(N3155)-SEARCH("/",N3155))</f>
        <v>plays</v>
      </c>
      <c r="S3155" s="13">
        <f>J3155/(60*60*24)+DATE(1970,1,1)</f>
        <v>40633.154363425929</v>
      </c>
      <c r="T3155" s="13">
        <f>I3155/(60*60*24)+DATE(1970,1,1)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7">
        <f>IF(E3156&gt;0, E3156/L3156, 0)</f>
        <v>64.268292682926827</v>
      </c>
      <c r="Q3156" s="7" t="str">
        <f>LEFT(N3156, SEARCH("/",N3156)-1)</f>
        <v>theater</v>
      </c>
      <c r="R3156" s="7" t="str">
        <f>RIGHT(N3156,LEN(N3156)-SEARCH("/",N3156))</f>
        <v>plays</v>
      </c>
      <c r="S3156" s="13">
        <f>J3156/(60*60*24)+DATE(1970,1,1)</f>
        <v>40970.875671296293</v>
      </c>
      <c r="T3156" s="13">
        <f>I3156/(60*60*24)+DATE(1970,1,1)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7">
        <f>IF(E3157&gt;0, E3157/L3157, 0)</f>
        <v>31.209370860927152</v>
      </c>
      <c r="Q3157" s="7" t="str">
        <f>LEFT(N3157, SEARCH("/",N3157)-1)</f>
        <v>theater</v>
      </c>
      <c r="R3157" s="7" t="str">
        <f>RIGHT(N3157,LEN(N3157)-SEARCH("/",N3157))</f>
        <v>plays</v>
      </c>
      <c r="S3157" s="13">
        <f>J3157/(60*60*24)+DATE(1970,1,1)</f>
        <v>41233.499131944445</v>
      </c>
      <c r="T3157" s="13">
        <f>I3157/(60*60*24)+DATE(1970,1,1)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7">
        <f>IF(E3158&gt;0, E3158/L3158, 0)</f>
        <v>62.921348314606739</v>
      </c>
      <c r="Q3158" s="7" t="str">
        <f>LEFT(N3158, SEARCH("/",N3158)-1)</f>
        <v>theater</v>
      </c>
      <c r="R3158" s="7" t="str">
        <f>RIGHT(N3158,LEN(N3158)-SEARCH("/",N3158))</f>
        <v>plays</v>
      </c>
      <c r="S3158" s="13">
        <f>J3158/(60*60*24)+DATE(1970,1,1)</f>
        <v>41026.953055555554</v>
      </c>
      <c r="T3158" s="13">
        <f>I3158/(60*60*24)+DATE(1970,1,1)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7">
        <f>IF(E3159&gt;0, E3159/L3159, 0)</f>
        <v>98.536585365853654</v>
      </c>
      <c r="Q3159" s="7" t="str">
        <f>LEFT(N3159, SEARCH("/",N3159)-1)</f>
        <v>theater</v>
      </c>
      <c r="R3159" s="7" t="str">
        <f>RIGHT(N3159,LEN(N3159)-SEARCH("/",N3159))</f>
        <v>plays</v>
      </c>
      <c r="S3159" s="13">
        <f>J3159/(60*60*24)+DATE(1970,1,1)</f>
        <v>41829.788252314815</v>
      </c>
      <c r="T3159" s="13">
        <f>I3159/(60*60*24)+DATE(1970,1,1)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7">
        <f>IF(E3160&gt;0, E3160/L3160, 0)</f>
        <v>82.608695652173907</v>
      </c>
      <c r="Q3160" s="7" t="str">
        <f>LEFT(N3160, SEARCH("/",N3160)-1)</f>
        <v>theater</v>
      </c>
      <c r="R3160" s="7" t="str">
        <f>RIGHT(N3160,LEN(N3160)-SEARCH("/",N3160))</f>
        <v>plays</v>
      </c>
      <c r="S3160" s="13">
        <f>J3160/(60*60*24)+DATE(1970,1,1)</f>
        <v>41447.839722222227</v>
      </c>
      <c r="T3160" s="13">
        <f>I3160/(60*60*24)+DATE(1970,1,1)</f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7">
        <f>IF(E3161&gt;0, E3161/L3161, 0)</f>
        <v>38.504230769230773</v>
      </c>
      <c r="Q3161" s="7" t="str">
        <f>LEFT(N3161, SEARCH("/",N3161)-1)</f>
        <v>theater</v>
      </c>
      <c r="R3161" s="7" t="str">
        <f>RIGHT(N3161,LEN(N3161)-SEARCH("/",N3161))</f>
        <v>plays</v>
      </c>
      <c r="S3161" s="13">
        <f>J3161/(60*60*24)+DATE(1970,1,1)</f>
        <v>40884.066678240742</v>
      </c>
      <c r="T3161" s="13">
        <f>I3161/(60*60*24)+DATE(1970,1,1)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7">
        <f>IF(E3162&gt;0, E3162/L3162, 0)</f>
        <v>80.15789473684211</v>
      </c>
      <c r="Q3162" s="7" t="str">
        <f>LEFT(N3162, SEARCH("/",N3162)-1)</f>
        <v>theater</v>
      </c>
      <c r="R3162" s="7" t="str">
        <f>RIGHT(N3162,LEN(N3162)-SEARCH("/",N3162))</f>
        <v>plays</v>
      </c>
      <c r="S3162" s="13">
        <f>J3162/(60*60*24)+DATE(1970,1,1)</f>
        <v>41841.26489583333</v>
      </c>
      <c r="T3162" s="13">
        <f>I3162/(60*60*24)+DATE(1970,1,1)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7">
        <f>IF(E3163&gt;0, E3163/L3163, 0)</f>
        <v>28.405405405405407</v>
      </c>
      <c r="Q3163" s="7" t="str">
        <f>LEFT(N3163, SEARCH("/",N3163)-1)</f>
        <v>theater</v>
      </c>
      <c r="R3163" s="7" t="str">
        <f>RIGHT(N3163,LEN(N3163)-SEARCH("/",N3163))</f>
        <v>plays</v>
      </c>
      <c r="S3163" s="13">
        <f>J3163/(60*60*24)+DATE(1970,1,1)</f>
        <v>41897.536134259259</v>
      </c>
      <c r="T3163" s="13">
        <f>I3163/(60*60*24)+DATE(1970,1,1)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7">
        <f>IF(E3164&gt;0, E3164/L3164, 0)</f>
        <v>80.730158730158735</v>
      </c>
      <c r="Q3164" s="7" t="str">
        <f>LEFT(N3164, SEARCH("/",N3164)-1)</f>
        <v>theater</v>
      </c>
      <c r="R3164" s="7" t="str">
        <f>RIGHT(N3164,LEN(N3164)-SEARCH("/",N3164))</f>
        <v>plays</v>
      </c>
      <c r="S3164" s="13">
        <f>J3164/(60*60*24)+DATE(1970,1,1)</f>
        <v>41799.685902777775</v>
      </c>
      <c r="T3164" s="13">
        <f>I3164/(60*60*24)+DATE(1970,1,1)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7">
        <f>IF(E3165&gt;0, E3165/L3165, 0)</f>
        <v>200.69444444444446</v>
      </c>
      <c r="Q3165" s="7" t="str">
        <f>LEFT(N3165, SEARCH("/",N3165)-1)</f>
        <v>theater</v>
      </c>
      <c r="R3165" s="7" t="str">
        <f>RIGHT(N3165,LEN(N3165)-SEARCH("/",N3165))</f>
        <v>plays</v>
      </c>
      <c r="S3165" s="13">
        <f>J3165/(60*60*24)+DATE(1970,1,1)</f>
        <v>41775.753761574073</v>
      </c>
      <c r="T3165" s="13">
        <f>I3165/(60*60*24)+DATE(1970,1,1)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7">
        <f>IF(E3166&gt;0, E3166/L3166, 0)</f>
        <v>37.591549295774648</v>
      </c>
      <c r="Q3166" s="7" t="str">
        <f>LEFT(N3166, SEARCH("/",N3166)-1)</f>
        <v>theater</v>
      </c>
      <c r="R3166" s="7" t="str">
        <f>RIGHT(N3166,LEN(N3166)-SEARCH("/",N3166))</f>
        <v>plays</v>
      </c>
      <c r="S3166" s="13">
        <f>J3166/(60*60*24)+DATE(1970,1,1)</f>
        <v>41766.805729166663</v>
      </c>
      <c r="T3166" s="13">
        <f>I3166/(60*60*24)+DATE(1970,1,1)</f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7">
        <f>IF(E3167&gt;0, E3167/L3167, 0)</f>
        <v>58.095238095238095</v>
      </c>
      <c r="Q3167" s="7" t="str">
        <f>LEFT(N3167, SEARCH("/",N3167)-1)</f>
        <v>theater</v>
      </c>
      <c r="R3167" s="7" t="str">
        <f>RIGHT(N3167,LEN(N3167)-SEARCH("/",N3167))</f>
        <v>plays</v>
      </c>
      <c r="S3167" s="13">
        <f>J3167/(60*60*24)+DATE(1970,1,1)</f>
        <v>40644.159259259257</v>
      </c>
      <c r="T3167" s="13">
        <f>I3167/(60*60*24)+DATE(1970,1,1)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7">
        <f>IF(E3168&gt;0, E3168/L3168, 0)</f>
        <v>60.300892473118282</v>
      </c>
      <c r="Q3168" s="7" t="str">
        <f>LEFT(N3168, SEARCH("/",N3168)-1)</f>
        <v>theater</v>
      </c>
      <c r="R3168" s="7" t="str">
        <f>RIGHT(N3168,LEN(N3168)-SEARCH("/",N3168))</f>
        <v>plays</v>
      </c>
      <c r="S3168" s="13">
        <f>J3168/(60*60*24)+DATE(1970,1,1)</f>
        <v>41940.69158564815</v>
      </c>
      <c r="T3168" s="13">
        <f>I3168/(60*60*24)+DATE(1970,1,1)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7">
        <f>IF(E3169&gt;0, E3169/L3169, 0)</f>
        <v>63.363636363636367</v>
      </c>
      <c r="Q3169" s="7" t="str">
        <f>LEFT(N3169, SEARCH("/",N3169)-1)</f>
        <v>theater</v>
      </c>
      <c r="R3169" s="7" t="str">
        <f>RIGHT(N3169,LEN(N3169)-SEARCH("/",N3169))</f>
        <v>plays</v>
      </c>
      <c r="S3169" s="13">
        <f>J3169/(60*60*24)+DATE(1970,1,1)</f>
        <v>41839.175706018519</v>
      </c>
      <c r="T3169" s="13">
        <f>I3169/(60*60*24)+DATE(1970,1,1)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7">
        <f>IF(E3170&gt;0, E3170/L3170, 0)</f>
        <v>50.901639344262293</v>
      </c>
      <c r="Q3170" s="7" t="str">
        <f>LEFT(N3170, SEARCH("/",N3170)-1)</f>
        <v>theater</v>
      </c>
      <c r="R3170" s="7" t="str">
        <f>RIGHT(N3170,LEN(N3170)-SEARCH("/",N3170))</f>
        <v>plays</v>
      </c>
      <c r="S3170" s="13">
        <f>J3170/(60*60*24)+DATE(1970,1,1)</f>
        <v>41772.105937500004</v>
      </c>
      <c r="T3170" s="13">
        <f>I3170/(60*60*24)+DATE(1970,1,1)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7">
        <f>IF(E3171&gt;0, E3171/L3171, 0)</f>
        <v>100.5</v>
      </c>
      <c r="Q3171" s="7" t="str">
        <f>LEFT(N3171, SEARCH("/",N3171)-1)</f>
        <v>theater</v>
      </c>
      <c r="R3171" s="7" t="str">
        <f>RIGHT(N3171,LEN(N3171)-SEARCH("/",N3171))</f>
        <v>plays</v>
      </c>
      <c r="S3171" s="13">
        <f>J3171/(60*60*24)+DATE(1970,1,1)</f>
        <v>41591.737974537034</v>
      </c>
      <c r="T3171" s="13">
        <f>I3171/(60*60*24)+DATE(1970,1,1)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7">
        <f>IF(E3172&gt;0, E3172/L3172, 0)</f>
        <v>31.619718309859156</v>
      </c>
      <c r="Q3172" s="7" t="str">
        <f>LEFT(N3172, SEARCH("/",N3172)-1)</f>
        <v>theater</v>
      </c>
      <c r="R3172" s="7" t="str">
        <f>RIGHT(N3172,LEN(N3172)-SEARCH("/",N3172))</f>
        <v>plays</v>
      </c>
      <c r="S3172" s="13">
        <f>J3172/(60*60*24)+DATE(1970,1,1)</f>
        <v>41789.080370370371</v>
      </c>
      <c r="T3172" s="13">
        <f>I3172/(60*60*24)+DATE(1970,1,1)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7">
        <f>IF(E3173&gt;0, E3173/L3173, 0)</f>
        <v>65.102564102564102</v>
      </c>
      <c r="Q3173" s="7" t="str">
        <f>LEFT(N3173, SEARCH("/",N3173)-1)</f>
        <v>theater</v>
      </c>
      <c r="R3173" s="7" t="str">
        <f>RIGHT(N3173,LEN(N3173)-SEARCH("/",N3173))</f>
        <v>plays</v>
      </c>
      <c r="S3173" s="13">
        <f>J3173/(60*60*24)+DATE(1970,1,1)</f>
        <v>42466.608310185184</v>
      </c>
      <c r="T3173" s="13">
        <f>I3173/(60*60*24)+DATE(1970,1,1)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7">
        <f>IF(E3174&gt;0, E3174/L3174, 0)</f>
        <v>79.310344827586206</v>
      </c>
      <c r="Q3174" s="7" t="str">
        <f>LEFT(N3174, SEARCH("/",N3174)-1)</f>
        <v>theater</v>
      </c>
      <c r="R3174" s="7" t="str">
        <f>RIGHT(N3174,LEN(N3174)-SEARCH("/",N3174))</f>
        <v>plays</v>
      </c>
      <c r="S3174" s="13">
        <f>J3174/(60*60*24)+DATE(1970,1,1)</f>
        <v>40923.729953703703</v>
      </c>
      <c r="T3174" s="13">
        <f>I3174/(60*60*24)+DATE(1970,1,1)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7">
        <f>IF(E3175&gt;0, E3175/L3175, 0)</f>
        <v>139.18918918918919</v>
      </c>
      <c r="Q3175" s="7" t="str">
        <f>LEFT(N3175, SEARCH("/",N3175)-1)</f>
        <v>theater</v>
      </c>
      <c r="R3175" s="7" t="str">
        <f>RIGHT(N3175,LEN(N3175)-SEARCH("/",N3175))</f>
        <v>plays</v>
      </c>
      <c r="S3175" s="13">
        <f>J3175/(60*60*24)+DATE(1970,1,1)</f>
        <v>41878.878379629634</v>
      </c>
      <c r="T3175" s="13">
        <f>I3175/(60*60*24)+DATE(1970,1,1)</f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7">
        <f>IF(E3176&gt;0, E3176/L3176, 0)</f>
        <v>131.91304347826087</v>
      </c>
      <c r="Q3176" s="7" t="str">
        <f>LEFT(N3176, SEARCH("/",N3176)-1)</f>
        <v>theater</v>
      </c>
      <c r="R3176" s="7" t="str">
        <f>RIGHT(N3176,LEN(N3176)-SEARCH("/",N3176))</f>
        <v>plays</v>
      </c>
      <c r="S3176" s="13">
        <f>J3176/(60*60*24)+DATE(1970,1,1)</f>
        <v>41862.864675925928</v>
      </c>
      <c r="T3176" s="13">
        <f>I3176/(60*60*24)+DATE(1970,1,1)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7">
        <f>IF(E3177&gt;0, E3177/L3177, 0)</f>
        <v>91.3</v>
      </c>
      <c r="Q3177" s="7" t="str">
        <f>LEFT(N3177, SEARCH("/",N3177)-1)</f>
        <v>theater</v>
      </c>
      <c r="R3177" s="7" t="str">
        <f>RIGHT(N3177,LEN(N3177)-SEARCH("/",N3177))</f>
        <v>plays</v>
      </c>
      <c r="S3177" s="13">
        <f>J3177/(60*60*24)+DATE(1970,1,1)</f>
        <v>40531.886886574073</v>
      </c>
      <c r="T3177" s="13">
        <f>I3177/(60*60*24)+DATE(1970,1,1)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7">
        <f>IF(E3178&gt;0, E3178/L3178, 0)</f>
        <v>39.672727272727272</v>
      </c>
      <c r="Q3178" s="7" t="str">
        <f>LEFT(N3178, SEARCH("/",N3178)-1)</f>
        <v>theater</v>
      </c>
      <c r="R3178" s="7" t="str">
        <f>RIGHT(N3178,LEN(N3178)-SEARCH("/",N3178))</f>
        <v>plays</v>
      </c>
      <c r="S3178" s="13">
        <f>J3178/(60*60*24)+DATE(1970,1,1)</f>
        <v>41477.930914351848</v>
      </c>
      <c r="T3178" s="13">
        <f>I3178/(60*60*24)+DATE(1970,1,1)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7">
        <f>IF(E3179&gt;0, E3179/L3179, 0)</f>
        <v>57.549019607843135</v>
      </c>
      <c r="Q3179" s="7" t="str">
        <f>LEFT(N3179, SEARCH("/",N3179)-1)</f>
        <v>theater</v>
      </c>
      <c r="R3179" s="7" t="str">
        <f>RIGHT(N3179,LEN(N3179)-SEARCH("/",N3179))</f>
        <v>plays</v>
      </c>
      <c r="S3179" s="13">
        <f>J3179/(60*60*24)+DATE(1970,1,1)</f>
        <v>41781.666770833333</v>
      </c>
      <c r="T3179" s="13">
        <f>I3179/(60*60*24)+DATE(1970,1,1)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7">
        <f>IF(E3180&gt;0, E3180/L3180, 0)</f>
        <v>33.025641025641029</v>
      </c>
      <c r="Q3180" s="7" t="str">
        <f>LEFT(N3180, SEARCH("/",N3180)-1)</f>
        <v>theater</v>
      </c>
      <c r="R3180" s="7" t="str">
        <f>RIGHT(N3180,LEN(N3180)-SEARCH("/",N3180))</f>
        <v>plays</v>
      </c>
      <c r="S3180" s="13">
        <f>J3180/(60*60*24)+DATE(1970,1,1)</f>
        <v>41806.605034722219</v>
      </c>
      <c r="T3180" s="13">
        <f>I3180/(60*60*24)+DATE(1970,1,1)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7">
        <f>IF(E3181&gt;0, E3181/L3181, 0)</f>
        <v>77.335806451612896</v>
      </c>
      <c r="Q3181" s="7" t="str">
        <f>LEFT(N3181, SEARCH("/",N3181)-1)</f>
        <v>theater</v>
      </c>
      <c r="R3181" s="7" t="str">
        <f>RIGHT(N3181,LEN(N3181)-SEARCH("/",N3181))</f>
        <v>plays</v>
      </c>
      <c r="S3181" s="13">
        <f>J3181/(60*60*24)+DATE(1970,1,1)</f>
        <v>41375.702210648145</v>
      </c>
      <c r="T3181" s="13">
        <f>I3181/(60*60*24)+DATE(1970,1,1)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7">
        <f>IF(E3182&gt;0, E3182/L3182, 0)</f>
        <v>31.933333333333334</v>
      </c>
      <c r="Q3182" s="7" t="str">
        <f>LEFT(N3182, SEARCH("/",N3182)-1)</f>
        <v>theater</v>
      </c>
      <c r="R3182" s="7" t="str">
        <f>RIGHT(N3182,LEN(N3182)-SEARCH("/",N3182))</f>
        <v>plays</v>
      </c>
      <c r="S3182" s="13">
        <f>J3182/(60*60*24)+DATE(1970,1,1)</f>
        <v>41780.412604166668</v>
      </c>
      <c r="T3182" s="13">
        <f>I3182/(60*60*24)+DATE(1970,1,1)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7">
        <f>IF(E3183&gt;0, E3183/L3183, 0)</f>
        <v>36.333333333333336</v>
      </c>
      <c r="Q3183" s="7" t="str">
        <f>LEFT(N3183, SEARCH("/",N3183)-1)</f>
        <v>theater</v>
      </c>
      <c r="R3183" s="7" t="str">
        <f>RIGHT(N3183,LEN(N3183)-SEARCH("/",N3183))</f>
        <v>plays</v>
      </c>
      <c r="S3183" s="13">
        <f>J3183/(60*60*24)+DATE(1970,1,1)</f>
        <v>41779.310034722221</v>
      </c>
      <c r="T3183" s="13">
        <f>I3183/(60*60*24)+DATE(1970,1,1)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7">
        <f>IF(E3184&gt;0, E3184/L3184, 0)</f>
        <v>46.768211920529801</v>
      </c>
      <c r="Q3184" s="7" t="str">
        <f>LEFT(N3184, SEARCH("/",N3184)-1)</f>
        <v>theater</v>
      </c>
      <c r="R3184" s="7" t="str">
        <f>RIGHT(N3184,LEN(N3184)-SEARCH("/",N3184))</f>
        <v>plays</v>
      </c>
      <c r="S3184" s="13">
        <f>J3184/(60*60*24)+DATE(1970,1,1)</f>
        <v>40883.949317129627</v>
      </c>
      <c r="T3184" s="13">
        <f>I3184/(60*60*24)+DATE(1970,1,1)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7">
        <f>IF(E3185&gt;0, E3185/L3185, 0)</f>
        <v>40.073529411764703</v>
      </c>
      <c r="Q3185" s="7" t="str">
        <f>LEFT(N3185, SEARCH("/",N3185)-1)</f>
        <v>theater</v>
      </c>
      <c r="R3185" s="7" t="str">
        <f>RIGHT(N3185,LEN(N3185)-SEARCH("/",N3185))</f>
        <v>plays</v>
      </c>
      <c r="S3185" s="13">
        <f>J3185/(60*60*24)+DATE(1970,1,1)</f>
        <v>41491.79478009259</v>
      </c>
      <c r="T3185" s="13">
        <f>I3185/(60*60*24)+DATE(1970,1,1)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7">
        <f>IF(E3186&gt;0, E3186/L3186, 0)</f>
        <v>100.21739130434783</v>
      </c>
      <c r="Q3186" s="7" t="str">
        <f>LEFT(N3186, SEARCH("/",N3186)-1)</f>
        <v>theater</v>
      </c>
      <c r="R3186" s="7" t="str">
        <f>RIGHT(N3186,LEN(N3186)-SEARCH("/",N3186))</f>
        <v>plays</v>
      </c>
      <c r="S3186" s="13">
        <f>J3186/(60*60*24)+DATE(1970,1,1)</f>
        <v>41791.993414351848</v>
      </c>
      <c r="T3186" s="13">
        <f>I3186/(60*60*24)+DATE(1970,1,1)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7">
        <f>IF(E3187&gt;0, E3187/L3187, 0)</f>
        <v>41.666666666666664</v>
      </c>
      <c r="Q3187" s="7" t="str">
        <f>LEFT(N3187, SEARCH("/",N3187)-1)</f>
        <v>theater</v>
      </c>
      <c r="R3187" s="7" t="str">
        <f>RIGHT(N3187,LEN(N3187)-SEARCH("/",N3187))</f>
        <v>plays</v>
      </c>
      <c r="S3187" s="13">
        <f>J3187/(60*60*24)+DATE(1970,1,1)</f>
        <v>41829.977326388893</v>
      </c>
      <c r="T3187" s="13">
        <f>I3187/(60*60*24)+DATE(1970,1,1)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7">
        <f>IF(E3188&gt;0, E3188/L3188, 0)</f>
        <v>46.714285714285715</v>
      </c>
      <c r="Q3188" s="7" t="str">
        <f>LEFT(N3188, SEARCH("/",N3188)-1)</f>
        <v>theater</v>
      </c>
      <c r="R3188" s="7" t="str">
        <f>RIGHT(N3188,LEN(N3188)-SEARCH("/",N3188))</f>
        <v>plays</v>
      </c>
      <c r="S3188" s="13">
        <f>J3188/(60*60*24)+DATE(1970,1,1)</f>
        <v>41868.924050925925</v>
      </c>
      <c r="T3188" s="13">
        <f>I3188/(60*60*24)+DATE(1970,1,1)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7">
        <f>IF(E3189&gt;0, E3189/L3189, 0)</f>
        <v>71.491803278688522</v>
      </c>
      <c r="Q3189" s="7" t="str">
        <f>LEFT(N3189, SEARCH("/",N3189)-1)</f>
        <v>theater</v>
      </c>
      <c r="R3189" s="7" t="str">
        <f>RIGHT(N3189,LEN(N3189)-SEARCH("/",N3189))</f>
        <v>plays</v>
      </c>
      <c r="S3189" s="13">
        <f>J3189/(60*60*24)+DATE(1970,1,1)</f>
        <v>41835.666354166664</v>
      </c>
      <c r="T3189" s="13">
        <f>I3189/(60*60*24)+DATE(1970,1,1)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7">
        <f>IF(E3190&gt;0, E3190/L3190, 0)</f>
        <v>14.444444444444445</v>
      </c>
      <c r="Q3190" s="7" t="str">
        <f>LEFT(N3190, SEARCH("/",N3190)-1)</f>
        <v>theater</v>
      </c>
      <c r="R3190" s="7" t="str">
        <f>RIGHT(N3190,LEN(N3190)-SEARCH("/",N3190))</f>
        <v>musical</v>
      </c>
      <c r="S3190" s="13">
        <f>J3190/(60*60*24)+DATE(1970,1,1)</f>
        <v>42144.415532407409</v>
      </c>
      <c r="T3190" s="13">
        <f>I3190/(60*60*24)+DATE(1970,1,1)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7">
        <f>IF(E3191&gt;0, E3191/L3191, 0)</f>
        <v>356.84210526315792</v>
      </c>
      <c r="Q3191" s="7" t="str">
        <f>LEFT(N3191, SEARCH("/",N3191)-1)</f>
        <v>theater</v>
      </c>
      <c r="R3191" s="7" t="str">
        <f>RIGHT(N3191,LEN(N3191)-SEARCH("/",N3191))</f>
        <v>musical</v>
      </c>
      <c r="S3191" s="13">
        <f>J3191/(60*60*24)+DATE(1970,1,1)</f>
        <v>42118.346435185187</v>
      </c>
      <c r="T3191" s="13">
        <f>I3191/(60*60*24)+DATE(1970,1,1)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7">
        <f>IF(E3192&gt;0, E3192/L3192, 0)</f>
        <v>0</v>
      </c>
      <c r="Q3192" s="7" t="str">
        <f>LEFT(N3192, SEARCH("/",N3192)-1)</f>
        <v>theater</v>
      </c>
      <c r="R3192" s="7" t="str">
        <f>RIGHT(N3192,LEN(N3192)-SEARCH("/",N3192))</f>
        <v>musical</v>
      </c>
      <c r="S3192" s="13">
        <f>J3192/(60*60*24)+DATE(1970,1,1)</f>
        <v>42683.151331018518</v>
      </c>
      <c r="T3192" s="13">
        <f>I3192/(60*60*24)+DATE(1970,1,1)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7">
        <f>IF(E3193&gt;0, E3193/L3193, 0)</f>
        <v>37.75</v>
      </c>
      <c r="Q3193" s="7" t="str">
        <f>LEFT(N3193, SEARCH("/",N3193)-1)</f>
        <v>theater</v>
      </c>
      <c r="R3193" s="7" t="str">
        <f>RIGHT(N3193,LEN(N3193)-SEARCH("/",N3193))</f>
        <v>musical</v>
      </c>
      <c r="S3193" s="13">
        <f>J3193/(60*60*24)+DATE(1970,1,1)</f>
        <v>42538.755428240736</v>
      </c>
      <c r="T3193" s="13">
        <f>I3193/(60*60*24)+DATE(1970,1,1)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7">
        <f>IF(E3194&gt;0, E3194/L3194, 0)</f>
        <v>12.75</v>
      </c>
      <c r="Q3194" s="7" t="str">
        <f>LEFT(N3194, SEARCH("/",N3194)-1)</f>
        <v>theater</v>
      </c>
      <c r="R3194" s="7" t="str">
        <f>RIGHT(N3194,LEN(N3194)-SEARCH("/",N3194))</f>
        <v>musical</v>
      </c>
      <c r="S3194" s="13">
        <f>J3194/(60*60*24)+DATE(1970,1,1)</f>
        <v>42018.94049768518</v>
      </c>
      <c r="T3194" s="13">
        <f>I3194/(60*60*24)+DATE(1970,1,1)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7">
        <f>IF(E3195&gt;0, E3195/L3195, 0)</f>
        <v>24.458333333333332</v>
      </c>
      <c r="Q3195" s="7" t="str">
        <f>LEFT(N3195, SEARCH("/",N3195)-1)</f>
        <v>theater</v>
      </c>
      <c r="R3195" s="7" t="str">
        <f>RIGHT(N3195,LEN(N3195)-SEARCH("/",N3195))</f>
        <v>musical</v>
      </c>
      <c r="S3195" s="13">
        <f>J3195/(60*60*24)+DATE(1970,1,1)</f>
        <v>42010.968240740738</v>
      </c>
      <c r="T3195" s="13">
        <f>I3195/(60*60*24)+DATE(1970,1,1)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7">
        <f>IF(E3196&gt;0, E3196/L3196, 0)</f>
        <v>0</v>
      </c>
      <c r="Q3196" s="7" t="str">
        <f>LEFT(N3196, SEARCH("/",N3196)-1)</f>
        <v>theater</v>
      </c>
      <c r="R3196" s="7" t="str">
        <f>RIGHT(N3196,LEN(N3196)-SEARCH("/",N3196))</f>
        <v>musical</v>
      </c>
      <c r="S3196" s="13">
        <f>J3196/(60*60*24)+DATE(1970,1,1)</f>
        <v>42182.062476851846</v>
      </c>
      <c r="T3196" s="13">
        <f>I3196/(60*60*24)+DATE(1970,1,1)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7">
        <f>IF(E3197&gt;0, E3197/L3197, 0)</f>
        <v>53.07692307692308</v>
      </c>
      <c r="Q3197" s="7" t="str">
        <f>LEFT(N3197, SEARCH("/",N3197)-1)</f>
        <v>theater</v>
      </c>
      <c r="R3197" s="7" t="str">
        <f>RIGHT(N3197,LEN(N3197)-SEARCH("/",N3197))</f>
        <v>musical</v>
      </c>
      <c r="S3197" s="13">
        <f>J3197/(60*60*24)+DATE(1970,1,1)</f>
        <v>42017.594236111108</v>
      </c>
      <c r="T3197" s="13">
        <f>I3197/(60*60*24)+DATE(1970,1,1)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7">
        <f>IF(E3198&gt;0, E3198/L3198, 0)</f>
        <v>300</v>
      </c>
      <c r="Q3198" s="7" t="str">
        <f>LEFT(N3198, SEARCH("/",N3198)-1)</f>
        <v>theater</v>
      </c>
      <c r="R3198" s="7" t="str">
        <f>RIGHT(N3198,LEN(N3198)-SEARCH("/",N3198))</f>
        <v>musical</v>
      </c>
      <c r="S3198" s="13">
        <f>J3198/(60*60*24)+DATE(1970,1,1)</f>
        <v>42157.598090277781</v>
      </c>
      <c r="T3198" s="13">
        <f>I3198/(60*60*24)+DATE(1970,1,1)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7">
        <f>IF(E3199&gt;0, E3199/L3199, 0)</f>
        <v>286.25</v>
      </c>
      <c r="Q3199" s="7" t="str">
        <f>LEFT(N3199, SEARCH("/",N3199)-1)</f>
        <v>theater</v>
      </c>
      <c r="R3199" s="7" t="str">
        <f>RIGHT(N3199,LEN(N3199)-SEARCH("/",N3199))</f>
        <v>musical</v>
      </c>
      <c r="S3199" s="13">
        <f>J3199/(60*60*24)+DATE(1970,1,1)</f>
        <v>42009.493263888886</v>
      </c>
      <c r="T3199" s="13">
        <f>I3199/(60*60*24)+DATE(1970,1,1)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7">
        <f>IF(E3200&gt;0, E3200/L3200, 0)</f>
        <v>36.666666666666664</v>
      </c>
      <c r="Q3200" s="7" t="str">
        <f>LEFT(N3200, SEARCH("/",N3200)-1)</f>
        <v>theater</v>
      </c>
      <c r="R3200" s="7" t="str">
        <f>RIGHT(N3200,LEN(N3200)-SEARCH("/",N3200))</f>
        <v>musical</v>
      </c>
      <c r="S3200" s="13">
        <f>J3200/(60*60*24)+DATE(1970,1,1)</f>
        <v>42013.424502314811</v>
      </c>
      <c r="T3200" s="13">
        <f>I3200/(60*60*24)+DATE(1970,1,1)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7">
        <f>IF(E3201&gt;0, E3201/L3201, 0)</f>
        <v>49.20754716981132</v>
      </c>
      <c r="Q3201" s="7" t="str">
        <f>LEFT(N3201, SEARCH("/",N3201)-1)</f>
        <v>theater</v>
      </c>
      <c r="R3201" s="7" t="str">
        <f>RIGHT(N3201,LEN(N3201)-SEARCH("/",N3201))</f>
        <v>musical</v>
      </c>
      <c r="S3201" s="13">
        <f>J3201/(60*60*24)+DATE(1970,1,1)</f>
        <v>41858.761782407411</v>
      </c>
      <c r="T3201" s="13">
        <f>I3201/(60*60*24)+DATE(1970,1,1)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7">
        <f>IF(E3202&gt;0, E3202/L3202, 0)</f>
        <v>1</v>
      </c>
      <c r="Q3202" s="7" t="str">
        <f>LEFT(N3202, SEARCH("/",N3202)-1)</f>
        <v>theater</v>
      </c>
      <c r="R3202" s="7" t="str">
        <f>RIGHT(N3202,LEN(N3202)-SEARCH("/",N3202))</f>
        <v>musical</v>
      </c>
      <c r="S3202" s="13">
        <f>J3202/(60*60*24)+DATE(1970,1,1)</f>
        <v>42460.320613425924</v>
      </c>
      <c r="T3202" s="13">
        <f>I3202/(60*60*24)+DATE(1970,1,1)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7">
        <f>IF(E3203&gt;0, E3203/L3203, 0)</f>
        <v>12.5</v>
      </c>
      <c r="Q3203" s="7" t="str">
        <f>LEFT(N3203, SEARCH("/",N3203)-1)</f>
        <v>theater</v>
      </c>
      <c r="R3203" s="7" t="str">
        <f>RIGHT(N3203,LEN(N3203)-SEARCH("/",N3203))</f>
        <v>musical</v>
      </c>
      <c r="S3203" s="13">
        <f>J3203/(60*60*24)+DATE(1970,1,1)</f>
        <v>41861.767094907409</v>
      </c>
      <c r="T3203" s="13">
        <f>I3203/(60*60*24)+DATE(1970,1,1)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7">
        <f>IF(E3204&gt;0, E3204/L3204, 0)</f>
        <v>109.04</v>
      </c>
      <c r="Q3204" s="7" t="str">
        <f>LEFT(N3204, SEARCH("/",N3204)-1)</f>
        <v>theater</v>
      </c>
      <c r="R3204" s="7" t="str">
        <f>RIGHT(N3204,LEN(N3204)-SEARCH("/",N3204))</f>
        <v>musical</v>
      </c>
      <c r="S3204" s="13">
        <f>J3204/(60*60*24)+DATE(1970,1,1)</f>
        <v>42293.853541666671</v>
      </c>
      <c r="T3204" s="13">
        <f>I3204/(60*60*24)+DATE(1970,1,1)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7">
        <f>IF(E3205&gt;0, E3205/L3205, 0)</f>
        <v>41.666666666666664</v>
      </c>
      <c r="Q3205" s="7" t="str">
        <f>LEFT(N3205, SEARCH("/",N3205)-1)</f>
        <v>theater</v>
      </c>
      <c r="R3205" s="7" t="str">
        <f>RIGHT(N3205,LEN(N3205)-SEARCH("/",N3205))</f>
        <v>musical</v>
      </c>
      <c r="S3205" s="13">
        <f>J3205/(60*60*24)+DATE(1970,1,1)</f>
        <v>42242.988680555558</v>
      </c>
      <c r="T3205" s="13">
        <f>I3205/(60*60*24)+DATE(1970,1,1)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7">
        <f>IF(E3206&gt;0, E3206/L3206, 0)</f>
        <v>0</v>
      </c>
      <c r="Q3206" s="7" t="str">
        <f>LEFT(N3206, SEARCH("/",N3206)-1)</f>
        <v>theater</v>
      </c>
      <c r="R3206" s="7" t="str">
        <f>RIGHT(N3206,LEN(N3206)-SEARCH("/",N3206))</f>
        <v>musical</v>
      </c>
      <c r="S3206" s="13">
        <f>J3206/(60*60*24)+DATE(1970,1,1)</f>
        <v>42172.686099537037</v>
      </c>
      <c r="T3206" s="13">
        <f>I3206/(60*60*24)+DATE(1970,1,1)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7">
        <f>IF(E3207&gt;0, E3207/L3207, 0)</f>
        <v>22.75</v>
      </c>
      <c r="Q3207" s="7" t="str">
        <f>LEFT(N3207, SEARCH("/",N3207)-1)</f>
        <v>theater</v>
      </c>
      <c r="R3207" s="7" t="str">
        <f>RIGHT(N3207,LEN(N3207)-SEARCH("/",N3207))</f>
        <v>musical</v>
      </c>
      <c r="S3207" s="13">
        <f>J3207/(60*60*24)+DATE(1970,1,1)</f>
        <v>42095.374675925923</v>
      </c>
      <c r="T3207" s="13">
        <f>I3207/(60*60*24)+DATE(1970,1,1)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7">
        <f>IF(E3208&gt;0, E3208/L3208, 0)</f>
        <v>0</v>
      </c>
      <c r="Q3208" s="7" t="str">
        <f>LEFT(N3208, SEARCH("/",N3208)-1)</f>
        <v>theater</v>
      </c>
      <c r="R3208" s="7" t="str">
        <f>RIGHT(N3208,LEN(N3208)-SEARCH("/",N3208))</f>
        <v>musical</v>
      </c>
      <c r="S3208" s="13">
        <f>J3208/(60*60*24)+DATE(1970,1,1)</f>
        <v>42236.276053240741</v>
      </c>
      <c r="T3208" s="13">
        <f>I3208/(60*60*24)+DATE(1970,1,1)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7">
        <f>IF(E3209&gt;0, E3209/L3209, 0)</f>
        <v>70.833333333333329</v>
      </c>
      <c r="Q3209" s="7" t="str">
        <f>LEFT(N3209, SEARCH("/",N3209)-1)</f>
        <v>theater</v>
      </c>
      <c r="R3209" s="7" t="str">
        <f>RIGHT(N3209,LEN(N3209)-SEARCH("/",N3209))</f>
        <v>musical</v>
      </c>
      <c r="S3209" s="13">
        <f>J3209/(60*60*24)+DATE(1970,1,1)</f>
        <v>42057.277858796297</v>
      </c>
      <c r="T3209" s="13">
        <f>I3209/(60*60*24)+DATE(1970,1,1)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7">
        <f>IF(E3210&gt;0, E3210/L3210, 0)</f>
        <v>63.109756097560975</v>
      </c>
      <c r="Q3210" s="7" t="str">
        <f>LEFT(N3210, SEARCH("/",N3210)-1)</f>
        <v>theater</v>
      </c>
      <c r="R3210" s="7" t="str">
        <f>RIGHT(N3210,LEN(N3210)-SEARCH("/",N3210))</f>
        <v>plays</v>
      </c>
      <c r="S3210" s="13">
        <f>J3210/(60*60*24)+DATE(1970,1,1)</f>
        <v>41827.605057870373</v>
      </c>
      <c r="T3210" s="13">
        <f>I3210/(60*60*24)+DATE(1970,1,1)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7">
        <f>IF(E3211&gt;0, E3211/L3211, 0)</f>
        <v>50.157964601769912</v>
      </c>
      <c r="Q3211" s="7" t="str">
        <f>LEFT(N3211, SEARCH("/",N3211)-1)</f>
        <v>theater</v>
      </c>
      <c r="R3211" s="7" t="str">
        <f>RIGHT(N3211,LEN(N3211)-SEARCH("/",N3211))</f>
        <v>plays</v>
      </c>
      <c r="S3211" s="13">
        <f>J3211/(60*60*24)+DATE(1970,1,1)</f>
        <v>41778.637245370366</v>
      </c>
      <c r="T3211" s="13">
        <f>I3211/(60*60*24)+DATE(1970,1,1)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7">
        <f>IF(E3212&gt;0, E3212/L3212, 0)</f>
        <v>62.883333333333333</v>
      </c>
      <c r="Q3212" s="7" t="str">
        <f>LEFT(N3212, SEARCH("/",N3212)-1)</f>
        <v>theater</v>
      </c>
      <c r="R3212" s="7" t="str">
        <f>RIGHT(N3212,LEN(N3212)-SEARCH("/",N3212))</f>
        <v>plays</v>
      </c>
      <c r="S3212" s="13">
        <f>J3212/(60*60*24)+DATE(1970,1,1)</f>
        <v>41013.936562499999</v>
      </c>
      <c r="T3212" s="13">
        <f>I3212/(60*60*24)+DATE(1970,1,1)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7">
        <f>IF(E3213&gt;0, E3213/L3213, 0)</f>
        <v>85.531055900621112</v>
      </c>
      <c r="Q3213" s="7" t="str">
        <f>LEFT(N3213, SEARCH("/",N3213)-1)</f>
        <v>theater</v>
      </c>
      <c r="R3213" s="7" t="str">
        <f>RIGHT(N3213,LEN(N3213)-SEARCH("/",N3213))</f>
        <v>plays</v>
      </c>
      <c r="S3213" s="13">
        <f>J3213/(60*60*24)+DATE(1970,1,1)</f>
        <v>41834.58657407407</v>
      </c>
      <c r="T3213" s="13">
        <f>I3213/(60*60*24)+DATE(1970,1,1)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7">
        <f>IF(E3214&gt;0, E3214/L3214, 0)</f>
        <v>53.723404255319146</v>
      </c>
      <c r="Q3214" s="7" t="str">
        <f>LEFT(N3214, SEARCH("/",N3214)-1)</f>
        <v>theater</v>
      </c>
      <c r="R3214" s="7" t="str">
        <f>RIGHT(N3214,LEN(N3214)-SEARCH("/",N3214))</f>
        <v>plays</v>
      </c>
      <c r="S3214" s="13">
        <f>J3214/(60*60*24)+DATE(1970,1,1)</f>
        <v>41829.795729166668</v>
      </c>
      <c r="T3214" s="13">
        <f>I3214/(60*60*24)+DATE(1970,1,1)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7">
        <f>IF(E3215&gt;0, E3215/L3215, 0)</f>
        <v>127.80851063829788</v>
      </c>
      <c r="Q3215" s="7" t="str">
        <f>LEFT(N3215, SEARCH("/",N3215)-1)</f>
        <v>theater</v>
      </c>
      <c r="R3215" s="7" t="str">
        <f>RIGHT(N3215,LEN(N3215)-SEARCH("/",N3215))</f>
        <v>plays</v>
      </c>
      <c r="S3215" s="13">
        <f>J3215/(60*60*24)+DATE(1970,1,1)</f>
        <v>42171.763414351852</v>
      </c>
      <c r="T3215" s="13">
        <f>I3215/(60*60*24)+DATE(1970,1,1)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7">
        <f>IF(E3216&gt;0, E3216/L3216, 0)</f>
        <v>106.57391304347826</v>
      </c>
      <c r="Q3216" s="7" t="str">
        <f>LEFT(N3216, SEARCH("/",N3216)-1)</f>
        <v>theater</v>
      </c>
      <c r="R3216" s="7" t="str">
        <f>RIGHT(N3216,LEN(N3216)-SEARCH("/",N3216))</f>
        <v>plays</v>
      </c>
      <c r="S3216" s="13">
        <f>J3216/(60*60*24)+DATE(1970,1,1)</f>
        <v>42337.792511574073</v>
      </c>
      <c r="T3216" s="13">
        <f>I3216/(60*60*24)+DATE(1970,1,1)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7">
        <f>IF(E3217&gt;0, E3217/L3217, 0)</f>
        <v>262.11194029850748</v>
      </c>
      <c r="Q3217" s="7" t="str">
        <f>LEFT(N3217, SEARCH("/",N3217)-1)</f>
        <v>theater</v>
      </c>
      <c r="R3217" s="7" t="str">
        <f>RIGHT(N3217,LEN(N3217)-SEARCH("/",N3217))</f>
        <v>plays</v>
      </c>
      <c r="S3217" s="13">
        <f>J3217/(60*60*24)+DATE(1970,1,1)</f>
        <v>42219.665173611109</v>
      </c>
      <c r="T3217" s="13">
        <f>I3217/(60*60*24)+DATE(1970,1,1)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7">
        <f>IF(E3218&gt;0, E3218/L3218, 0)</f>
        <v>57.171428571428571</v>
      </c>
      <c r="Q3218" s="7" t="str">
        <f>LEFT(N3218, SEARCH("/",N3218)-1)</f>
        <v>theater</v>
      </c>
      <c r="R3218" s="7" t="str">
        <f>RIGHT(N3218,LEN(N3218)-SEARCH("/",N3218))</f>
        <v>plays</v>
      </c>
      <c r="S3218" s="13">
        <f>J3218/(60*60*24)+DATE(1970,1,1)</f>
        <v>42165.462627314817</v>
      </c>
      <c r="T3218" s="13">
        <f>I3218/(60*60*24)+DATE(1970,1,1)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7">
        <f>IF(E3219&gt;0, E3219/L3219, 0)</f>
        <v>50.20192307692308</v>
      </c>
      <c r="Q3219" s="7" t="str">
        <f>LEFT(N3219, SEARCH("/",N3219)-1)</f>
        <v>theater</v>
      </c>
      <c r="R3219" s="7" t="str">
        <f>RIGHT(N3219,LEN(N3219)-SEARCH("/",N3219))</f>
        <v>plays</v>
      </c>
      <c r="S3219" s="13">
        <f>J3219/(60*60*24)+DATE(1970,1,1)</f>
        <v>42648.546111111107</v>
      </c>
      <c r="T3219" s="13">
        <f>I3219/(60*60*24)+DATE(1970,1,1)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7">
        <f>IF(E3220&gt;0, E3220/L3220, 0)</f>
        <v>66.586956521739125</v>
      </c>
      <c r="Q3220" s="7" t="str">
        <f>LEFT(N3220, SEARCH("/",N3220)-1)</f>
        <v>theater</v>
      </c>
      <c r="R3220" s="7" t="str">
        <f>RIGHT(N3220,LEN(N3220)-SEARCH("/",N3220))</f>
        <v>plays</v>
      </c>
      <c r="S3220" s="13">
        <f>J3220/(60*60*24)+DATE(1970,1,1)</f>
        <v>41971.002152777779</v>
      </c>
      <c r="T3220" s="13">
        <f>I3220/(60*60*24)+DATE(1970,1,1)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7">
        <f>IF(E3221&gt;0, E3221/L3221, 0)</f>
        <v>168.25210084033614</v>
      </c>
      <c r="Q3221" s="7" t="str">
        <f>LEFT(N3221, SEARCH("/",N3221)-1)</f>
        <v>theater</v>
      </c>
      <c r="R3221" s="7" t="str">
        <f>RIGHT(N3221,LEN(N3221)-SEARCH("/",N3221))</f>
        <v>plays</v>
      </c>
      <c r="S3221" s="13">
        <f>J3221/(60*60*24)+DATE(1970,1,1)</f>
        <v>42050.983182870375</v>
      </c>
      <c r="T3221" s="13">
        <f>I3221/(60*60*24)+DATE(1970,1,1)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7">
        <f>IF(E3222&gt;0, E3222/L3222, 0)</f>
        <v>256.37288135593218</v>
      </c>
      <c r="Q3222" s="7" t="str">
        <f>LEFT(N3222, SEARCH("/",N3222)-1)</f>
        <v>theater</v>
      </c>
      <c r="R3222" s="7" t="str">
        <f>RIGHT(N3222,LEN(N3222)-SEARCH("/",N3222))</f>
        <v>plays</v>
      </c>
      <c r="S3222" s="13">
        <f>J3222/(60*60*24)+DATE(1970,1,1)</f>
        <v>42772.833379629628</v>
      </c>
      <c r="T3222" s="13">
        <f>I3222/(60*60*24)+DATE(1970,1,1)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7">
        <f>IF(E3223&gt;0, E3223/L3223, 0)</f>
        <v>36.610619469026545</v>
      </c>
      <c r="Q3223" s="7" t="str">
        <f>LEFT(N3223, SEARCH("/",N3223)-1)</f>
        <v>theater</v>
      </c>
      <c r="R3223" s="7" t="str">
        <f>RIGHT(N3223,LEN(N3223)-SEARCH("/",N3223))</f>
        <v>plays</v>
      </c>
      <c r="S3223" s="13">
        <f>J3223/(60*60*24)+DATE(1970,1,1)</f>
        <v>42155.696793981479</v>
      </c>
      <c r="T3223" s="13">
        <f>I3223/(60*60*24)+DATE(1970,1,1)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7">
        <f>IF(E3224&gt;0, E3224/L3224, 0)</f>
        <v>37.142857142857146</v>
      </c>
      <c r="Q3224" s="7" t="str">
        <f>LEFT(N3224, SEARCH("/",N3224)-1)</f>
        <v>theater</v>
      </c>
      <c r="R3224" s="7" t="str">
        <f>RIGHT(N3224,LEN(N3224)-SEARCH("/",N3224))</f>
        <v>plays</v>
      </c>
      <c r="S3224" s="13">
        <f>J3224/(60*60*24)+DATE(1970,1,1)</f>
        <v>42270.582141203704</v>
      </c>
      <c r="T3224" s="13">
        <f>I3224/(60*60*24)+DATE(1970,1,1)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7">
        <f>IF(E3225&gt;0, E3225/L3225, 0)</f>
        <v>45.878378378378379</v>
      </c>
      <c r="Q3225" s="7" t="str">
        <f>LEFT(N3225, SEARCH("/",N3225)-1)</f>
        <v>theater</v>
      </c>
      <c r="R3225" s="7" t="str">
        <f>RIGHT(N3225,LEN(N3225)-SEARCH("/",N3225))</f>
        <v>plays</v>
      </c>
      <c r="S3225" s="13">
        <f>J3225/(60*60*24)+DATE(1970,1,1)</f>
        <v>42206.835370370369</v>
      </c>
      <c r="T3225" s="13">
        <f>I3225/(60*60*24)+DATE(1970,1,1)</f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7">
        <f>IF(E3226&gt;0, E3226/L3226, 0)</f>
        <v>141.71296296296296</v>
      </c>
      <c r="Q3226" s="7" t="str">
        <f>LEFT(N3226, SEARCH("/",N3226)-1)</f>
        <v>theater</v>
      </c>
      <c r="R3226" s="7" t="str">
        <f>RIGHT(N3226,LEN(N3226)-SEARCH("/",N3226))</f>
        <v>plays</v>
      </c>
      <c r="S3226" s="13">
        <f>J3226/(60*60*24)+DATE(1970,1,1)</f>
        <v>42697.850844907407</v>
      </c>
      <c r="T3226" s="13">
        <f>I3226/(60*60*24)+DATE(1970,1,1)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7">
        <f>IF(E3227&gt;0, E3227/L3227, 0)</f>
        <v>52.487179487179489</v>
      </c>
      <c r="Q3227" s="7" t="str">
        <f>LEFT(N3227, SEARCH("/",N3227)-1)</f>
        <v>theater</v>
      </c>
      <c r="R3227" s="7" t="str">
        <f>RIGHT(N3227,LEN(N3227)-SEARCH("/",N3227))</f>
        <v>plays</v>
      </c>
      <c r="S3227" s="13">
        <f>J3227/(60*60*24)+DATE(1970,1,1)</f>
        <v>42503.559467592597</v>
      </c>
      <c r="T3227" s="13">
        <f>I3227/(60*60*24)+DATE(1970,1,1)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7">
        <f>IF(E3228&gt;0, E3228/L3228, 0)</f>
        <v>59.523809523809526</v>
      </c>
      <c r="Q3228" s="7" t="str">
        <f>LEFT(N3228, SEARCH("/",N3228)-1)</f>
        <v>theater</v>
      </c>
      <c r="R3228" s="7" t="str">
        <f>RIGHT(N3228,LEN(N3228)-SEARCH("/",N3228))</f>
        <v>plays</v>
      </c>
      <c r="S3228" s="13">
        <f>J3228/(60*60*24)+DATE(1970,1,1)</f>
        <v>42277.583472222221</v>
      </c>
      <c r="T3228" s="13">
        <f>I3228/(60*60*24)+DATE(1970,1,1)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7">
        <f>IF(E3229&gt;0, E3229/L3229, 0)</f>
        <v>50</v>
      </c>
      <c r="Q3229" s="7" t="str">
        <f>LEFT(N3229, SEARCH("/",N3229)-1)</f>
        <v>theater</v>
      </c>
      <c r="R3229" s="7" t="str">
        <f>RIGHT(N3229,LEN(N3229)-SEARCH("/",N3229))</f>
        <v>plays</v>
      </c>
      <c r="S3229" s="13">
        <f>J3229/(60*60*24)+DATE(1970,1,1)</f>
        <v>42722.882361111115</v>
      </c>
      <c r="T3229" s="13">
        <f>I3229/(60*60*24)+DATE(1970,1,1)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7">
        <f>IF(E3230&gt;0, E3230/L3230, 0)</f>
        <v>193.62162162162161</v>
      </c>
      <c r="Q3230" s="7" t="str">
        <f>LEFT(N3230, SEARCH("/",N3230)-1)</f>
        <v>theater</v>
      </c>
      <c r="R3230" s="7" t="str">
        <f>RIGHT(N3230,LEN(N3230)-SEARCH("/",N3230))</f>
        <v>plays</v>
      </c>
      <c r="S3230" s="13">
        <f>J3230/(60*60*24)+DATE(1970,1,1)</f>
        <v>42323.70930555556</v>
      </c>
      <c r="T3230" s="13">
        <f>I3230/(60*60*24)+DATE(1970,1,1)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7">
        <f>IF(E3231&gt;0, E3231/L3231, 0)</f>
        <v>106.79702970297029</v>
      </c>
      <c r="Q3231" s="7" t="str">
        <f>LEFT(N3231, SEARCH("/",N3231)-1)</f>
        <v>theater</v>
      </c>
      <c r="R3231" s="7" t="str">
        <f>RIGHT(N3231,LEN(N3231)-SEARCH("/",N3231))</f>
        <v>plays</v>
      </c>
      <c r="S3231" s="13">
        <f>J3231/(60*60*24)+DATE(1970,1,1)</f>
        <v>41933.291643518518</v>
      </c>
      <c r="T3231" s="13">
        <f>I3231/(60*60*24)+DATE(1970,1,1)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7">
        <f>IF(E3232&gt;0, E3232/L3232, 0)</f>
        <v>77.21621621621621</v>
      </c>
      <c r="Q3232" s="7" t="str">
        <f>LEFT(N3232, SEARCH("/",N3232)-1)</f>
        <v>theater</v>
      </c>
      <c r="R3232" s="7" t="str">
        <f>RIGHT(N3232,LEN(N3232)-SEARCH("/",N3232))</f>
        <v>plays</v>
      </c>
      <c r="S3232" s="13">
        <f>J3232/(60*60*24)+DATE(1970,1,1)</f>
        <v>41898.168124999997</v>
      </c>
      <c r="T3232" s="13">
        <f>I3232/(60*60*24)+DATE(1970,1,1)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7">
        <f>IF(E3233&gt;0, E3233/L3233, 0)</f>
        <v>57.5</v>
      </c>
      <c r="Q3233" s="7" t="str">
        <f>LEFT(N3233, SEARCH("/",N3233)-1)</f>
        <v>theater</v>
      </c>
      <c r="R3233" s="7" t="str">
        <f>RIGHT(N3233,LEN(N3233)-SEARCH("/",N3233))</f>
        <v>plays</v>
      </c>
      <c r="S3233" s="13">
        <f>J3233/(60*60*24)+DATE(1970,1,1)</f>
        <v>42446.943831018521</v>
      </c>
      <c r="T3233" s="13">
        <f>I3233/(60*60*24)+DATE(1970,1,1)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7">
        <f>IF(E3234&gt;0, E3234/L3234, 0)</f>
        <v>50.46153846153846</v>
      </c>
      <c r="Q3234" s="7" t="str">
        <f>LEFT(N3234, SEARCH("/",N3234)-1)</f>
        <v>theater</v>
      </c>
      <c r="R3234" s="7" t="str">
        <f>RIGHT(N3234,LEN(N3234)-SEARCH("/",N3234))</f>
        <v>plays</v>
      </c>
      <c r="S3234" s="13">
        <f>J3234/(60*60*24)+DATE(1970,1,1)</f>
        <v>42463.81385416667</v>
      </c>
      <c r="T3234" s="13">
        <f>I3234/(60*60*24)+DATE(1970,1,1)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7">
        <f>IF(E3235&gt;0, E3235/L3235, 0)</f>
        <v>97.377049180327873</v>
      </c>
      <c r="Q3235" s="7" t="str">
        <f>LEFT(N3235, SEARCH("/",N3235)-1)</f>
        <v>theater</v>
      </c>
      <c r="R3235" s="7" t="str">
        <f>RIGHT(N3235,LEN(N3235)-SEARCH("/",N3235))</f>
        <v>plays</v>
      </c>
      <c r="S3235" s="13">
        <f>J3235/(60*60*24)+DATE(1970,1,1)</f>
        <v>42766.805034722223</v>
      </c>
      <c r="T3235" s="13">
        <f>I3235/(60*60*24)+DATE(1970,1,1)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7">
        <f>IF(E3236&gt;0, E3236/L3236, 0)</f>
        <v>34.91921739130435</v>
      </c>
      <c r="Q3236" s="7" t="str">
        <f>LEFT(N3236, SEARCH("/",N3236)-1)</f>
        <v>theater</v>
      </c>
      <c r="R3236" s="7" t="str">
        <f>RIGHT(N3236,LEN(N3236)-SEARCH("/",N3236))</f>
        <v>plays</v>
      </c>
      <c r="S3236" s="13">
        <f>J3236/(60*60*24)+DATE(1970,1,1)</f>
        <v>42734.789444444439</v>
      </c>
      <c r="T3236" s="13">
        <f>I3236/(60*60*24)+DATE(1970,1,1)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7">
        <f>IF(E3237&gt;0, E3237/L3237, 0)</f>
        <v>85.530386740331494</v>
      </c>
      <c r="Q3237" s="7" t="str">
        <f>LEFT(N3237, SEARCH("/",N3237)-1)</f>
        <v>theater</v>
      </c>
      <c r="R3237" s="7" t="str">
        <f>RIGHT(N3237,LEN(N3237)-SEARCH("/",N3237))</f>
        <v>plays</v>
      </c>
      <c r="S3237" s="13">
        <f>J3237/(60*60*24)+DATE(1970,1,1)</f>
        <v>42522.347812499997</v>
      </c>
      <c r="T3237" s="13">
        <f>I3237/(60*60*24)+DATE(1970,1,1)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7">
        <f>IF(E3238&gt;0, E3238/L3238, 0)</f>
        <v>182.90909090909091</v>
      </c>
      <c r="Q3238" s="7" t="str">
        <f>LEFT(N3238, SEARCH("/",N3238)-1)</f>
        <v>theater</v>
      </c>
      <c r="R3238" s="7" t="str">
        <f>RIGHT(N3238,LEN(N3238)-SEARCH("/",N3238))</f>
        <v>plays</v>
      </c>
      <c r="S3238" s="13">
        <f>J3238/(60*60*24)+DATE(1970,1,1)</f>
        <v>42702.917048611111</v>
      </c>
      <c r="T3238" s="13">
        <f>I3238/(60*60*24)+DATE(1970,1,1)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7">
        <f>IF(E3239&gt;0, E3239/L3239, 0)</f>
        <v>131.13620817843866</v>
      </c>
      <c r="Q3239" s="7" t="str">
        <f>LEFT(N3239, SEARCH("/",N3239)-1)</f>
        <v>theater</v>
      </c>
      <c r="R3239" s="7" t="str">
        <f>RIGHT(N3239,LEN(N3239)-SEARCH("/",N3239))</f>
        <v>plays</v>
      </c>
      <c r="S3239" s="13">
        <f>J3239/(60*60*24)+DATE(1970,1,1)</f>
        <v>42252.474351851852</v>
      </c>
      <c r="T3239" s="13">
        <f>I3239/(60*60*24)+DATE(1970,1,1)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7">
        <f>IF(E3240&gt;0, E3240/L3240, 0)</f>
        <v>39.810126582278478</v>
      </c>
      <c r="Q3240" s="7" t="str">
        <f>LEFT(N3240, SEARCH("/",N3240)-1)</f>
        <v>theater</v>
      </c>
      <c r="R3240" s="7" t="str">
        <f>RIGHT(N3240,LEN(N3240)-SEARCH("/",N3240))</f>
        <v>plays</v>
      </c>
      <c r="S3240" s="13">
        <f>J3240/(60*60*24)+DATE(1970,1,1)</f>
        <v>42156.510393518518</v>
      </c>
      <c r="T3240" s="13">
        <f>I3240/(60*60*24)+DATE(1970,1,1)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7">
        <f>IF(E3241&gt;0, E3241/L3241, 0)</f>
        <v>59.701730769230764</v>
      </c>
      <c r="Q3241" s="7" t="str">
        <f>LEFT(N3241, SEARCH("/",N3241)-1)</f>
        <v>theater</v>
      </c>
      <c r="R3241" s="7" t="str">
        <f>RIGHT(N3241,LEN(N3241)-SEARCH("/",N3241))</f>
        <v>plays</v>
      </c>
      <c r="S3241" s="13">
        <f>J3241/(60*60*24)+DATE(1970,1,1)</f>
        <v>42278.089039351849</v>
      </c>
      <c r="T3241" s="13">
        <f>I3241/(60*60*24)+DATE(1970,1,1)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7">
        <f>IF(E3242&gt;0, E3242/L3242, 0)</f>
        <v>88.735294117647058</v>
      </c>
      <c r="Q3242" s="7" t="str">
        <f>LEFT(N3242, SEARCH("/",N3242)-1)</f>
        <v>theater</v>
      </c>
      <c r="R3242" s="7" t="str">
        <f>RIGHT(N3242,LEN(N3242)-SEARCH("/",N3242))</f>
        <v>plays</v>
      </c>
      <c r="S3242" s="13">
        <f>J3242/(60*60*24)+DATE(1970,1,1)</f>
        <v>42754.693842592591</v>
      </c>
      <c r="T3242" s="13">
        <f>I3242/(60*60*24)+DATE(1970,1,1)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7">
        <f>IF(E3243&gt;0, E3243/L3243, 0)</f>
        <v>58.688622754491021</v>
      </c>
      <c r="Q3243" s="7" t="str">
        <f>LEFT(N3243, SEARCH("/",N3243)-1)</f>
        <v>theater</v>
      </c>
      <c r="R3243" s="7" t="str">
        <f>RIGHT(N3243,LEN(N3243)-SEARCH("/",N3243))</f>
        <v>plays</v>
      </c>
      <c r="S3243" s="13">
        <f>J3243/(60*60*24)+DATE(1970,1,1)</f>
        <v>41893.324884259258</v>
      </c>
      <c r="T3243" s="13">
        <f>I3243/(60*60*24)+DATE(1970,1,1)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7">
        <f>IF(E3244&gt;0, E3244/L3244, 0)</f>
        <v>69.56513661202186</v>
      </c>
      <c r="Q3244" s="7" t="str">
        <f>LEFT(N3244, SEARCH("/",N3244)-1)</f>
        <v>theater</v>
      </c>
      <c r="R3244" s="7" t="str">
        <f>RIGHT(N3244,LEN(N3244)-SEARCH("/",N3244))</f>
        <v>plays</v>
      </c>
      <c r="S3244" s="13">
        <f>J3244/(60*60*24)+DATE(1970,1,1)</f>
        <v>41871.755694444444</v>
      </c>
      <c r="T3244" s="13">
        <f>I3244/(60*60*24)+DATE(1970,1,1)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7">
        <f>IF(E3245&gt;0, E3245/L3245, 0)</f>
        <v>115.87323943661971</v>
      </c>
      <c r="Q3245" s="7" t="str">
        <f>LEFT(N3245, SEARCH("/",N3245)-1)</f>
        <v>theater</v>
      </c>
      <c r="R3245" s="7" t="str">
        <f>RIGHT(N3245,LEN(N3245)-SEARCH("/",N3245))</f>
        <v>plays</v>
      </c>
      <c r="S3245" s="13">
        <f>J3245/(60*60*24)+DATE(1970,1,1)</f>
        <v>42262.096782407403</v>
      </c>
      <c r="T3245" s="13">
        <f>I3245/(60*60*24)+DATE(1970,1,1)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7">
        <f>IF(E3246&gt;0, E3246/L3246, 0)</f>
        <v>23.869565217391305</v>
      </c>
      <c r="Q3246" s="7" t="str">
        <f>LEFT(N3246, SEARCH("/",N3246)-1)</f>
        <v>theater</v>
      </c>
      <c r="R3246" s="7" t="str">
        <f>RIGHT(N3246,LEN(N3246)-SEARCH("/",N3246))</f>
        <v>plays</v>
      </c>
      <c r="S3246" s="13">
        <f>J3246/(60*60*24)+DATE(1970,1,1)</f>
        <v>42675.694236111114</v>
      </c>
      <c r="T3246" s="13">
        <f>I3246/(60*60*24)+DATE(1970,1,1)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7">
        <f>IF(E3247&gt;0, E3247/L3247, 0)</f>
        <v>81.125925925925927</v>
      </c>
      <c r="Q3247" s="7" t="str">
        <f>LEFT(N3247, SEARCH("/",N3247)-1)</f>
        <v>theater</v>
      </c>
      <c r="R3247" s="7" t="str">
        <f>RIGHT(N3247,LEN(N3247)-SEARCH("/",N3247))</f>
        <v>plays</v>
      </c>
      <c r="S3247" s="13">
        <f>J3247/(60*60*24)+DATE(1970,1,1)</f>
        <v>42135.60020833333</v>
      </c>
      <c r="T3247" s="13">
        <f>I3247/(60*60*24)+DATE(1970,1,1)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7">
        <f>IF(E3248&gt;0, E3248/L3248, 0)</f>
        <v>57.626943005181346</v>
      </c>
      <c r="Q3248" s="7" t="str">
        <f>LEFT(N3248, SEARCH("/",N3248)-1)</f>
        <v>theater</v>
      </c>
      <c r="R3248" s="7" t="str">
        <f>RIGHT(N3248,LEN(N3248)-SEARCH("/",N3248))</f>
        <v>plays</v>
      </c>
      <c r="S3248" s="13">
        <f>J3248/(60*60*24)+DATE(1970,1,1)</f>
        <v>42230.472222222219</v>
      </c>
      <c r="T3248" s="13">
        <f>I3248/(60*60*24)+DATE(1970,1,1)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7">
        <f>IF(E3249&gt;0, E3249/L3249, 0)</f>
        <v>46.429824561403507</v>
      </c>
      <c r="Q3249" s="7" t="str">
        <f>LEFT(N3249, SEARCH("/",N3249)-1)</f>
        <v>theater</v>
      </c>
      <c r="R3249" s="7" t="str">
        <f>RIGHT(N3249,LEN(N3249)-SEARCH("/",N3249))</f>
        <v>plays</v>
      </c>
      <c r="S3249" s="13">
        <f>J3249/(60*60*24)+DATE(1970,1,1)</f>
        <v>42167.434166666666</v>
      </c>
      <c r="T3249" s="13">
        <f>I3249/(60*60*24)+DATE(1970,1,1)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7">
        <f>IF(E3250&gt;0, E3250/L3250, 0)</f>
        <v>60.475000000000001</v>
      </c>
      <c r="Q3250" s="7" t="str">
        <f>LEFT(N3250, SEARCH("/",N3250)-1)</f>
        <v>theater</v>
      </c>
      <c r="R3250" s="7" t="str">
        <f>RIGHT(N3250,LEN(N3250)-SEARCH("/",N3250))</f>
        <v>plays</v>
      </c>
      <c r="S3250" s="13">
        <f>J3250/(60*60*24)+DATE(1970,1,1)</f>
        <v>42068.888391203705</v>
      </c>
      <c r="T3250" s="13">
        <f>I3250/(60*60*24)+DATE(1970,1,1)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7">
        <f>IF(E3251&gt;0, E3251/L3251, 0)</f>
        <v>65.579545454545453</v>
      </c>
      <c r="Q3251" s="7" t="str">
        <f>LEFT(N3251, SEARCH("/",N3251)-1)</f>
        <v>theater</v>
      </c>
      <c r="R3251" s="7" t="str">
        <f>RIGHT(N3251,LEN(N3251)-SEARCH("/",N3251))</f>
        <v>plays</v>
      </c>
      <c r="S3251" s="13">
        <f>J3251/(60*60*24)+DATE(1970,1,1)</f>
        <v>42145.746689814812</v>
      </c>
      <c r="T3251" s="13">
        <f>I3251/(60*60*24)+DATE(1970,1,1)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7">
        <f>IF(E3252&gt;0, E3252/L3252, 0)</f>
        <v>119.1924882629108</v>
      </c>
      <c r="Q3252" s="7" t="str">
        <f>LEFT(N3252, SEARCH("/",N3252)-1)</f>
        <v>theater</v>
      </c>
      <c r="R3252" s="7" t="str">
        <f>RIGHT(N3252,LEN(N3252)-SEARCH("/",N3252))</f>
        <v>plays</v>
      </c>
      <c r="S3252" s="13">
        <f>J3252/(60*60*24)+DATE(1970,1,1)</f>
        <v>41918.742175925923</v>
      </c>
      <c r="T3252" s="13">
        <f>I3252/(60*60*24)+DATE(1970,1,1)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7">
        <f>IF(E3253&gt;0, E3253/L3253, 0)</f>
        <v>83.05</v>
      </c>
      <c r="Q3253" s="7" t="str">
        <f>LEFT(N3253, SEARCH("/",N3253)-1)</f>
        <v>theater</v>
      </c>
      <c r="R3253" s="7" t="str">
        <f>RIGHT(N3253,LEN(N3253)-SEARCH("/",N3253))</f>
        <v>plays</v>
      </c>
      <c r="S3253" s="13">
        <f>J3253/(60*60*24)+DATE(1970,1,1)</f>
        <v>42146.731087962966</v>
      </c>
      <c r="T3253" s="13">
        <f>I3253/(60*60*24)+DATE(1970,1,1)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7">
        <f>IF(E3254&gt;0, E3254/L3254, 0)</f>
        <v>57.52</v>
      </c>
      <c r="Q3254" s="7" t="str">
        <f>LEFT(N3254, SEARCH("/",N3254)-1)</f>
        <v>theater</v>
      </c>
      <c r="R3254" s="7" t="str">
        <f>RIGHT(N3254,LEN(N3254)-SEARCH("/",N3254))</f>
        <v>plays</v>
      </c>
      <c r="S3254" s="13">
        <f>J3254/(60*60*24)+DATE(1970,1,1)</f>
        <v>42590.472685185188</v>
      </c>
      <c r="T3254" s="13">
        <f>I3254/(60*60*24)+DATE(1970,1,1)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7">
        <f>IF(E3255&gt;0, E3255/L3255, 0)</f>
        <v>177.08695652173913</v>
      </c>
      <c r="Q3255" s="7" t="str">
        <f>LEFT(N3255, SEARCH("/",N3255)-1)</f>
        <v>theater</v>
      </c>
      <c r="R3255" s="7" t="str">
        <f>RIGHT(N3255,LEN(N3255)-SEARCH("/",N3255))</f>
        <v>plays</v>
      </c>
      <c r="S3255" s="13">
        <f>J3255/(60*60*24)+DATE(1970,1,1)</f>
        <v>42602.576712962968</v>
      </c>
      <c r="T3255" s="13">
        <f>I3255/(60*60*24)+DATE(1970,1,1)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7">
        <f>IF(E3256&gt;0, E3256/L3256, 0)</f>
        <v>70.771505376344081</v>
      </c>
      <c r="Q3256" s="7" t="str">
        <f>LEFT(N3256, SEARCH("/",N3256)-1)</f>
        <v>theater</v>
      </c>
      <c r="R3256" s="7" t="str">
        <f>RIGHT(N3256,LEN(N3256)-SEARCH("/",N3256))</f>
        <v>plays</v>
      </c>
      <c r="S3256" s="13">
        <f>J3256/(60*60*24)+DATE(1970,1,1)</f>
        <v>42059.085752314815</v>
      </c>
      <c r="T3256" s="13">
        <f>I3256/(60*60*24)+DATE(1970,1,1)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7">
        <f>IF(E3257&gt;0, E3257/L3257, 0)</f>
        <v>29.166666666666668</v>
      </c>
      <c r="Q3257" s="7" t="str">
        <f>LEFT(N3257, SEARCH("/",N3257)-1)</f>
        <v>theater</v>
      </c>
      <c r="R3257" s="7" t="str">
        <f>RIGHT(N3257,LEN(N3257)-SEARCH("/",N3257))</f>
        <v>plays</v>
      </c>
      <c r="S3257" s="13">
        <f>J3257/(60*60*24)+DATE(1970,1,1)</f>
        <v>41889.768229166664</v>
      </c>
      <c r="T3257" s="13">
        <f>I3257/(60*60*24)+DATE(1970,1,1)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7">
        <f>IF(E3258&gt;0, E3258/L3258, 0)</f>
        <v>72.76136363636364</v>
      </c>
      <c r="Q3258" s="7" t="str">
        <f>LEFT(N3258, SEARCH("/",N3258)-1)</f>
        <v>theater</v>
      </c>
      <c r="R3258" s="7" t="str">
        <f>RIGHT(N3258,LEN(N3258)-SEARCH("/",N3258))</f>
        <v>plays</v>
      </c>
      <c r="S3258" s="13">
        <f>J3258/(60*60*24)+DATE(1970,1,1)</f>
        <v>42144.573807870373</v>
      </c>
      <c r="T3258" s="13">
        <f>I3258/(60*60*24)+DATE(1970,1,1)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7">
        <f>IF(E3259&gt;0, E3259/L3259, 0)</f>
        <v>51.853414634146333</v>
      </c>
      <c r="Q3259" s="7" t="str">
        <f>LEFT(N3259, SEARCH("/",N3259)-1)</f>
        <v>theater</v>
      </c>
      <c r="R3259" s="7" t="str">
        <f>RIGHT(N3259,LEN(N3259)-SEARCH("/",N3259))</f>
        <v>plays</v>
      </c>
      <c r="S3259" s="13">
        <f>J3259/(60*60*24)+DATE(1970,1,1)</f>
        <v>42758.559629629628</v>
      </c>
      <c r="T3259" s="13">
        <f>I3259/(60*60*24)+DATE(1970,1,1)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7">
        <f>IF(E3260&gt;0, E3260/L3260, 0)</f>
        <v>98.2</v>
      </c>
      <c r="Q3260" s="7" t="str">
        <f>LEFT(N3260, SEARCH("/",N3260)-1)</f>
        <v>theater</v>
      </c>
      <c r="R3260" s="7" t="str">
        <f>RIGHT(N3260,LEN(N3260)-SEARCH("/",N3260))</f>
        <v>plays</v>
      </c>
      <c r="S3260" s="13">
        <f>J3260/(60*60*24)+DATE(1970,1,1)</f>
        <v>41982.887280092589</v>
      </c>
      <c r="T3260" s="13">
        <f>I3260/(60*60*24)+DATE(1970,1,1)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7">
        <f>IF(E3261&gt;0, E3261/L3261, 0)</f>
        <v>251.7381443298969</v>
      </c>
      <c r="Q3261" s="7" t="str">
        <f>LEFT(N3261, SEARCH("/",N3261)-1)</f>
        <v>theater</v>
      </c>
      <c r="R3261" s="7" t="str">
        <f>RIGHT(N3261,LEN(N3261)-SEARCH("/",N3261))</f>
        <v>plays</v>
      </c>
      <c r="S3261" s="13">
        <f>J3261/(60*60*24)+DATE(1970,1,1)</f>
        <v>42614.760937500003</v>
      </c>
      <c r="T3261" s="13">
        <f>I3261/(60*60*24)+DATE(1970,1,1)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7">
        <f>IF(E3262&gt;0, E3262/L3262, 0)</f>
        <v>74.821917808219183</v>
      </c>
      <c r="Q3262" s="7" t="str">
        <f>LEFT(N3262, SEARCH("/",N3262)-1)</f>
        <v>theater</v>
      </c>
      <c r="R3262" s="7" t="str">
        <f>RIGHT(N3262,LEN(N3262)-SEARCH("/",N3262))</f>
        <v>plays</v>
      </c>
      <c r="S3262" s="13">
        <f>J3262/(60*60*24)+DATE(1970,1,1)</f>
        <v>42303.672662037032</v>
      </c>
      <c r="T3262" s="13">
        <f>I3262/(60*60*24)+DATE(1970,1,1)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7">
        <f>IF(E3263&gt;0, E3263/L3263, 0)</f>
        <v>67.65306122448979</v>
      </c>
      <c r="Q3263" s="7" t="str">
        <f>LEFT(N3263, SEARCH("/",N3263)-1)</f>
        <v>theater</v>
      </c>
      <c r="R3263" s="7" t="str">
        <f>RIGHT(N3263,LEN(N3263)-SEARCH("/",N3263))</f>
        <v>plays</v>
      </c>
      <c r="S3263" s="13">
        <f>J3263/(60*60*24)+DATE(1970,1,1)</f>
        <v>42171.725416666668</v>
      </c>
      <c r="T3263" s="13">
        <f>I3263/(60*60*24)+DATE(1970,1,1)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7">
        <f>IF(E3264&gt;0, E3264/L3264, 0)</f>
        <v>93.81343283582089</v>
      </c>
      <c r="Q3264" s="7" t="str">
        <f>LEFT(N3264, SEARCH("/",N3264)-1)</f>
        <v>theater</v>
      </c>
      <c r="R3264" s="7" t="str">
        <f>RIGHT(N3264,LEN(N3264)-SEARCH("/",N3264))</f>
        <v>plays</v>
      </c>
      <c r="S3264" s="13">
        <f>J3264/(60*60*24)+DATE(1970,1,1)</f>
        <v>41964.315532407403</v>
      </c>
      <c r="T3264" s="13">
        <f>I3264/(60*60*24)+DATE(1970,1,1)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7">
        <f>IF(E3265&gt;0, E3265/L3265, 0)</f>
        <v>41.237647058823526</v>
      </c>
      <c r="Q3265" s="7" t="str">
        <f>LEFT(N3265, SEARCH("/",N3265)-1)</f>
        <v>theater</v>
      </c>
      <c r="R3265" s="7" t="str">
        <f>RIGHT(N3265,LEN(N3265)-SEARCH("/",N3265))</f>
        <v>plays</v>
      </c>
      <c r="S3265" s="13">
        <f>J3265/(60*60*24)+DATE(1970,1,1)</f>
        <v>42284.516064814816</v>
      </c>
      <c r="T3265" s="13">
        <f>I3265/(60*60*24)+DATE(1970,1,1)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7">
        <f>IF(E3266&gt;0, E3266/L3266, 0)</f>
        <v>52.551020408163268</v>
      </c>
      <c r="Q3266" s="7" t="str">
        <f>LEFT(N3266, SEARCH("/",N3266)-1)</f>
        <v>theater</v>
      </c>
      <c r="R3266" s="7" t="str">
        <f>RIGHT(N3266,LEN(N3266)-SEARCH("/",N3266))</f>
        <v>plays</v>
      </c>
      <c r="S3266" s="13">
        <f>J3266/(60*60*24)+DATE(1970,1,1)</f>
        <v>42016.800208333334</v>
      </c>
      <c r="T3266" s="13">
        <f>I3266/(60*60*24)+DATE(1970,1,1)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7">
        <f>IF(E3267&gt;0, E3267/L3267, 0)</f>
        <v>70.285714285714292</v>
      </c>
      <c r="Q3267" s="7" t="str">
        <f>LEFT(N3267, SEARCH("/",N3267)-1)</f>
        <v>theater</v>
      </c>
      <c r="R3267" s="7" t="str">
        <f>RIGHT(N3267,LEN(N3267)-SEARCH("/",N3267))</f>
        <v>plays</v>
      </c>
      <c r="S3267" s="13">
        <f>J3267/(60*60*24)+DATE(1970,1,1)</f>
        <v>42311.711979166663</v>
      </c>
      <c r="T3267" s="13">
        <f>I3267/(60*60*24)+DATE(1970,1,1)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7">
        <f>IF(E3268&gt;0, E3268/L3268, 0)</f>
        <v>48.325153374233132</v>
      </c>
      <c r="Q3268" s="7" t="str">
        <f>LEFT(N3268, SEARCH("/",N3268)-1)</f>
        <v>theater</v>
      </c>
      <c r="R3268" s="7" t="str">
        <f>RIGHT(N3268,LEN(N3268)-SEARCH("/",N3268))</f>
        <v>plays</v>
      </c>
      <c r="S3268" s="13">
        <f>J3268/(60*60*24)+DATE(1970,1,1)</f>
        <v>42136.536134259259</v>
      </c>
      <c r="T3268" s="13">
        <f>I3268/(60*60*24)+DATE(1970,1,1)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7">
        <f>IF(E3269&gt;0, E3269/L3269, 0)</f>
        <v>53.177083333333336</v>
      </c>
      <c r="Q3269" s="7" t="str">
        <f>LEFT(N3269, SEARCH("/",N3269)-1)</f>
        <v>theater</v>
      </c>
      <c r="R3269" s="7" t="str">
        <f>RIGHT(N3269,LEN(N3269)-SEARCH("/",N3269))</f>
        <v>plays</v>
      </c>
      <c r="S3269" s="13">
        <f>J3269/(60*60*24)+DATE(1970,1,1)</f>
        <v>42172.757638888885</v>
      </c>
      <c r="T3269" s="13">
        <f>I3269/(60*60*24)+DATE(1970,1,1)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7">
        <f>IF(E3270&gt;0, E3270/L3270, 0)</f>
        <v>60.952380952380949</v>
      </c>
      <c r="Q3270" s="7" t="str">
        <f>LEFT(N3270, SEARCH("/",N3270)-1)</f>
        <v>theater</v>
      </c>
      <c r="R3270" s="7" t="str">
        <f>RIGHT(N3270,LEN(N3270)-SEARCH("/",N3270))</f>
        <v>plays</v>
      </c>
      <c r="S3270" s="13">
        <f>J3270/(60*60*24)+DATE(1970,1,1)</f>
        <v>42590.90425925926</v>
      </c>
      <c r="T3270" s="13">
        <f>I3270/(60*60*24)+DATE(1970,1,1)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7">
        <f>IF(E3271&gt;0, E3271/L3271, 0)</f>
        <v>116</v>
      </c>
      <c r="Q3271" s="7" t="str">
        <f>LEFT(N3271, SEARCH("/",N3271)-1)</f>
        <v>theater</v>
      </c>
      <c r="R3271" s="7" t="str">
        <f>RIGHT(N3271,LEN(N3271)-SEARCH("/",N3271))</f>
        <v>plays</v>
      </c>
      <c r="S3271" s="13">
        <f>J3271/(60*60*24)+DATE(1970,1,1)</f>
        <v>42137.395798611113</v>
      </c>
      <c r="T3271" s="13">
        <f>I3271/(60*60*24)+DATE(1970,1,1)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7">
        <f>IF(E3272&gt;0, E3272/L3272, 0)</f>
        <v>61</v>
      </c>
      <c r="Q3272" s="7" t="str">
        <f>LEFT(N3272, SEARCH("/",N3272)-1)</f>
        <v>theater</v>
      </c>
      <c r="R3272" s="7" t="str">
        <f>RIGHT(N3272,LEN(N3272)-SEARCH("/",N3272))</f>
        <v>plays</v>
      </c>
      <c r="S3272" s="13">
        <f>J3272/(60*60*24)+DATE(1970,1,1)</f>
        <v>42167.533159722225</v>
      </c>
      <c r="T3272" s="13">
        <f>I3272/(60*60*24)+DATE(1970,1,1)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7">
        <f>IF(E3273&gt;0, E3273/L3273, 0)</f>
        <v>38.235294117647058</v>
      </c>
      <c r="Q3273" s="7" t="str">
        <f>LEFT(N3273, SEARCH("/",N3273)-1)</f>
        <v>theater</v>
      </c>
      <c r="R3273" s="7" t="str">
        <f>RIGHT(N3273,LEN(N3273)-SEARCH("/",N3273))</f>
        <v>plays</v>
      </c>
      <c r="S3273" s="13">
        <f>J3273/(60*60*24)+DATE(1970,1,1)</f>
        <v>41915.437210648146</v>
      </c>
      <c r="T3273" s="13">
        <f>I3273/(60*60*24)+DATE(1970,1,1)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7">
        <f>IF(E3274&gt;0, E3274/L3274, 0)</f>
        <v>106.50344827586207</v>
      </c>
      <c r="Q3274" s="7" t="str">
        <f>LEFT(N3274, SEARCH("/",N3274)-1)</f>
        <v>theater</v>
      </c>
      <c r="R3274" s="7" t="str">
        <f>RIGHT(N3274,LEN(N3274)-SEARCH("/",N3274))</f>
        <v>plays</v>
      </c>
      <c r="S3274" s="13">
        <f>J3274/(60*60*24)+DATE(1970,1,1)</f>
        <v>42284.500104166669</v>
      </c>
      <c r="T3274" s="13">
        <f>I3274/(60*60*24)+DATE(1970,1,1)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7">
        <f>IF(E3275&gt;0, E3275/L3275, 0)</f>
        <v>204.57142857142858</v>
      </c>
      <c r="Q3275" s="7" t="str">
        <f>LEFT(N3275, SEARCH("/",N3275)-1)</f>
        <v>theater</v>
      </c>
      <c r="R3275" s="7" t="str">
        <f>RIGHT(N3275,LEN(N3275)-SEARCH("/",N3275))</f>
        <v>plays</v>
      </c>
      <c r="S3275" s="13">
        <f>J3275/(60*60*24)+DATE(1970,1,1)</f>
        <v>42611.801412037035</v>
      </c>
      <c r="T3275" s="13">
        <f>I3275/(60*60*24)+DATE(1970,1,1)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7">
        <f>IF(E3276&gt;0, E3276/L3276, 0)</f>
        <v>54.912587412587413</v>
      </c>
      <c r="Q3276" s="7" t="str">
        <f>LEFT(N3276, SEARCH("/",N3276)-1)</f>
        <v>theater</v>
      </c>
      <c r="R3276" s="7" t="str">
        <f>RIGHT(N3276,LEN(N3276)-SEARCH("/",N3276))</f>
        <v>plays</v>
      </c>
      <c r="S3276" s="13">
        <f>J3276/(60*60*24)+DATE(1970,1,1)</f>
        <v>42400.704537037032</v>
      </c>
      <c r="T3276" s="13">
        <f>I3276/(60*60*24)+DATE(1970,1,1)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7">
        <f>IF(E3277&gt;0, E3277/L3277, 0)</f>
        <v>150.41666666666666</v>
      </c>
      <c r="Q3277" s="7" t="str">
        <f>LEFT(N3277, SEARCH("/",N3277)-1)</f>
        <v>theater</v>
      </c>
      <c r="R3277" s="7" t="str">
        <f>RIGHT(N3277,LEN(N3277)-SEARCH("/",N3277))</f>
        <v>plays</v>
      </c>
      <c r="S3277" s="13">
        <f>J3277/(60*60*24)+DATE(1970,1,1)</f>
        <v>42017.88045138889</v>
      </c>
      <c r="T3277" s="13">
        <f>I3277/(60*60*24)+DATE(1970,1,1)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7">
        <f>IF(E3278&gt;0, E3278/L3278, 0)</f>
        <v>52.58</v>
      </c>
      <c r="Q3278" s="7" t="str">
        <f>LEFT(N3278, SEARCH("/",N3278)-1)</f>
        <v>theater</v>
      </c>
      <c r="R3278" s="7" t="str">
        <f>RIGHT(N3278,LEN(N3278)-SEARCH("/",N3278))</f>
        <v>plays</v>
      </c>
      <c r="S3278" s="13">
        <f>J3278/(60*60*24)+DATE(1970,1,1)</f>
        <v>42426.949988425928</v>
      </c>
      <c r="T3278" s="13">
        <f>I3278/(60*60*24)+DATE(1970,1,1)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7">
        <f>IF(E3279&gt;0, E3279/L3279, 0)</f>
        <v>54.3</v>
      </c>
      <c r="Q3279" s="7" t="str">
        <f>LEFT(N3279, SEARCH("/",N3279)-1)</f>
        <v>theater</v>
      </c>
      <c r="R3279" s="7" t="str">
        <f>RIGHT(N3279,LEN(N3279)-SEARCH("/",N3279))</f>
        <v>plays</v>
      </c>
      <c r="S3279" s="13">
        <f>J3279/(60*60*24)+DATE(1970,1,1)</f>
        <v>41931.682939814811</v>
      </c>
      <c r="T3279" s="13">
        <f>I3279/(60*60*24)+DATE(1970,1,1)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7">
        <f>IF(E3280&gt;0, E3280/L3280, 0)</f>
        <v>76.029411764705884</v>
      </c>
      <c r="Q3280" s="7" t="str">
        <f>LEFT(N3280, SEARCH("/",N3280)-1)</f>
        <v>theater</v>
      </c>
      <c r="R3280" s="7" t="str">
        <f>RIGHT(N3280,LEN(N3280)-SEARCH("/",N3280))</f>
        <v>plays</v>
      </c>
      <c r="S3280" s="13">
        <f>J3280/(60*60*24)+DATE(1970,1,1)</f>
        <v>42124.848414351851</v>
      </c>
      <c r="T3280" s="13">
        <f>I3280/(60*60*24)+DATE(1970,1,1)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7">
        <f>IF(E3281&gt;0, E3281/L3281, 0)</f>
        <v>105.2063492063492</v>
      </c>
      <c r="Q3281" s="7" t="str">
        <f>LEFT(N3281, SEARCH("/",N3281)-1)</f>
        <v>theater</v>
      </c>
      <c r="R3281" s="7" t="str">
        <f>RIGHT(N3281,LEN(N3281)-SEARCH("/",N3281))</f>
        <v>plays</v>
      </c>
      <c r="S3281" s="13">
        <f>J3281/(60*60*24)+DATE(1970,1,1)</f>
        <v>42431.102534722224</v>
      </c>
      <c r="T3281" s="13">
        <f>I3281/(60*60*24)+DATE(1970,1,1)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7">
        <f>IF(E3282&gt;0, E3282/L3282, 0)</f>
        <v>68.666666666666671</v>
      </c>
      <c r="Q3282" s="7" t="str">
        <f>LEFT(N3282, SEARCH("/",N3282)-1)</f>
        <v>theater</v>
      </c>
      <c r="R3282" s="7" t="str">
        <f>RIGHT(N3282,LEN(N3282)-SEARCH("/",N3282))</f>
        <v>plays</v>
      </c>
      <c r="S3282" s="13">
        <f>J3282/(60*60*24)+DATE(1970,1,1)</f>
        <v>42121.756921296299</v>
      </c>
      <c r="T3282" s="13">
        <f>I3282/(60*60*24)+DATE(1970,1,1)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7">
        <f>IF(E3283&gt;0, E3283/L3283, 0)</f>
        <v>129.36170212765958</v>
      </c>
      <c r="Q3283" s="7" t="str">
        <f>LEFT(N3283, SEARCH("/",N3283)-1)</f>
        <v>theater</v>
      </c>
      <c r="R3283" s="7" t="str">
        <f>RIGHT(N3283,LEN(N3283)-SEARCH("/",N3283))</f>
        <v>plays</v>
      </c>
      <c r="S3283" s="13">
        <f>J3283/(60*60*24)+DATE(1970,1,1)</f>
        <v>42219.019733796296</v>
      </c>
      <c r="T3283" s="13">
        <f>I3283/(60*60*24)+DATE(1970,1,1)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7">
        <f>IF(E3284&gt;0, E3284/L3284, 0)</f>
        <v>134.26371308016877</v>
      </c>
      <c r="Q3284" s="7" t="str">
        <f>LEFT(N3284, SEARCH("/",N3284)-1)</f>
        <v>theater</v>
      </c>
      <c r="R3284" s="7" t="str">
        <f>RIGHT(N3284,LEN(N3284)-SEARCH("/",N3284))</f>
        <v>plays</v>
      </c>
      <c r="S3284" s="13">
        <f>J3284/(60*60*24)+DATE(1970,1,1)</f>
        <v>42445.19430555556</v>
      </c>
      <c r="T3284" s="13">
        <f>I3284/(60*60*24)+DATE(1970,1,1)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7">
        <f>IF(E3285&gt;0, E3285/L3285, 0)</f>
        <v>17.829787234042552</v>
      </c>
      <c r="Q3285" s="7" t="str">
        <f>LEFT(N3285, SEARCH("/",N3285)-1)</f>
        <v>theater</v>
      </c>
      <c r="R3285" s="7" t="str">
        <f>RIGHT(N3285,LEN(N3285)-SEARCH("/",N3285))</f>
        <v>plays</v>
      </c>
      <c r="S3285" s="13">
        <f>J3285/(60*60*24)+DATE(1970,1,1)</f>
        <v>42379.74418981481</v>
      </c>
      <c r="T3285" s="13">
        <f>I3285/(60*60*24)+DATE(1970,1,1)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7">
        <f>IF(E3286&gt;0, E3286/L3286, 0)</f>
        <v>203.2</v>
      </c>
      <c r="Q3286" s="7" t="str">
        <f>LEFT(N3286, SEARCH("/",N3286)-1)</f>
        <v>theater</v>
      </c>
      <c r="R3286" s="7" t="str">
        <f>RIGHT(N3286,LEN(N3286)-SEARCH("/",N3286))</f>
        <v>plays</v>
      </c>
      <c r="S3286" s="13">
        <f>J3286/(60*60*24)+DATE(1970,1,1)</f>
        <v>42380.884872685187</v>
      </c>
      <c r="T3286" s="13">
        <f>I3286/(60*60*24)+DATE(1970,1,1)</f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7">
        <f>IF(E3287&gt;0, E3287/L3287, 0)</f>
        <v>69.18518518518519</v>
      </c>
      <c r="Q3287" s="7" t="str">
        <f>LEFT(N3287, SEARCH("/",N3287)-1)</f>
        <v>theater</v>
      </c>
      <c r="R3287" s="7" t="str">
        <f>RIGHT(N3287,LEN(N3287)-SEARCH("/",N3287))</f>
        <v>plays</v>
      </c>
      <c r="S3287" s="13">
        <f>J3287/(60*60*24)+DATE(1970,1,1)</f>
        <v>42762.942430555559</v>
      </c>
      <c r="T3287" s="13">
        <f>I3287/(60*60*24)+DATE(1970,1,1)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7">
        <f>IF(E3288&gt;0, E3288/L3288, 0)</f>
        <v>125.12295081967213</v>
      </c>
      <c r="Q3288" s="7" t="str">
        <f>LEFT(N3288, SEARCH("/",N3288)-1)</f>
        <v>theater</v>
      </c>
      <c r="R3288" s="7" t="str">
        <f>RIGHT(N3288,LEN(N3288)-SEARCH("/",N3288))</f>
        <v>plays</v>
      </c>
      <c r="S3288" s="13">
        <f>J3288/(60*60*24)+DATE(1970,1,1)</f>
        <v>42567.840069444443</v>
      </c>
      <c r="T3288" s="13">
        <f>I3288/(60*60*24)+DATE(1970,1,1)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7">
        <f>IF(E3289&gt;0, E3289/L3289, 0)</f>
        <v>73.529411764705884</v>
      </c>
      <c r="Q3289" s="7" t="str">
        <f>LEFT(N3289, SEARCH("/",N3289)-1)</f>
        <v>theater</v>
      </c>
      <c r="R3289" s="7" t="str">
        <f>RIGHT(N3289,LEN(N3289)-SEARCH("/",N3289))</f>
        <v>plays</v>
      </c>
      <c r="S3289" s="13">
        <f>J3289/(60*60*24)+DATE(1970,1,1)</f>
        <v>42311.750324074077</v>
      </c>
      <c r="T3289" s="13">
        <f>I3289/(60*60*24)+DATE(1970,1,1)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7">
        <f>IF(E3290&gt;0, E3290/L3290, 0)</f>
        <v>48.437149758454105</v>
      </c>
      <c r="Q3290" s="7" t="str">
        <f>LEFT(N3290, SEARCH("/",N3290)-1)</f>
        <v>theater</v>
      </c>
      <c r="R3290" s="7" t="str">
        <f>RIGHT(N3290,LEN(N3290)-SEARCH("/",N3290))</f>
        <v>plays</v>
      </c>
      <c r="S3290" s="13">
        <f>J3290/(60*60*24)+DATE(1970,1,1)</f>
        <v>42505.774479166663</v>
      </c>
      <c r="T3290" s="13">
        <f>I3290/(60*60*24)+DATE(1970,1,1)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7">
        <f>IF(E3291&gt;0, E3291/L3291, 0)</f>
        <v>26.608400000000003</v>
      </c>
      <c r="Q3291" s="7" t="str">
        <f>LEFT(N3291, SEARCH("/",N3291)-1)</f>
        <v>theater</v>
      </c>
      <c r="R3291" s="7" t="str">
        <f>RIGHT(N3291,LEN(N3291)-SEARCH("/",N3291))</f>
        <v>plays</v>
      </c>
      <c r="S3291" s="13">
        <f>J3291/(60*60*24)+DATE(1970,1,1)</f>
        <v>42758.368078703701</v>
      </c>
      <c r="T3291" s="13">
        <f>I3291/(60*60*24)+DATE(1970,1,1)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7">
        <f>IF(E3292&gt;0, E3292/L3292, 0)</f>
        <v>33.666666666666664</v>
      </c>
      <c r="Q3292" s="7" t="str">
        <f>LEFT(N3292, SEARCH("/",N3292)-1)</f>
        <v>theater</v>
      </c>
      <c r="R3292" s="7" t="str">
        <f>RIGHT(N3292,LEN(N3292)-SEARCH("/",N3292))</f>
        <v>plays</v>
      </c>
      <c r="S3292" s="13">
        <f>J3292/(60*60*24)+DATE(1970,1,1)</f>
        <v>42775.51494212963</v>
      </c>
      <c r="T3292" s="13">
        <f>I3292/(60*60*24)+DATE(1970,1,1)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7">
        <f>IF(E3293&gt;0, E3293/L3293, 0)</f>
        <v>40.714285714285715</v>
      </c>
      <c r="Q3293" s="7" t="str">
        <f>LEFT(N3293, SEARCH("/",N3293)-1)</f>
        <v>theater</v>
      </c>
      <c r="R3293" s="7" t="str">
        <f>RIGHT(N3293,LEN(N3293)-SEARCH("/",N3293))</f>
        <v>plays</v>
      </c>
      <c r="S3293" s="13">
        <f>J3293/(60*60*24)+DATE(1970,1,1)</f>
        <v>42232.702546296292</v>
      </c>
      <c r="T3293" s="13">
        <f>I3293/(60*60*24)+DATE(1970,1,1)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7">
        <f>IF(E3294&gt;0, E3294/L3294, 0)</f>
        <v>19.266666666666666</v>
      </c>
      <c r="Q3294" s="7" t="str">
        <f>LEFT(N3294, SEARCH("/",N3294)-1)</f>
        <v>theater</v>
      </c>
      <c r="R3294" s="7" t="str">
        <f>RIGHT(N3294,LEN(N3294)-SEARCH("/",N3294))</f>
        <v>plays</v>
      </c>
      <c r="S3294" s="13">
        <f>J3294/(60*60*24)+DATE(1970,1,1)</f>
        <v>42282.770231481481</v>
      </c>
      <c r="T3294" s="13">
        <f>I3294/(60*60*24)+DATE(1970,1,1)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7">
        <f>IF(E3295&gt;0, E3295/L3295, 0)</f>
        <v>84.285714285714292</v>
      </c>
      <c r="Q3295" s="7" t="str">
        <f>LEFT(N3295, SEARCH("/",N3295)-1)</f>
        <v>theater</v>
      </c>
      <c r="R3295" s="7" t="str">
        <f>RIGHT(N3295,LEN(N3295)-SEARCH("/",N3295))</f>
        <v>plays</v>
      </c>
      <c r="S3295" s="13">
        <f>J3295/(60*60*24)+DATE(1970,1,1)</f>
        <v>42768.425370370373</v>
      </c>
      <c r="T3295" s="13">
        <f>I3295/(60*60*24)+DATE(1970,1,1)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7">
        <f>IF(E3296&gt;0, E3296/L3296, 0)</f>
        <v>29.583333333333332</v>
      </c>
      <c r="Q3296" s="7" t="str">
        <f>LEFT(N3296, SEARCH("/",N3296)-1)</f>
        <v>theater</v>
      </c>
      <c r="R3296" s="7" t="str">
        <f>RIGHT(N3296,LEN(N3296)-SEARCH("/",N3296))</f>
        <v>plays</v>
      </c>
      <c r="S3296" s="13">
        <f>J3296/(60*60*24)+DATE(1970,1,1)</f>
        <v>42141.541134259256</v>
      </c>
      <c r="T3296" s="13">
        <f>I3296/(60*60*24)+DATE(1970,1,1)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7">
        <f>IF(E3297&gt;0, E3297/L3297, 0)</f>
        <v>26.667037037037037</v>
      </c>
      <c r="Q3297" s="7" t="str">
        <f>LEFT(N3297, SEARCH("/",N3297)-1)</f>
        <v>theater</v>
      </c>
      <c r="R3297" s="7" t="str">
        <f>RIGHT(N3297,LEN(N3297)-SEARCH("/",N3297))</f>
        <v>plays</v>
      </c>
      <c r="S3297" s="13">
        <f>J3297/(60*60*24)+DATE(1970,1,1)</f>
        <v>42609.442465277782</v>
      </c>
      <c r="T3297" s="13">
        <f>I3297/(60*60*24)+DATE(1970,1,1)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7">
        <f>IF(E3298&gt;0, E3298/L3298, 0)</f>
        <v>45.978723404255319</v>
      </c>
      <c r="Q3298" s="7" t="str">
        <f>LEFT(N3298, SEARCH("/",N3298)-1)</f>
        <v>theater</v>
      </c>
      <c r="R3298" s="7" t="str">
        <f>RIGHT(N3298,LEN(N3298)-SEARCH("/",N3298))</f>
        <v>plays</v>
      </c>
      <c r="S3298" s="13">
        <f>J3298/(60*60*24)+DATE(1970,1,1)</f>
        <v>42309.756620370375</v>
      </c>
      <c r="T3298" s="13">
        <f>I3298/(60*60*24)+DATE(1970,1,1)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7">
        <f>IF(E3299&gt;0, E3299/L3299, 0)</f>
        <v>125.09090909090909</v>
      </c>
      <c r="Q3299" s="7" t="str">
        <f>LEFT(N3299, SEARCH("/",N3299)-1)</f>
        <v>theater</v>
      </c>
      <c r="R3299" s="7" t="str">
        <f>RIGHT(N3299,LEN(N3299)-SEARCH("/",N3299))</f>
        <v>plays</v>
      </c>
      <c r="S3299" s="13">
        <f>J3299/(60*60*24)+DATE(1970,1,1)</f>
        <v>42193.771481481483</v>
      </c>
      <c r="T3299" s="13">
        <f>I3299/(60*60*24)+DATE(1970,1,1)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7">
        <f>IF(E3300&gt;0, E3300/L3300, 0)</f>
        <v>141.29166666666666</v>
      </c>
      <c r="Q3300" s="7" t="str">
        <f>LEFT(N3300, SEARCH("/",N3300)-1)</f>
        <v>theater</v>
      </c>
      <c r="R3300" s="7" t="str">
        <f>RIGHT(N3300,LEN(N3300)-SEARCH("/",N3300))</f>
        <v>plays</v>
      </c>
      <c r="S3300" s="13">
        <f>J3300/(60*60*24)+DATE(1970,1,1)</f>
        <v>42239.957962962959</v>
      </c>
      <c r="T3300" s="13">
        <f>I3300/(60*60*24)+DATE(1970,1,1)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7">
        <f>IF(E3301&gt;0, E3301/L3301, 0)</f>
        <v>55.333333333333336</v>
      </c>
      <c r="Q3301" s="7" t="str">
        <f>LEFT(N3301, SEARCH("/",N3301)-1)</f>
        <v>theater</v>
      </c>
      <c r="R3301" s="7" t="str">
        <f>RIGHT(N3301,LEN(N3301)-SEARCH("/",N3301))</f>
        <v>plays</v>
      </c>
      <c r="S3301" s="13">
        <f>J3301/(60*60*24)+DATE(1970,1,1)</f>
        <v>42261.917395833334</v>
      </c>
      <c r="T3301" s="13">
        <f>I3301/(60*60*24)+DATE(1970,1,1)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7">
        <f>IF(E3302&gt;0, E3302/L3302, 0)</f>
        <v>46.420454545454547</v>
      </c>
      <c r="Q3302" s="7" t="str">
        <f>LEFT(N3302, SEARCH("/",N3302)-1)</f>
        <v>theater</v>
      </c>
      <c r="R3302" s="7" t="str">
        <f>RIGHT(N3302,LEN(N3302)-SEARCH("/",N3302))</f>
        <v>plays</v>
      </c>
      <c r="S3302" s="13">
        <f>J3302/(60*60*24)+DATE(1970,1,1)</f>
        <v>42102.743773148148</v>
      </c>
      <c r="T3302" s="13">
        <f>I3302/(60*60*24)+DATE(1970,1,1)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7">
        <f>IF(E3303&gt;0, E3303/L3303, 0)</f>
        <v>57.2</v>
      </c>
      <c r="Q3303" s="7" t="str">
        <f>LEFT(N3303, SEARCH("/",N3303)-1)</f>
        <v>theater</v>
      </c>
      <c r="R3303" s="7" t="str">
        <f>RIGHT(N3303,LEN(N3303)-SEARCH("/",N3303))</f>
        <v>plays</v>
      </c>
      <c r="S3303" s="13">
        <f>J3303/(60*60*24)+DATE(1970,1,1)</f>
        <v>42538.735833333332</v>
      </c>
      <c r="T3303" s="13">
        <f>I3303/(60*60*24)+DATE(1970,1,1)</f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7">
        <f>IF(E3304&gt;0, E3304/L3304, 0)</f>
        <v>173.7</v>
      </c>
      <c r="Q3304" s="7" t="str">
        <f>LEFT(N3304, SEARCH("/",N3304)-1)</f>
        <v>theater</v>
      </c>
      <c r="R3304" s="7" t="str">
        <f>RIGHT(N3304,LEN(N3304)-SEARCH("/",N3304))</f>
        <v>plays</v>
      </c>
      <c r="S3304" s="13">
        <f>J3304/(60*60*24)+DATE(1970,1,1)</f>
        <v>42681.35157407407</v>
      </c>
      <c r="T3304" s="13">
        <f>I3304/(60*60*24)+DATE(1970,1,1)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7">
        <f>IF(E3305&gt;0, E3305/L3305, 0)</f>
        <v>59.6</v>
      </c>
      <c r="Q3305" s="7" t="str">
        <f>LEFT(N3305, SEARCH("/",N3305)-1)</f>
        <v>theater</v>
      </c>
      <c r="R3305" s="7" t="str">
        <f>RIGHT(N3305,LEN(N3305)-SEARCH("/",N3305))</f>
        <v>plays</v>
      </c>
      <c r="S3305" s="13">
        <f>J3305/(60*60*24)+DATE(1970,1,1)</f>
        <v>42056.65143518518</v>
      </c>
      <c r="T3305" s="13">
        <f>I3305/(60*60*24)+DATE(1970,1,1)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7">
        <f>IF(E3306&gt;0, E3306/L3306, 0)</f>
        <v>89.585714285714289</v>
      </c>
      <c r="Q3306" s="7" t="str">
        <f>LEFT(N3306, SEARCH("/",N3306)-1)</f>
        <v>theater</v>
      </c>
      <c r="R3306" s="7" t="str">
        <f>RIGHT(N3306,LEN(N3306)-SEARCH("/",N3306))</f>
        <v>plays</v>
      </c>
      <c r="S3306" s="13">
        <f>J3306/(60*60*24)+DATE(1970,1,1)</f>
        <v>42696.624444444446</v>
      </c>
      <c r="T3306" s="13">
        <f>I3306/(60*60*24)+DATE(1970,1,1)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7">
        <f>IF(E3307&gt;0, E3307/L3307, 0)</f>
        <v>204.05</v>
      </c>
      <c r="Q3307" s="7" t="str">
        <f>LEFT(N3307, SEARCH("/",N3307)-1)</f>
        <v>theater</v>
      </c>
      <c r="R3307" s="7" t="str">
        <f>RIGHT(N3307,LEN(N3307)-SEARCH("/",N3307))</f>
        <v>plays</v>
      </c>
      <c r="S3307" s="13">
        <f>J3307/(60*60*24)+DATE(1970,1,1)</f>
        <v>42186.855879629627</v>
      </c>
      <c r="T3307" s="13">
        <f>I3307/(60*60*24)+DATE(1970,1,1)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7">
        <f>IF(E3308&gt;0, E3308/L3308, 0)</f>
        <v>48.703703703703702</v>
      </c>
      <c r="Q3308" s="7" t="str">
        <f>LEFT(N3308, SEARCH("/",N3308)-1)</f>
        <v>theater</v>
      </c>
      <c r="R3308" s="7" t="str">
        <f>RIGHT(N3308,LEN(N3308)-SEARCH("/",N3308))</f>
        <v>plays</v>
      </c>
      <c r="S3308" s="13">
        <f>J3308/(60*60*24)+DATE(1970,1,1)</f>
        <v>42493.219236111108</v>
      </c>
      <c r="T3308" s="13">
        <f>I3308/(60*60*24)+DATE(1970,1,1)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7">
        <f>IF(E3309&gt;0, E3309/L3309, 0)</f>
        <v>53.339999999999996</v>
      </c>
      <c r="Q3309" s="7" t="str">
        <f>LEFT(N3309, SEARCH("/",N3309)-1)</f>
        <v>theater</v>
      </c>
      <c r="R3309" s="7" t="str">
        <f>RIGHT(N3309,LEN(N3309)-SEARCH("/",N3309))</f>
        <v>plays</v>
      </c>
      <c r="S3309" s="13">
        <f>J3309/(60*60*24)+DATE(1970,1,1)</f>
        <v>42475.057164351849</v>
      </c>
      <c r="T3309" s="13">
        <f>I3309/(60*60*24)+DATE(1970,1,1)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7">
        <f>IF(E3310&gt;0, E3310/L3310, 0)</f>
        <v>75.087719298245617</v>
      </c>
      <c r="Q3310" s="7" t="str">
        <f>LEFT(N3310, SEARCH("/",N3310)-1)</f>
        <v>theater</v>
      </c>
      <c r="R3310" s="7" t="str">
        <f>RIGHT(N3310,LEN(N3310)-SEARCH("/",N3310))</f>
        <v>plays</v>
      </c>
      <c r="S3310" s="13">
        <f>J3310/(60*60*24)+DATE(1970,1,1)</f>
        <v>42452.876909722225</v>
      </c>
      <c r="T3310" s="13">
        <f>I3310/(60*60*24)+DATE(1970,1,1)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7">
        <f>IF(E3311&gt;0, E3311/L3311, 0)</f>
        <v>18</v>
      </c>
      <c r="Q3311" s="7" t="str">
        <f>LEFT(N3311, SEARCH("/",N3311)-1)</f>
        <v>theater</v>
      </c>
      <c r="R3311" s="7" t="str">
        <f>RIGHT(N3311,LEN(N3311)-SEARCH("/",N3311))</f>
        <v>plays</v>
      </c>
      <c r="S3311" s="13">
        <f>J3311/(60*60*24)+DATE(1970,1,1)</f>
        <v>42628.650208333333</v>
      </c>
      <c r="T3311" s="13">
        <f>I3311/(60*60*24)+DATE(1970,1,1)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7">
        <f>IF(E3312&gt;0, E3312/L3312, 0)</f>
        <v>209.83870967741936</v>
      </c>
      <c r="Q3312" s="7" t="str">
        <f>LEFT(N3312, SEARCH("/",N3312)-1)</f>
        <v>theater</v>
      </c>
      <c r="R3312" s="7" t="str">
        <f>RIGHT(N3312,LEN(N3312)-SEARCH("/",N3312))</f>
        <v>plays</v>
      </c>
      <c r="S3312" s="13">
        <f>J3312/(60*60*24)+DATE(1970,1,1)</f>
        <v>42253.928530092591</v>
      </c>
      <c r="T3312" s="13">
        <f>I3312/(60*60*24)+DATE(1970,1,1)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7">
        <f>IF(E3313&gt;0, E3313/L3313, 0)</f>
        <v>61.022222222222226</v>
      </c>
      <c r="Q3313" s="7" t="str">
        <f>LEFT(N3313, SEARCH("/",N3313)-1)</f>
        <v>theater</v>
      </c>
      <c r="R3313" s="7" t="str">
        <f>RIGHT(N3313,LEN(N3313)-SEARCH("/",N3313))</f>
        <v>plays</v>
      </c>
      <c r="S3313" s="13">
        <f>J3313/(60*60*24)+DATE(1970,1,1)</f>
        <v>42264.29178240741</v>
      </c>
      <c r="T3313" s="13">
        <f>I3313/(60*60*24)+DATE(1970,1,1)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7">
        <f>IF(E3314&gt;0, E3314/L3314, 0)</f>
        <v>61</v>
      </c>
      <c r="Q3314" s="7" t="str">
        <f>LEFT(N3314, SEARCH("/",N3314)-1)</f>
        <v>theater</v>
      </c>
      <c r="R3314" s="7" t="str">
        <f>RIGHT(N3314,LEN(N3314)-SEARCH("/",N3314))</f>
        <v>plays</v>
      </c>
      <c r="S3314" s="13">
        <f>J3314/(60*60*24)+DATE(1970,1,1)</f>
        <v>42664.809560185182</v>
      </c>
      <c r="T3314" s="13">
        <f>I3314/(60*60*24)+DATE(1970,1,1)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7">
        <f>IF(E3315&gt;0, E3315/L3315, 0)</f>
        <v>80.034482758620683</v>
      </c>
      <c r="Q3315" s="7" t="str">
        <f>LEFT(N3315, SEARCH("/",N3315)-1)</f>
        <v>theater</v>
      </c>
      <c r="R3315" s="7" t="str">
        <f>RIGHT(N3315,LEN(N3315)-SEARCH("/",N3315))</f>
        <v>plays</v>
      </c>
      <c r="S3315" s="13">
        <f>J3315/(60*60*24)+DATE(1970,1,1)</f>
        <v>42382.244409722218</v>
      </c>
      <c r="T3315" s="13">
        <f>I3315/(60*60*24)+DATE(1970,1,1)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7">
        <f>IF(E3316&gt;0, E3316/L3316, 0)</f>
        <v>29.068965517241381</v>
      </c>
      <c r="Q3316" s="7" t="str">
        <f>LEFT(N3316, SEARCH("/",N3316)-1)</f>
        <v>theater</v>
      </c>
      <c r="R3316" s="7" t="str">
        <f>RIGHT(N3316,LEN(N3316)-SEARCH("/",N3316))</f>
        <v>plays</v>
      </c>
      <c r="S3316" s="13">
        <f>J3316/(60*60*24)+DATE(1970,1,1)</f>
        <v>42105.267488425925</v>
      </c>
      <c r="T3316" s="13">
        <f>I3316/(60*60*24)+DATE(1970,1,1)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7">
        <f>IF(E3317&gt;0, E3317/L3317, 0)</f>
        <v>49.438202247191015</v>
      </c>
      <c r="Q3317" s="7" t="str">
        <f>LEFT(N3317, SEARCH("/",N3317)-1)</f>
        <v>theater</v>
      </c>
      <c r="R3317" s="7" t="str">
        <f>RIGHT(N3317,LEN(N3317)-SEARCH("/",N3317))</f>
        <v>plays</v>
      </c>
      <c r="S3317" s="13">
        <f>J3317/(60*60*24)+DATE(1970,1,1)</f>
        <v>42466.303715277776</v>
      </c>
      <c r="T3317" s="13">
        <f>I3317/(60*60*24)+DATE(1970,1,1)</f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7">
        <f>IF(E3318&gt;0, E3318/L3318, 0)</f>
        <v>93.977440000000001</v>
      </c>
      <c r="Q3318" s="7" t="str">
        <f>LEFT(N3318, SEARCH("/",N3318)-1)</f>
        <v>theater</v>
      </c>
      <c r="R3318" s="7" t="str">
        <f>RIGHT(N3318,LEN(N3318)-SEARCH("/",N3318))</f>
        <v>plays</v>
      </c>
      <c r="S3318" s="13">
        <f>J3318/(60*60*24)+DATE(1970,1,1)</f>
        <v>41826.871238425927</v>
      </c>
      <c r="T3318" s="13">
        <f>I3318/(60*60*24)+DATE(1970,1,1)</f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7">
        <f>IF(E3319&gt;0, E3319/L3319, 0)</f>
        <v>61.944444444444443</v>
      </c>
      <c r="Q3319" s="7" t="str">
        <f>LEFT(N3319, SEARCH("/",N3319)-1)</f>
        <v>theater</v>
      </c>
      <c r="R3319" s="7" t="str">
        <f>RIGHT(N3319,LEN(N3319)-SEARCH("/",N3319))</f>
        <v>plays</v>
      </c>
      <c r="S3319" s="13">
        <f>J3319/(60*60*24)+DATE(1970,1,1)</f>
        <v>42499.039629629631</v>
      </c>
      <c r="T3319" s="13">
        <f>I3319/(60*60*24)+DATE(1970,1,1)</f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7">
        <f>IF(E3320&gt;0, E3320/L3320, 0)</f>
        <v>78.5</v>
      </c>
      <c r="Q3320" s="7" t="str">
        <f>LEFT(N3320, SEARCH("/",N3320)-1)</f>
        <v>theater</v>
      </c>
      <c r="R3320" s="7" t="str">
        <f>RIGHT(N3320,LEN(N3320)-SEARCH("/",N3320))</f>
        <v>plays</v>
      </c>
      <c r="S3320" s="13">
        <f>J3320/(60*60*24)+DATE(1970,1,1)</f>
        <v>42431.302002314813</v>
      </c>
      <c r="T3320" s="13">
        <f>I3320/(60*60*24)+DATE(1970,1,1)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7">
        <f>IF(E3321&gt;0, E3321/L3321, 0)</f>
        <v>33.75</v>
      </c>
      <c r="Q3321" s="7" t="str">
        <f>LEFT(N3321, SEARCH("/",N3321)-1)</f>
        <v>theater</v>
      </c>
      <c r="R3321" s="7" t="str">
        <f>RIGHT(N3321,LEN(N3321)-SEARCH("/",N3321))</f>
        <v>plays</v>
      </c>
      <c r="S3321" s="13">
        <f>J3321/(60*60*24)+DATE(1970,1,1)</f>
        <v>41990.585486111115</v>
      </c>
      <c r="T3321" s="13">
        <f>I3321/(60*60*24)+DATE(1970,1,1)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7">
        <f>IF(E3322&gt;0, E3322/L3322, 0)</f>
        <v>66.44736842105263</v>
      </c>
      <c r="Q3322" s="7" t="str">
        <f>LEFT(N3322, SEARCH("/",N3322)-1)</f>
        <v>theater</v>
      </c>
      <c r="R3322" s="7" t="str">
        <f>RIGHT(N3322,LEN(N3322)-SEARCH("/",N3322))</f>
        <v>plays</v>
      </c>
      <c r="S3322" s="13">
        <f>J3322/(60*60*24)+DATE(1970,1,1)</f>
        <v>42513.045798611114</v>
      </c>
      <c r="T3322" s="13">
        <f>I3322/(60*60*24)+DATE(1970,1,1)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7">
        <f>IF(E3323&gt;0, E3323/L3323, 0)</f>
        <v>35.799999999999997</v>
      </c>
      <c r="Q3323" s="7" t="str">
        <f>LEFT(N3323, SEARCH("/",N3323)-1)</f>
        <v>theater</v>
      </c>
      <c r="R3323" s="7" t="str">
        <f>RIGHT(N3323,LEN(N3323)-SEARCH("/",N3323))</f>
        <v>plays</v>
      </c>
      <c r="S3323" s="13">
        <f>J3323/(60*60*24)+DATE(1970,1,1)</f>
        <v>41914.100289351853</v>
      </c>
      <c r="T3323" s="13">
        <f>I3323/(60*60*24)+DATE(1970,1,1)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7">
        <f>IF(E3324&gt;0, E3324/L3324, 0)</f>
        <v>145.65217391304347</v>
      </c>
      <c r="Q3324" s="7" t="str">
        <f>LEFT(N3324, SEARCH("/",N3324)-1)</f>
        <v>theater</v>
      </c>
      <c r="R3324" s="7" t="str">
        <f>RIGHT(N3324,LEN(N3324)-SEARCH("/",N3324))</f>
        <v>plays</v>
      </c>
      <c r="S3324" s="13">
        <f>J3324/(60*60*24)+DATE(1970,1,1)</f>
        <v>42521.010370370372</v>
      </c>
      <c r="T3324" s="13">
        <f>I3324/(60*60*24)+DATE(1970,1,1)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7">
        <f>IF(E3325&gt;0, E3325/L3325, 0)</f>
        <v>25.693877551020407</v>
      </c>
      <c r="Q3325" s="7" t="str">
        <f>LEFT(N3325, SEARCH("/",N3325)-1)</f>
        <v>theater</v>
      </c>
      <c r="R3325" s="7" t="str">
        <f>RIGHT(N3325,LEN(N3325)-SEARCH("/",N3325))</f>
        <v>plays</v>
      </c>
      <c r="S3325" s="13">
        <f>J3325/(60*60*24)+DATE(1970,1,1)</f>
        <v>42608.36583333333</v>
      </c>
      <c r="T3325" s="13">
        <f>I3325/(60*60*24)+DATE(1970,1,1)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7">
        <f>IF(E3326&gt;0, E3326/L3326, 0)</f>
        <v>152.5</v>
      </c>
      <c r="Q3326" s="7" t="str">
        <f>LEFT(N3326, SEARCH("/",N3326)-1)</f>
        <v>theater</v>
      </c>
      <c r="R3326" s="7" t="str">
        <f>RIGHT(N3326,LEN(N3326)-SEARCH("/",N3326))</f>
        <v>plays</v>
      </c>
      <c r="S3326" s="13">
        <f>J3326/(60*60*24)+DATE(1970,1,1)</f>
        <v>42512.58321759259</v>
      </c>
      <c r="T3326" s="13">
        <f>I3326/(60*60*24)+DATE(1970,1,1)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7">
        <f>IF(E3327&gt;0, E3327/L3327, 0)</f>
        <v>30</v>
      </c>
      <c r="Q3327" s="7" t="str">
        <f>LEFT(N3327, SEARCH("/",N3327)-1)</f>
        <v>theater</v>
      </c>
      <c r="R3327" s="7" t="str">
        <f>RIGHT(N3327,LEN(N3327)-SEARCH("/",N3327))</f>
        <v>plays</v>
      </c>
      <c r="S3327" s="13">
        <f>J3327/(60*60*24)+DATE(1970,1,1)</f>
        <v>42064.785613425927</v>
      </c>
      <c r="T3327" s="13">
        <f>I3327/(60*60*24)+DATE(1970,1,1)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7">
        <f>IF(E3328&gt;0, E3328/L3328, 0)</f>
        <v>142.28070175438597</v>
      </c>
      <c r="Q3328" s="7" t="str">
        <f>LEFT(N3328, SEARCH("/",N3328)-1)</f>
        <v>theater</v>
      </c>
      <c r="R3328" s="7" t="str">
        <f>RIGHT(N3328,LEN(N3328)-SEARCH("/",N3328))</f>
        <v>plays</v>
      </c>
      <c r="S3328" s="13">
        <f>J3328/(60*60*24)+DATE(1970,1,1)</f>
        <v>42041.714178240742</v>
      </c>
      <c r="T3328" s="13">
        <f>I3328/(60*60*24)+DATE(1970,1,1)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7">
        <f>IF(E3329&gt;0, E3329/L3329, 0)</f>
        <v>24.545454545454547</v>
      </c>
      <c r="Q3329" s="7" t="str">
        <f>LEFT(N3329, SEARCH("/",N3329)-1)</f>
        <v>theater</v>
      </c>
      <c r="R3329" s="7" t="str">
        <f>RIGHT(N3329,LEN(N3329)-SEARCH("/",N3329))</f>
        <v>plays</v>
      </c>
      <c r="S3329" s="13">
        <f>J3329/(60*60*24)+DATE(1970,1,1)</f>
        <v>42468.374606481477</v>
      </c>
      <c r="T3329" s="13">
        <f>I3329/(60*60*24)+DATE(1970,1,1)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7">
        <f>IF(E3330&gt;0, E3330/L3330, 0)</f>
        <v>292.77777777777777</v>
      </c>
      <c r="Q3330" s="7" t="str">
        <f>LEFT(N3330, SEARCH("/",N3330)-1)</f>
        <v>theater</v>
      </c>
      <c r="R3330" s="7" t="str">
        <f>RIGHT(N3330,LEN(N3330)-SEARCH("/",N3330))</f>
        <v>plays</v>
      </c>
      <c r="S3330" s="13">
        <f>J3330/(60*60*24)+DATE(1970,1,1)</f>
        <v>41822.57503472222</v>
      </c>
      <c r="T3330" s="13">
        <f>I3330/(60*60*24)+DATE(1970,1,1)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7">
        <f>IF(E3331&gt;0, E3331/L3331, 0)</f>
        <v>44.92307692307692</v>
      </c>
      <c r="Q3331" s="7" t="str">
        <f>LEFT(N3331, SEARCH("/",N3331)-1)</f>
        <v>theater</v>
      </c>
      <c r="R3331" s="7" t="str">
        <f>RIGHT(N3331,LEN(N3331)-SEARCH("/",N3331))</f>
        <v>plays</v>
      </c>
      <c r="S3331" s="13">
        <f>J3331/(60*60*24)+DATE(1970,1,1)</f>
        <v>41837.323009259257</v>
      </c>
      <c r="T3331" s="13">
        <f>I3331/(60*60*24)+DATE(1970,1,1)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7">
        <f>IF(E3332&gt;0, E3332/L3332, 0)</f>
        <v>23.10144927536232</v>
      </c>
      <c r="Q3332" s="7" t="str">
        <f>LEFT(N3332, SEARCH("/",N3332)-1)</f>
        <v>theater</v>
      </c>
      <c r="R3332" s="7" t="str">
        <f>RIGHT(N3332,LEN(N3332)-SEARCH("/",N3332))</f>
        <v>plays</v>
      </c>
      <c r="S3332" s="13">
        <f>J3332/(60*60*24)+DATE(1970,1,1)</f>
        <v>42065.887361111112</v>
      </c>
      <c r="T3332" s="13">
        <f>I3332/(60*60*24)+DATE(1970,1,1)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7">
        <f>IF(E3333&gt;0, E3333/L3333, 0)</f>
        <v>80.400000000000006</v>
      </c>
      <c r="Q3333" s="7" t="str">
        <f>LEFT(N3333, SEARCH("/",N3333)-1)</f>
        <v>theater</v>
      </c>
      <c r="R3333" s="7" t="str">
        <f>RIGHT(N3333,LEN(N3333)-SEARCH("/",N3333))</f>
        <v>plays</v>
      </c>
      <c r="S3333" s="13">
        <f>J3333/(60*60*24)+DATE(1970,1,1)</f>
        <v>42248.697754629626</v>
      </c>
      <c r="T3333" s="13">
        <f>I3333/(60*60*24)+DATE(1970,1,1)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7">
        <f>IF(E3334&gt;0, E3334/L3334, 0)</f>
        <v>72.289156626506028</v>
      </c>
      <c r="Q3334" s="7" t="str">
        <f>LEFT(N3334, SEARCH("/",N3334)-1)</f>
        <v>theater</v>
      </c>
      <c r="R3334" s="7" t="str">
        <f>RIGHT(N3334,LEN(N3334)-SEARCH("/",N3334))</f>
        <v>plays</v>
      </c>
      <c r="S3334" s="13">
        <f>J3334/(60*60*24)+DATE(1970,1,1)</f>
        <v>41809.860300925924</v>
      </c>
      <c r="T3334" s="13">
        <f>I3334/(60*60*24)+DATE(1970,1,1)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7">
        <f>IF(E3335&gt;0, E3335/L3335, 0)</f>
        <v>32.972972972972975</v>
      </c>
      <c r="Q3335" s="7" t="str">
        <f>LEFT(N3335, SEARCH("/",N3335)-1)</f>
        <v>theater</v>
      </c>
      <c r="R3335" s="7" t="str">
        <f>RIGHT(N3335,LEN(N3335)-SEARCH("/",N3335))</f>
        <v>plays</v>
      </c>
      <c r="S3335" s="13">
        <f>J3335/(60*60*24)+DATE(1970,1,1)</f>
        <v>42148.676851851851</v>
      </c>
      <c r="T3335" s="13">
        <f>I3335/(60*60*24)+DATE(1970,1,1)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7">
        <f>IF(E3336&gt;0, E3336/L3336, 0)</f>
        <v>116.65217391304348</v>
      </c>
      <c r="Q3336" s="7" t="str">
        <f>LEFT(N3336, SEARCH("/",N3336)-1)</f>
        <v>theater</v>
      </c>
      <c r="R3336" s="7" t="str">
        <f>RIGHT(N3336,LEN(N3336)-SEARCH("/",N3336))</f>
        <v>plays</v>
      </c>
      <c r="S3336" s="13">
        <f>J3336/(60*60*24)+DATE(1970,1,1)</f>
        <v>42185.521087962959</v>
      </c>
      <c r="T3336" s="13">
        <f>I3336/(60*60*24)+DATE(1970,1,1)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7">
        <f>IF(E3337&gt;0, E3337/L3337, 0)</f>
        <v>79.61904761904762</v>
      </c>
      <c r="Q3337" s="7" t="str">
        <f>LEFT(N3337, SEARCH("/",N3337)-1)</f>
        <v>theater</v>
      </c>
      <c r="R3337" s="7" t="str">
        <f>RIGHT(N3337,LEN(N3337)-SEARCH("/",N3337))</f>
        <v>plays</v>
      </c>
      <c r="S3337" s="13">
        <f>J3337/(60*60*24)+DATE(1970,1,1)</f>
        <v>41827.674143518518</v>
      </c>
      <c r="T3337" s="13">
        <f>I3337/(60*60*24)+DATE(1970,1,1)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7">
        <f>IF(E3338&gt;0, E3338/L3338, 0)</f>
        <v>27.777777777777779</v>
      </c>
      <c r="Q3338" s="7" t="str">
        <f>LEFT(N3338, SEARCH("/",N3338)-1)</f>
        <v>theater</v>
      </c>
      <c r="R3338" s="7" t="str">
        <f>RIGHT(N3338,LEN(N3338)-SEARCH("/",N3338))</f>
        <v>plays</v>
      </c>
      <c r="S3338" s="13">
        <f>J3338/(60*60*24)+DATE(1970,1,1)</f>
        <v>42437.398680555554</v>
      </c>
      <c r="T3338" s="13">
        <f>I3338/(60*60*24)+DATE(1970,1,1)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7">
        <f>IF(E3339&gt;0, E3339/L3339, 0)</f>
        <v>81.029411764705884</v>
      </c>
      <c r="Q3339" s="7" t="str">
        <f>LEFT(N3339, SEARCH("/",N3339)-1)</f>
        <v>theater</v>
      </c>
      <c r="R3339" s="7" t="str">
        <f>RIGHT(N3339,LEN(N3339)-SEARCH("/",N3339))</f>
        <v>plays</v>
      </c>
      <c r="S3339" s="13">
        <f>J3339/(60*60*24)+DATE(1970,1,1)</f>
        <v>41901.282025462962</v>
      </c>
      <c r="T3339" s="13">
        <f>I3339/(60*60*24)+DATE(1970,1,1)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7">
        <f>IF(E3340&gt;0, E3340/L3340, 0)</f>
        <v>136.84821428571428</v>
      </c>
      <c r="Q3340" s="7" t="str">
        <f>LEFT(N3340, SEARCH("/",N3340)-1)</f>
        <v>theater</v>
      </c>
      <c r="R3340" s="7" t="str">
        <f>RIGHT(N3340,LEN(N3340)-SEARCH("/",N3340))</f>
        <v>plays</v>
      </c>
      <c r="S3340" s="13">
        <f>J3340/(60*60*24)+DATE(1970,1,1)</f>
        <v>42769.574999999997</v>
      </c>
      <c r="T3340" s="13">
        <f>I3340/(60*60*24)+DATE(1970,1,1)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7">
        <f>IF(E3341&gt;0, E3341/L3341, 0)</f>
        <v>177.61702127659575</v>
      </c>
      <c r="Q3341" s="7" t="str">
        <f>LEFT(N3341, SEARCH("/",N3341)-1)</f>
        <v>theater</v>
      </c>
      <c r="R3341" s="7" t="str">
        <f>RIGHT(N3341,LEN(N3341)-SEARCH("/",N3341))</f>
        <v>plays</v>
      </c>
      <c r="S3341" s="13">
        <f>J3341/(60*60*24)+DATE(1970,1,1)</f>
        <v>42549.665717592594</v>
      </c>
      <c r="T3341" s="13">
        <f>I3341/(60*60*24)+DATE(1970,1,1)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7">
        <f>IF(E3342&gt;0, E3342/L3342, 0)</f>
        <v>109.07894736842105</v>
      </c>
      <c r="Q3342" s="7" t="str">
        <f>LEFT(N3342, SEARCH("/",N3342)-1)</f>
        <v>theater</v>
      </c>
      <c r="R3342" s="7" t="str">
        <f>RIGHT(N3342,LEN(N3342)-SEARCH("/",N3342))</f>
        <v>plays</v>
      </c>
      <c r="S3342" s="13">
        <f>J3342/(60*60*24)+DATE(1970,1,1)</f>
        <v>42685.974004629628</v>
      </c>
      <c r="T3342" s="13">
        <f>I3342/(60*60*24)+DATE(1970,1,1)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7">
        <f>IF(E3343&gt;0, E3343/L3343, 0)</f>
        <v>119.64285714285714</v>
      </c>
      <c r="Q3343" s="7" t="str">
        <f>LEFT(N3343, SEARCH("/",N3343)-1)</f>
        <v>theater</v>
      </c>
      <c r="R3343" s="7" t="str">
        <f>RIGHT(N3343,LEN(N3343)-SEARCH("/",N3343))</f>
        <v>plays</v>
      </c>
      <c r="S3343" s="13">
        <f>J3343/(60*60*24)+DATE(1970,1,1)</f>
        <v>42510.798854166671</v>
      </c>
      <c r="T3343" s="13">
        <f>I3343/(60*60*24)+DATE(1970,1,1)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7">
        <f>IF(E3344&gt;0, E3344/L3344, 0)</f>
        <v>78.205128205128204</v>
      </c>
      <c r="Q3344" s="7" t="str">
        <f>LEFT(N3344, SEARCH("/",N3344)-1)</f>
        <v>theater</v>
      </c>
      <c r="R3344" s="7" t="str">
        <f>RIGHT(N3344,LEN(N3344)-SEARCH("/",N3344))</f>
        <v>plays</v>
      </c>
      <c r="S3344" s="13">
        <f>J3344/(60*60*24)+DATE(1970,1,1)</f>
        <v>42062.296412037038</v>
      </c>
      <c r="T3344" s="13">
        <f>I3344/(60*60*24)+DATE(1970,1,1)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7">
        <f>IF(E3345&gt;0, E3345/L3345, 0)</f>
        <v>52.173913043478258</v>
      </c>
      <c r="Q3345" s="7" t="str">
        <f>LEFT(N3345, SEARCH("/",N3345)-1)</f>
        <v>theater</v>
      </c>
      <c r="R3345" s="7" t="str">
        <f>RIGHT(N3345,LEN(N3345)-SEARCH("/",N3345))</f>
        <v>plays</v>
      </c>
      <c r="S3345" s="13">
        <f>J3345/(60*60*24)+DATE(1970,1,1)</f>
        <v>42452.916481481487</v>
      </c>
      <c r="T3345" s="13">
        <f>I3345/(60*60*24)+DATE(1970,1,1)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7">
        <f>IF(E3346&gt;0, E3346/L3346, 0)</f>
        <v>114.125</v>
      </c>
      <c r="Q3346" s="7" t="str">
        <f>LEFT(N3346, SEARCH("/",N3346)-1)</f>
        <v>theater</v>
      </c>
      <c r="R3346" s="7" t="str">
        <f>RIGHT(N3346,LEN(N3346)-SEARCH("/",N3346))</f>
        <v>plays</v>
      </c>
      <c r="S3346" s="13">
        <f>J3346/(60*60*24)+DATE(1970,1,1)</f>
        <v>41851.200150462959</v>
      </c>
      <c r="T3346" s="13">
        <f>I3346/(60*60*24)+DATE(1970,1,1)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7">
        <f>IF(E3347&gt;0, E3347/L3347, 0)</f>
        <v>50</v>
      </c>
      <c r="Q3347" s="7" t="str">
        <f>LEFT(N3347, SEARCH("/",N3347)-1)</f>
        <v>theater</v>
      </c>
      <c r="R3347" s="7" t="str">
        <f>RIGHT(N3347,LEN(N3347)-SEARCH("/",N3347))</f>
        <v>plays</v>
      </c>
      <c r="S3347" s="13">
        <f>J3347/(60*60*24)+DATE(1970,1,1)</f>
        <v>42053.106111111112</v>
      </c>
      <c r="T3347" s="13">
        <f>I3347/(60*60*24)+DATE(1970,1,1)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7">
        <f>IF(E3348&gt;0, E3348/L3348, 0)</f>
        <v>91.666666666666671</v>
      </c>
      <c r="Q3348" s="7" t="str">
        <f>LEFT(N3348, SEARCH("/",N3348)-1)</f>
        <v>theater</v>
      </c>
      <c r="R3348" s="7" t="str">
        <f>RIGHT(N3348,LEN(N3348)-SEARCH("/",N3348))</f>
        <v>plays</v>
      </c>
      <c r="S3348" s="13">
        <f>J3348/(60*60*24)+DATE(1970,1,1)</f>
        <v>42054.024421296301</v>
      </c>
      <c r="T3348" s="13">
        <f>I3348/(60*60*24)+DATE(1970,1,1)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7">
        <f>IF(E3349&gt;0, E3349/L3349, 0)</f>
        <v>108.59090909090909</v>
      </c>
      <c r="Q3349" s="7" t="str">
        <f>LEFT(N3349, SEARCH("/",N3349)-1)</f>
        <v>theater</v>
      </c>
      <c r="R3349" s="7" t="str">
        <f>RIGHT(N3349,LEN(N3349)-SEARCH("/",N3349))</f>
        <v>plays</v>
      </c>
      <c r="S3349" s="13">
        <f>J3349/(60*60*24)+DATE(1970,1,1)</f>
        <v>42484.551550925928</v>
      </c>
      <c r="T3349" s="13">
        <f>I3349/(60*60*24)+DATE(1970,1,1)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7">
        <f>IF(E3350&gt;0, E3350/L3350, 0)</f>
        <v>69.822784810126578</v>
      </c>
      <c r="Q3350" s="7" t="str">
        <f>LEFT(N3350, SEARCH("/",N3350)-1)</f>
        <v>theater</v>
      </c>
      <c r="R3350" s="7" t="str">
        <f>RIGHT(N3350,LEN(N3350)-SEARCH("/",N3350))</f>
        <v>plays</v>
      </c>
      <c r="S3350" s="13">
        <f>J3350/(60*60*24)+DATE(1970,1,1)</f>
        <v>42466.558796296296</v>
      </c>
      <c r="T3350" s="13">
        <f>I3350/(60*60*24)+DATE(1970,1,1)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7">
        <f>IF(E3351&gt;0, E3351/L3351, 0)</f>
        <v>109.57142857142857</v>
      </c>
      <c r="Q3351" s="7" t="str">
        <f>LEFT(N3351, SEARCH("/",N3351)-1)</f>
        <v>theater</v>
      </c>
      <c r="R3351" s="7" t="str">
        <f>RIGHT(N3351,LEN(N3351)-SEARCH("/",N3351))</f>
        <v>plays</v>
      </c>
      <c r="S3351" s="13">
        <f>J3351/(60*60*24)+DATE(1970,1,1)</f>
        <v>42513.110787037032</v>
      </c>
      <c r="T3351" s="13">
        <f>I3351/(60*60*24)+DATE(1970,1,1)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7">
        <f>IF(E3352&gt;0, E3352/L3352, 0)</f>
        <v>71.666666666666671</v>
      </c>
      <c r="Q3352" s="7" t="str">
        <f>LEFT(N3352, SEARCH("/",N3352)-1)</f>
        <v>theater</v>
      </c>
      <c r="R3352" s="7" t="str">
        <f>RIGHT(N3352,LEN(N3352)-SEARCH("/",N3352))</f>
        <v>plays</v>
      </c>
      <c r="S3352" s="13">
        <f>J3352/(60*60*24)+DATE(1970,1,1)</f>
        <v>42302.701516203699</v>
      </c>
      <c r="T3352" s="13">
        <f>I3352/(60*60*24)+DATE(1970,1,1)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7">
        <f>IF(E3353&gt;0, E3353/L3353, 0)</f>
        <v>93.611111111111114</v>
      </c>
      <c r="Q3353" s="7" t="str">
        <f>LEFT(N3353, SEARCH("/",N3353)-1)</f>
        <v>theater</v>
      </c>
      <c r="R3353" s="7" t="str">
        <f>RIGHT(N3353,LEN(N3353)-SEARCH("/",N3353))</f>
        <v>plays</v>
      </c>
      <c r="S3353" s="13">
        <f>J3353/(60*60*24)+DATE(1970,1,1)</f>
        <v>41806.395428240743</v>
      </c>
      <c r="T3353" s="13">
        <f>I3353/(60*60*24)+DATE(1970,1,1)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7">
        <f>IF(E3354&gt;0, E3354/L3354, 0)</f>
        <v>76.8</v>
      </c>
      <c r="Q3354" s="7" t="str">
        <f>LEFT(N3354, SEARCH("/",N3354)-1)</f>
        <v>theater</v>
      </c>
      <c r="R3354" s="7" t="str">
        <f>RIGHT(N3354,LEN(N3354)-SEARCH("/",N3354))</f>
        <v>plays</v>
      </c>
      <c r="S3354" s="13">
        <f>J3354/(60*60*24)+DATE(1970,1,1)</f>
        <v>42495.992800925931</v>
      </c>
      <c r="T3354" s="13">
        <f>I3354/(60*60*24)+DATE(1970,1,1)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7">
        <f>IF(E3355&gt;0, E3355/L3355, 0)</f>
        <v>35.795454545454547</v>
      </c>
      <c r="Q3355" s="7" t="str">
        <f>LEFT(N3355, SEARCH("/",N3355)-1)</f>
        <v>theater</v>
      </c>
      <c r="R3355" s="7" t="str">
        <f>RIGHT(N3355,LEN(N3355)-SEARCH("/",N3355))</f>
        <v>plays</v>
      </c>
      <c r="S3355" s="13">
        <f>J3355/(60*60*24)+DATE(1970,1,1)</f>
        <v>42479.432291666672</v>
      </c>
      <c r="T3355" s="13">
        <f>I3355/(60*60*24)+DATE(1970,1,1)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7">
        <f>IF(E3356&gt;0, E3356/L3356, 0)</f>
        <v>55.6</v>
      </c>
      <c r="Q3356" s="7" t="str">
        <f>LEFT(N3356, SEARCH("/",N3356)-1)</f>
        <v>theater</v>
      </c>
      <c r="R3356" s="7" t="str">
        <f>RIGHT(N3356,LEN(N3356)-SEARCH("/",N3356))</f>
        <v>plays</v>
      </c>
      <c r="S3356" s="13">
        <f>J3356/(60*60*24)+DATE(1970,1,1)</f>
        <v>42270.7269212963</v>
      </c>
      <c r="T3356" s="13">
        <f>I3356/(60*60*24)+DATE(1970,1,1)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7">
        <f>IF(E3357&gt;0, E3357/L3357, 0)</f>
        <v>147.33333333333334</v>
      </c>
      <c r="Q3357" s="7" t="str">
        <f>LEFT(N3357, SEARCH("/",N3357)-1)</f>
        <v>theater</v>
      </c>
      <c r="R3357" s="7" t="str">
        <f>RIGHT(N3357,LEN(N3357)-SEARCH("/",N3357))</f>
        <v>plays</v>
      </c>
      <c r="S3357" s="13">
        <f>J3357/(60*60*24)+DATE(1970,1,1)</f>
        <v>42489.619525462964</v>
      </c>
      <c r="T3357" s="13">
        <f>I3357/(60*60*24)+DATE(1970,1,1)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7">
        <f>IF(E3358&gt;0, E3358/L3358, 0)</f>
        <v>56.333333333333336</v>
      </c>
      <c r="Q3358" s="7" t="str">
        <f>LEFT(N3358, SEARCH("/",N3358)-1)</f>
        <v>theater</v>
      </c>
      <c r="R3358" s="7" t="str">
        <f>RIGHT(N3358,LEN(N3358)-SEARCH("/",N3358))</f>
        <v>plays</v>
      </c>
      <c r="S3358" s="13">
        <f>J3358/(60*60*24)+DATE(1970,1,1)</f>
        <v>42536.815648148149</v>
      </c>
      <c r="T3358" s="13">
        <f>I3358/(60*60*24)+DATE(1970,1,1)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7">
        <f>IF(E3359&gt;0, E3359/L3359, 0)</f>
        <v>96.19047619047619</v>
      </c>
      <c r="Q3359" s="7" t="str">
        <f>LEFT(N3359, SEARCH("/",N3359)-1)</f>
        <v>theater</v>
      </c>
      <c r="R3359" s="7" t="str">
        <f>RIGHT(N3359,LEN(N3359)-SEARCH("/",N3359))</f>
        <v>plays</v>
      </c>
      <c r="S3359" s="13">
        <f>J3359/(60*60*24)+DATE(1970,1,1)</f>
        <v>41822.417939814812</v>
      </c>
      <c r="T3359" s="13">
        <f>I3359/(60*60*24)+DATE(1970,1,1)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7">
        <f>IF(E3360&gt;0, E3360/L3360, 0)</f>
        <v>63.574074074074076</v>
      </c>
      <c r="Q3360" s="7" t="str">
        <f>LEFT(N3360, SEARCH("/",N3360)-1)</f>
        <v>theater</v>
      </c>
      <c r="R3360" s="7" t="str">
        <f>RIGHT(N3360,LEN(N3360)-SEARCH("/",N3360))</f>
        <v>plays</v>
      </c>
      <c r="S3360" s="13">
        <f>J3360/(60*60*24)+DATE(1970,1,1)</f>
        <v>41932.311099537037</v>
      </c>
      <c r="T3360" s="13">
        <f>I3360/(60*60*24)+DATE(1970,1,1)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7">
        <f>IF(E3361&gt;0, E3361/L3361, 0)</f>
        <v>184.78260869565219</v>
      </c>
      <c r="Q3361" s="7" t="str">
        <f>LEFT(N3361, SEARCH("/",N3361)-1)</f>
        <v>theater</v>
      </c>
      <c r="R3361" s="7" t="str">
        <f>RIGHT(N3361,LEN(N3361)-SEARCH("/",N3361))</f>
        <v>plays</v>
      </c>
      <c r="S3361" s="13">
        <f>J3361/(60*60*24)+DATE(1970,1,1)</f>
        <v>42746.057106481487</v>
      </c>
      <c r="T3361" s="13">
        <f>I3361/(60*60*24)+DATE(1970,1,1)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7">
        <f>IF(E3362&gt;0, E3362/L3362, 0)</f>
        <v>126.72222222222223</v>
      </c>
      <c r="Q3362" s="7" t="str">
        <f>LEFT(N3362, SEARCH("/",N3362)-1)</f>
        <v>theater</v>
      </c>
      <c r="R3362" s="7" t="str">
        <f>RIGHT(N3362,LEN(N3362)-SEARCH("/",N3362))</f>
        <v>plays</v>
      </c>
      <c r="S3362" s="13">
        <f>J3362/(60*60*24)+DATE(1970,1,1)</f>
        <v>42697.082673611112</v>
      </c>
      <c r="T3362" s="13">
        <f>I3362/(60*60*24)+DATE(1970,1,1)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7">
        <f>IF(E3363&gt;0, E3363/L3363, 0)</f>
        <v>83.42647058823529</v>
      </c>
      <c r="Q3363" s="7" t="str">
        <f>LEFT(N3363, SEARCH("/",N3363)-1)</f>
        <v>theater</v>
      </c>
      <c r="R3363" s="7" t="str">
        <f>RIGHT(N3363,LEN(N3363)-SEARCH("/",N3363))</f>
        <v>plays</v>
      </c>
      <c r="S3363" s="13">
        <f>J3363/(60*60*24)+DATE(1970,1,1)</f>
        <v>41866.025347222225</v>
      </c>
      <c r="T3363" s="13">
        <f>I3363/(60*60*24)+DATE(1970,1,1)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7">
        <f>IF(E3364&gt;0, E3364/L3364, 0)</f>
        <v>54.5</v>
      </c>
      <c r="Q3364" s="7" t="str">
        <f>LEFT(N3364, SEARCH("/",N3364)-1)</f>
        <v>theater</v>
      </c>
      <c r="R3364" s="7" t="str">
        <f>RIGHT(N3364,LEN(N3364)-SEARCH("/",N3364))</f>
        <v>plays</v>
      </c>
      <c r="S3364" s="13">
        <f>J3364/(60*60*24)+DATE(1970,1,1)</f>
        <v>42056.091631944444</v>
      </c>
      <c r="T3364" s="13">
        <f>I3364/(60*60*24)+DATE(1970,1,1)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7">
        <f>IF(E3365&gt;0, E3365/L3365, 0)</f>
        <v>302.30769230769232</v>
      </c>
      <c r="Q3365" s="7" t="str">
        <f>LEFT(N3365, SEARCH("/",N3365)-1)</f>
        <v>theater</v>
      </c>
      <c r="R3365" s="7" t="str">
        <f>RIGHT(N3365,LEN(N3365)-SEARCH("/",N3365))</f>
        <v>plays</v>
      </c>
      <c r="S3365" s="13">
        <f>J3365/(60*60*24)+DATE(1970,1,1)</f>
        <v>41851.771354166667</v>
      </c>
      <c r="T3365" s="13">
        <f>I3365/(60*60*24)+DATE(1970,1,1)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7">
        <f>IF(E3366&gt;0, E3366/L3366, 0)</f>
        <v>44.138888888888886</v>
      </c>
      <c r="Q3366" s="7" t="str">
        <f>LEFT(N3366, SEARCH("/",N3366)-1)</f>
        <v>theater</v>
      </c>
      <c r="R3366" s="7" t="str">
        <f>RIGHT(N3366,LEN(N3366)-SEARCH("/",N3366))</f>
        <v>plays</v>
      </c>
      <c r="S3366" s="13">
        <f>J3366/(60*60*24)+DATE(1970,1,1)</f>
        <v>42422.977418981478</v>
      </c>
      <c r="T3366" s="13">
        <f>I3366/(60*60*24)+DATE(1970,1,1)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7">
        <f>IF(E3367&gt;0, E3367/L3367, 0)</f>
        <v>866.66666666666663</v>
      </c>
      <c r="Q3367" s="7" t="str">
        <f>LEFT(N3367, SEARCH("/",N3367)-1)</f>
        <v>theater</v>
      </c>
      <c r="R3367" s="7" t="str">
        <f>RIGHT(N3367,LEN(N3367)-SEARCH("/",N3367))</f>
        <v>plays</v>
      </c>
      <c r="S3367" s="13">
        <f>J3367/(60*60*24)+DATE(1970,1,1)</f>
        <v>42321.101759259254</v>
      </c>
      <c r="T3367" s="13">
        <f>I3367/(60*60*24)+DATE(1970,1,1)</f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7">
        <f>IF(E3368&gt;0, E3368/L3368, 0)</f>
        <v>61.388888888888886</v>
      </c>
      <c r="Q3368" s="7" t="str">
        <f>LEFT(N3368, SEARCH("/",N3368)-1)</f>
        <v>theater</v>
      </c>
      <c r="R3368" s="7" t="str">
        <f>RIGHT(N3368,LEN(N3368)-SEARCH("/",N3368))</f>
        <v>plays</v>
      </c>
      <c r="S3368" s="13">
        <f>J3368/(60*60*24)+DATE(1970,1,1)</f>
        <v>42107.067557870367</v>
      </c>
      <c r="T3368" s="13">
        <f>I3368/(60*60*24)+DATE(1970,1,1)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7">
        <f>IF(E3369&gt;0, E3369/L3369, 0)</f>
        <v>29.666666666666668</v>
      </c>
      <c r="Q3369" s="7" t="str">
        <f>LEFT(N3369, SEARCH("/",N3369)-1)</f>
        <v>theater</v>
      </c>
      <c r="R3369" s="7" t="str">
        <f>RIGHT(N3369,LEN(N3369)-SEARCH("/",N3369))</f>
        <v>plays</v>
      </c>
      <c r="S3369" s="13">
        <f>J3369/(60*60*24)+DATE(1970,1,1)</f>
        <v>42192.933958333335</v>
      </c>
      <c r="T3369" s="13">
        <f>I3369/(60*60*24)+DATE(1970,1,1)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7">
        <f>IF(E3370&gt;0, E3370/L3370, 0)</f>
        <v>45.478260869565219</v>
      </c>
      <c r="Q3370" s="7" t="str">
        <f>LEFT(N3370, SEARCH("/",N3370)-1)</f>
        <v>theater</v>
      </c>
      <c r="R3370" s="7" t="str">
        <f>RIGHT(N3370,LEN(N3370)-SEARCH("/",N3370))</f>
        <v>plays</v>
      </c>
      <c r="S3370" s="13">
        <f>J3370/(60*60*24)+DATE(1970,1,1)</f>
        <v>41969.199756944443</v>
      </c>
      <c r="T3370" s="13">
        <f>I3370/(60*60*24)+DATE(1970,1,1)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7">
        <f>IF(E3371&gt;0, E3371/L3371, 0)</f>
        <v>96.203703703703709</v>
      </c>
      <c r="Q3371" s="7" t="str">
        <f>LEFT(N3371, SEARCH("/",N3371)-1)</f>
        <v>theater</v>
      </c>
      <c r="R3371" s="7" t="str">
        <f>RIGHT(N3371,LEN(N3371)-SEARCH("/",N3371))</f>
        <v>plays</v>
      </c>
      <c r="S3371" s="13">
        <f>J3371/(60*60*24)+DATE(1970,1,1)</f>
        <v>42690.041435185187</v>
      </c>
      <c r="T3371" s="13">
        <f>I3371/(60*60*24)+DATE(1970,1,1)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7">
        <f>IF(E3372&gt;0, E3372/L3372, 0)</f>
        <v>67.92307692307692</v>
      </c>
      <c r="Q3372" s="7" t="str">
        <f>LEFT(N3372, SEARCH("/",N3372)-1)</f>
        <v>theater</v>
      </c>
      <c r="R3372" s="7" t="str">
        <f>RIGHT(N3372,LEN(N3372)-SEARCH("/",N3372))</f>
        <v>plays</v>
      </c>
      <c r="S3372" s="13">
        <f>J3372/(60*60*24)+DATE(1970,1,1)</f>
        <v>42690.334317129629</v>
      </c>
      <c r="T3372" s="13">
        <f>I3372/(60*60*24)+DATE(1970,1,1)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7">
        <f>IF(E3373&gt;0, E3373/L3373, 0)</f>
        <v>30.777777777777779</v>
      </c>
      <c r="Q3373" s="7" t="str">
        <f>LEFT(N3373, SEARCH("/",N3373)-1)</f>
        <v>theater</v>
      </c>
      <c r="R3373" s="7" t="str">
        <f>RIGHT(N3373,LEN(N3373)-SEARCH("/",N3373))</f>
        <v>plays</v>
      </c>
      <c r="S3373" s="13">
        <f>J3373/(60*60*24)+DATE(1970,1,1)</f>
        <v>42312.874594907407</v>
      </c>
      <c r="T3373" s="13">
        <f>I3373/(60*60*24)+DATE(1970,1,1)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7">
        <f>IF(E3374&gt;0, E3374/L3374, 0)</f>
        <v>38.333333333333336</v>
      </c>
      <c r="Q3374" s="7" t="str">
        <f>LEFT(N3374, SEARCH("/",N3374)-1)</f>
        <v>theater</v>
      </c>
      <c r="R3374" s="7" t="str">
        <f>RIGHT(N3374,LEN(N3374)-SEARCH("/",N3374))</f>
        <v>plays</v>
      </c>
      <c r="S3374" s="13">
        <f>J3374/(60*60*24)+DATE(1970,1,1)</f>
        <v>41855.548101851848</v>
      </c>
      <c r="T3374" s="13">
        <f>I3374/(60*60*24)+DATE(1970,1,1)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7">
        <f>IF(E3375&gt;0, E3375/L3375, 0)</f>
        <v>66.833333333333329</v>
      </c>
      <c r="Q3375" s="7" t="str">
        <f>LEFT(N3375, SEARCH("/",N3375)-1)</f>
        <v>theater</v>
      </c>
      <c r="R3375" s="7" t="str">
        <f>RIGHT(N3375,LEN(N3375)-SEARCH("/",N3375))</f>
        <v>plays</v>
      </c>
      <c r="S3375" s="13">
        <f>J3375/(60*60*24)+DATE(1970,1,1)</f>
        <v>42179.854629629626</v>
      </c>
      <c r="T3375" s="13">
        <f>I3375/(60*60*24)+DATE(1970,1,1)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7">
        <f>IF(E3376&gt;0, E3376/L3376, 0)</f>
        <v>71.730769230769226</v>
      </c>
      <c r="Q3376" s="7" t="str">
        <f>LEFT(N3376, SEARCH("/",N3376)-1)</f>
        <v>theater</v>
      </c>
      <c r="R3376" s="7" t="str">
        <f>RIGHT(N3376,LEN(N3376)-SEARCH("/",N3376))</f>
        <v>plays</v>
      </c>
      <c r="S3376" s="13">
        <f>J3376/(60*60*24)+DATE(1970,1,1)</f>
        <v>42275.731666666667</v>
      </c>
      <c r="T3376" s="13">
        <f>I3376/(60*60*24)+DATE(1970,1,1)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7">
        <f>IF(E3377&gt;0, E3377/L3377, 0)</f>
        <v>176.47058823529412</v>
      </c>
      <c r="Q3377" s="7" t="str">
        <f>LEFT(N3377, SEARCH("/",N3377)-1)</f>
        <v>theater</v>
      </c>
      <c r="R3377" s="7" t="str">
        <f>RIGHT(N3377,LEN(N3377)-SEARCH("/",N3377))</f>
        <v>plays</v>
      </c>
      <c r="S3377" s="13">
        <f>J3377/(60*60*24)+DATE(1970,1,1)</f>
        <v>41765.610798611109</v>
      </c>
      <c r="T3377" s="13">
        <f>I3377/(60*60*24)+DATE(1970,1,1)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7">
        <f>IF(E3378&gt;0, E3378/L3378, 0)</f>
        <v>421.10526315789474</v>
      </c>
      <c r="Q3378" s="7" t="str">
        <f>LEFT(N3378, SEARCH("/",N3378)-1)</f>
        <v>theater</v>
      </c>
      <c r="R3378" s="7" t="str">
        <f>RIGHT(N3378,LEN(N3378)-SEARCH("/",N3378))</f>
        <v>plays</v>
      </c>
      <c r="S3378" s="13">
        <f>J3378/(60*60*24)+DATE(1970,1,1)</f>
        <v>42059.701319444444</v>
      </c>
      <c r="T3378" s="13">
        <f>I3378/(60*60*24)+DATE(1970,1,1)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7">
        <f>IF(E3379&gt;0, E3379/L3379, 0)</f>
        <v>104.98701298701299</v>
      </c>
      <c r="Q3379" s="7" t="str">
        <f>LEFT(N3379, SEARCH("/",N3379)-1)</f>
        <v>theater</v>
      </c>
      <c r="R3379" s="7" t="str">
        <f>RIGHT(N3379,LEN(N3379)-SEARCH("/",N3379))</f>
        <v>plays</v>
      </c>
      <c r="S3379" s="13">
        <f>J3379/(60*60*24)+DATE(1970,1,1)</f>
        <v>42053.732627314814</v>
      </c>
      <c r="T3379" s="13">
        <f>I3379/(60*60*24)+DATE(1970,1,1)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7">
        <f>IF(E3380&gt;0, E3380/L3380, 0)</f>
        <v>28.19047619047619</v>
      </c>
      <c r="Q3380" s="7" t="str">
        <f>LEFT(N3380, SEARCH("/",N3380)-1)</f>
        <v>theater</v>
      </c>
      <c r="R3380" s="7" t="str">
        <f>RIGHT(N3380,LEN(N3380)-SEARCH("/",N3380))</f>
        <v>plays</v>
      </c>
      <c r="S3380" s="13">
        <f>J3380/(60*60*24)+DATE(1970,1,1)</f>
        <v>41858.355393518519</v>
      </c>
      <c r="T3380" s="13">
        <f>I3380/(60*60*24)+DATE(1970,1,1)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7">
        <f>IF(E3381&gt;0, E3381/L3381, 0)</f>
        <v>54.55263157894737</v>
      </c>
      <c r="Q3381" s="7" t="str">
        <f>LEFT(N3381, SEARCH("/",N3381)-1)</f>
        <v>theater</v>
      </c>
      <c r="R3381" s="7" t="str">
        <f>RIGHT(N3381,LEN(N3381)-SEARCH("/",N3381))</f>
        <v>plays</v>
      </c>
      <c r="S3381" s="13">
        <f>J3381/(60*60*24)+DATE(1970,1,1)</f>
        <v>42225.513888888891</v>
      </c>
      <c r="T3381" s="13">
        <f>I3381/(60*60*24)+DATE(1970,1,1)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7">
        <f>IF(E3382&gt;0, E3382/L3382, 0)</f>
        <v>111.89285714285714</v>
      </c>
      <c r="Q3382" s="7" t="str">
        <f>LEFT(N3382, SEARCH("/",N3382)-1)</f>
        <v>theater</v>
      </c>
      <c r="R3382" s="7" t="str">
        <f>RIGHT(N3382,LEN(N3382)-SEARCH("/",N3382))</f>
        <v>plays</v>
      </c>
      <c r="S3382" s="13">
        <f>J3382/(60*60*24)+DATE(1970,1,1)</f>
        <v>41937.953449074077</v>
      </c>
      <c r="T3382" s="13">
        <f>I3382/(60*60*24)+DATE(1970,1,1)</f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7">
        <f>IF(E3383&gt;0, E3383/L3383, 0)</f>
        <v>85.208333333333329</v>
      </c>
      <c r="Q3383" s="7" t="str">
        <f>LEFT(N3383, SEARCH("/",N3383)-1)</f>
        <v>theater</v>
      </c>
      <c r="R3383" s="7" t="str">
        <f>RIGHT(N3383,LEN(N3383)-SEARCH("/",N3383))</f>
        <v>plays</v>
      </c>
      <c r="S3383" s="13">
        <f>J3383/(60*60*24)+DATE(1970,1,1)</f>
        <v>42044.184988425928</v>
      </c>
      <c r="T3383" s="13">
        <f>I3383/(60*60*24)+DATE(1970,1,1)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7">
        <f>IF(E3384&gt;0, E3384/L3384, 0)</f>
        <v>76.652173913043484</v>
      </c>
      <c r="Q3384" s="7" t="str">
        <f>LEFT(N3384, SEARCH("/",N3384)-1)</f>
        <v>theater</v>
      </c>
      <c r="R3384" s="7" t="str">
        <f>RIGHT(N3384,LEN(N3384)-SEARCH("/",N3384))</f>
        <v>plays</v>
      </c>
      <c r="S3384" s="13">
        <f>J3384/(60*60*24)+DATE(1970,1,1)</f>
        <v>42559.431203703702</v>
      </c>
      <c r="T3384" s="13">
        <f>I3384/(60*60*24)+DATE(1970,1,1)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7">
        <f>IF(E3385&gt;0, E3385/L3385, 0)</f>
        <v>65.166666666666671</v>
      </c>
      <c r="Q3385" s="7" t="str">
        <f>LEFT(N3385, SEARCH("/",N3385)-1)</f>
        <v>theater</v>
      </c>
      <c r="R3385" s="7" t="str">
        <f>RIGHT(N3385,LEN(N3385)-SEARCH("/",N3385))</f>
        <v>plays</v>
      </c>
      <c r="S3385" s="13">
        <f>J3385/(60*60*24)+DATE(1970,1,1)</f>
        <v>42524.782638888893</v>
      </c>
      <c r="T3385" s="13">
        <f>I3385/(60*60*24)+DATE(1970,1,1)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7">
        <f>IF(E3386&gt;0, E3386/L3386, 0)</f>
        <v>93.760312499999998</v>
      </c>
      <c r="Q3386" s="7" t="str">
        <f>LEFT(N3386, SEARCH("/",N3386)-1)</f>
        <v>theater</v>
      </c>
      <c r="R3386" s="7" t="str">
        <f>RIGHT(N3386,LEN(N3386)-SEARCH("/",N3386))</f>
        <v>plays</v>
      </c>
      <c r="S3386" s="13">
        <f>J3386/(60*60*24)+DATE(1970,1,1)</f>
        <v>42292.087592592594</v>
      </c>
      <c r="T3386" s="13">
        <f>I3386/(60*60*24)+DATE(1970,1,1)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7">
        <f>IF(E3387&gt;0, E3387/L3387, 0)</f>
        <v>133.33333333333334</v>
      </c>
      <c r="Q3387" s="7" t="str">
        <f>LEFT(N3387, SEARCH("/",N3387)-1)</f>
        <v>theater</v>
      </c>
      <c r="R3387" s="7" t="str">
        <f>RIGHT(N3387,LEN(N3387)-SEARCH("/",N3387))</f>
        <v>plays</v>
      </c>
      <c r="S3387" s="13">
        <f>J3387/(60*60*24)+DATE(1970,1,1)</f>
        <v>41953.8675</v>
      </c>
      <c r="T3387" s="13">
        <f>I3387/(60*60*24)+DATE(1970,1,1)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7">
        <f>IF(E3388&gt;0, E3388/L3388, 0)</f>
        <v>51.219512195121951</v>
      </c>
      <c r="Q3388" s="7" t="str">
        <f>LEFT(N3388, SEARCH("/",N3388)-1)</f>
        <v>theater</v>
      </c>
      <c r="R3388" s="7" t="str">
        <f>RIGHT(N3388,LEN(N3388)-SEARCH("/",N3388))</f>
        <v>plays</v>
      </c>
      <c r="S3388" s="13">
        <f>J3388/(60*60*24)+DATE(1970,1,1)</f>
        <v>41946.644745370373</v>
      </c>
      <c r="T3388" s="13">
        <f>I3388/(60*60*24)+DATE(1970,1,1)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7">
        <f>IF(E3389&gt;0, E3389/L3389, 0)</f>
        <v>100.17142857142858</v>
      </c>
      <c r="Q3389" s="7" t="str">
        <f>LEFT(N3389, SEARCH("/",N3389)-1)</f>
        <v>theater</v>
      </c>
      <c r="R3389" s="7" t="str">
        <f>RIGHT(N3389,LEN(N3389)-SEARCH("/",N3389))</f>
        <v>plays</v>
      </c>
      <c r="S3389" s="13">
        <f>J3389/(60*60*24)+DATE(1970,1,1)</f>
        <v>41947.762592592597</v>
      </c>
      <c r="T3389" s="13">
        <f>I3389/(60*60*24)+DATE(1970,1,1)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7">
        <f>IF(E3390&gt;0, E3390/L3390, 0)</f>
        <v>34.6</v>
      </c>
      <c r="Q3390" s="7" t="str">
        <f>LEFT(N3390, SEARCH("/",N3390)-1)</f>
        <v>theater</v>
      </c>
      <c r="R3390" s="7" t="str">
        <f>RIGHT(N3390,LEN(N3390)-SEARCH("/",N3390))</f>
        <v>plays</v>
      </c>
      <c r="S3390" s="13">
        <f>J3390/(60*60*24)+DATE(1970,1,1)</f>
        <v>42143.461122685185</v>
      </c>
      <c r="T3390" s="13">
        <f>I3390/(60*60*24)+DATE(1970,1,1)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7">
        <f>IF(E3391&gt;0, E3391/L3391, 0)</f>
        <v>184.67741935483872</v>
      </c>
      <c r="Q3391" s="7" t="str">
        <f>LEFT(N3391, SEARCH("/",N3391)-1)</f>
        <v>theater</v>
      </c>
      <c r="R3391" s="7" t="str">
        <f>RIGHT(N3391,LEN(N3391)-SEARCH("/",N3391))</f>
        <v>plays</v>
      </c>
      <c r="S3391" s="13">
        <f>J3391/(60*60*24)+DATE(1970,1,1)</f>
        <v>42494.563449074078</v>
      </c>
      <c r="T3391" s="13">
        <f>I3391/(60*60*24)+DATE(1970,1,1)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7">
        <f>IF(E3392&gt;0, E3392/L3392, 0)</f>
        <v>69.818181818181813</v>
      </c>
      <c r="Q3392" s="7" t="str">
        <f>LEFT(N3392, SEARCH("/",N3392)-1)</f>
        <v>theater</v>
      </c>
      <c r="R3392" s="7" t="str">
        <f>RIGHT(N3392,LEN(N3392)-SEARCH("/",N3392))</f>
        <v>plays</v>
      </c>
      <c r="S3392" s="13">
        <f>J3392/(60*60*24)+DATE(1970,1,1)</f>
        <v>41815.774826388893</v>
      </c>
      <c r="T3392" s="13">
        <f>I3392/(60*60*24)+DATE(1970,1,1)</f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7">
        <f>IF(E3393&gt;0, E3393/L3393, 0)</f>
        <v>61.944444444444443</v>
      </c>
      <c r="Q3393" s="7" t="str">
        <f>LEFT(N3393, SEARCH("/",N3393)-1)</f>
        <v>theater</v>
      </c>
      <c r="R3393" s="7" t="str">
        <f>RIGHT(N3393,LEN(N3393)-SEARCH("/",N3393))</f>
        <v>plays</v>
      </c>
      <c r="S3393" s="13">
        <f>J3393/(60*60*24)+DATE(1970,1,1)</f>
        <v>41830.545694444445</v>
      </c>
      <c r="T3393" s="13">
        <f>I3393/(60*60*24)+DATE(1970,1,1)</f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7">
        <f>IF(E3394&gt;0, E3394/L3394, 0)</f>
        <v>41.666666666666664</v>
      </c>
      <c r="Q3394" s="7" t="str">
        <f>LEFT(N3394, SEARCH("/",N3394)-1)</f>
        <v>theater</v>
      </c>
      <c r="R3394" s="7" t="str">
        <f>RIGHT(N3394,LEN(N3394)-SEARCH("/",N3394))</f>
        <v>plays</v>
      </c>
      <c r="S3394" s="13">
        <f>J3394/(60*60*24)+DATE(1970,1,1)</f>
        <v>42446.845543981486</v>
      </c>
      <c r="T3394" s="13">
        <f>I3394/(60*60*24)+DATE(1970,1,1)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7">
        <f>IF(E3395&gt;0, E3395/L3395, 0)</f>
        <v>36.06818181818182</v>
      </c>
      <c r="Q3395" s="7" t="str">
        <f>LEFT(N3395, SEARCH("/",N3395)-1)</f>
        <v>theater</v>
      </c>
      <c r="R3395" s="7" t="str">
        <f>RIGHT(N3395,LEN(N3395)-SEARCH("/",N3395))</f>
        <v>plays</v>
      </c>
      <c r="S3395" s="13">
        <f>J3395/(60*60*24)+DATE(1970,1,1)</f>
        <v>41923.921643518523</v>
      </c>
      <c r="T3395" s="13">
        <f>I3395/(60*60*24)+DATE(1970,1,1)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7">
        <f>IF(E3396&gt;0, E3396/L3396, 0)</f>
        <v>29</v>
      </c>
      <c r="Q3396" s="7" t="str">
        <f>LEFT(N3396, SEARCH("/",N3396)-1)</f>
        <v>theater</v>
      </c>
      <c r="R3396" s="7" t="str">
        <f>RIGHT(N3396,LEN(N3396)-SEARCH("/",N3396))</f>
        <v>plays</v>
      </c>
      <c r="S3396" s="13">
        <f>J3396/(60*60*24)+DATE(1970,1,1)</f>
        <v>41817.59542824074</v>
      </c>
      <c r="T3396" s="13">
        <f>I3396/(60*60*24)+DATE(1970,1,1)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7">
        <f>IF(E3397&gt;0, E3397/L3397, 0)</f>
        <v>24.210526315789473</v>
      </c>
      <c r="Q3397" s="7" t="str">
        <f>LEFT(N3397, SEARCH("/",N3397)-1)</f>
        <v>theater</v>
      </c>
      <c r="R3397" s="7" t="str">
        <f>RIGHT(N3397,LEN(N3397)-SEARCH("/",N3397))</f>
        <v>plays</v>
      </c>
      <c r="S3397" s="13">
        <f>J3397/(60*60*24)+DATE(1970,1,1)</f>
        <v>42140.712314814809</v>
      </c>
      <c r="T3397" s="13">
        <f>I3397/(60*60*24)+DATE(1970,1,1)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7">
        <f>IF(E3398&gt;0, E3398/L3398, 0)</f>
        <v>55.892857142857146</v>
      </c>
      <c r="Q3398" s="7" t="str">
        <f>LEFT(N3398, SEARCH("/",N3398)-1)</f>
        <v>theater</v>
      </c>
      <c r="R3398" s="7" t="str">
        <f>RIGHT(N3398,LEN(N3398)-SEARCH("/",N3398))</f>
        <v>plays</v>
      </c>
      <c r="S3398" s="13">
        <f>J3398/(60*60*24)+DATE(1970,1,1)</f>
        <v>41764.446631944447</v>
      </c>
      <c r="T3398" s="13">
        <f>I3398/(60*60*24)+DATE(1970,1,1)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7">
        <f>IF(E3399&gt;0, E3399/L3399, 0)</f>
        <v>11.666666666666666</v>
      </c>
      <c r="Q3399" s="7" t="str">
        <f>LEFT(N3399, SEARCH("/",N3399)-1)</f>
        <v>theater</v>
      </c>
      <c r="R3399" s="7" t="str">
        <f>RIGHT(N3399,LEN(N3399)-SEARCH("/",N3399))</f>
        <v>plays</v>
      </c>
      <c r="S3399" s="13">
        <f>J3399/(60*60*24)+DATE(1970,1,1)</f>
        <v>42378.478344907402</v>
      </c>
      <c r="T3399" s="13">
        <f>I3399/(60*60*24)+DATE(1970,1,1)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7">
        <f>IF(E3400&gt;0, E3400/L3400, 0)</f>
        <v>68.353846153846149</v>
      </c>
      <c r="Q3400" s="7" t="str">
        <f>LEFT(N3400, SEARCH("/",N3400)-1)</f>
        <v>theater</v>
      </c>
      <c r="R3400" s="7" t="str">
        <f>RIGHT(N3400,LEN(N3400)-SEARCH("/",N3400))</f>
        <v>plays</v>
      </c>
      <c r="S3400" s="13">
        <f>J3400/(60*60*24)+DATE(1970,1,1)</f>
        <v>41941.752037037033</v>
      </c>
      <c r="T3400" s="13">
        <f>I3400/(60*60*24)+DATE(1970,1,1)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7">
        <f>IF(E3401&gt;0, E3401/L3401, 0)</f>
        <v>27.065217391304348</v>
      </c>
      <c r="Q3401" s="7" t="str">
        <f>LEFT(N3401, SEARCH("/",N3401)-1)</f>
        <v>theater</v>
      </c>
      <c r="R3401" s="7" t="str">
        <f>RIGHT(N3401,LEN(N3401)-SEARCH("/",N3401))</f>
        <v>plays</v>
      </c>
      <c r="S3401" s="13">
        <f>J3401/(60*60*24)+DATE(1970,1,1)</f>
        <v>42026.920428240745</v>
      </c>
      <c r="T3401" s="13">
        <f>I3401/(60*60*24)+DATE(1970,1,1)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7">
        <f>IF(E3402&gt;0, E3402/L3402, 0)</f>
        <v>118.12941176470588</v>
      </c>
      <c r="Q3402" s="7" t="str">
        <f>LEFT(N3402, SEARCH("/",N3402)-1)</f>
        <v>theater</v>
      </c>
      <c r="R3402" s="7" t="str">
        <f>RIGHT(N3402,LEN(N3402)-SEARCH("/",N3402))</f>
        <v>plays</v>
      </c>
      <c r="S3402" s="13">
        <f>J3402/(60*60*24)+DATE(1970,1,1)</f>
        <v>41834.953865740739</v>
      </c>
      <c r="T3402" s="13">
        <f>I3402/(60*60*24)+DATE(1970,1,1)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7">
        <f>IF(E3403&gt;0, E3403/L3403, 0)</f>
        <v>44.757575757575758</v>
      </c>
      <c r="Q3403" s="7" t="str">
        <f>LEFT(N3403, SEARCH("/",N3403)-1)</f>
        <v>theater</v>
      </c>
      <c r="R3403" s="7" t="str">
        <f>RIGHT(N3403,LEN(N3403)-SEARCH("/",N3403))</f>
        <v>plays</v>
      </c>
      <c r="S3403" s="13">
        <f>J3403/(60*60*24)+DATE(1970,1,1)</f>
        <v>42193.723912037036</v>
      </c>
      <c r="T3403" s="13">
        <f>I3403/(60*60*24)+DATE(1970,1,1)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7">
        <f>IF(E3404&gt;0, E3404/L3404, 0)</f>
        <v>99.787878787878782</v>
      </c>
      <c r="Q3404" s="7" t="str">
        <f>LEFT(N3404, SEARCH("/",N3404)-1)</f>
        <v>theater</v>
      </c>
      <c r="R3404" s="7" t="str">
        <f>RIGHT(N3404,LEN(N3404)-SEARCH("/",N3404))</f>
        <v>plays</v>
      </c>
      <c r="S3404" s="13">
        <f>J3404/(60*60*24)+DATE(1970,1,1)</f>
        <v>42290.61855324074</v>
      </c>
      <c r="T3404" s="13">
        <f>I3404/(60*60*24)+DATE(1970,1,1)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7">
        <f>IF(E3405&gt;0, E3405/L3405, 0)</f>
        <v>117.64705882352941</v>
      </c>
      <c r="Q3405" s="7" t="str">
        <f>LEFT(N3405, SEARCH("/",N3405)-1)</f>
        <v>theater</v>
      </c>
      <c r="R3405" s="7" t="str">
        <f>RIGHT(N3405,LEN(N3405)-SEARCH("/",N3405))</f>
        <v>plays</v>
      </c>
      <c r="S3405" s="13">
        <f>J3405/(60*60*24)+DATE(1970,1,1)</f>
        <v>42150.462083333332</v>
      </c>
      <c r="T3405" s="13">
        <f>I3405/(60*60*24)+DATE(1970,1,1)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7">
        <f>IF(E3406&gt;0, E3406/L3406, 0)</f>
        <v>203.33333333333334</v>
      </c>
      <c r="Q3406" s="7" t="str">
        <f>LEFT(N3406, SEARCH("/",N3406)-1)</f>
        <v>theater</v>
      </c>
      <c r="R3406" s="7" t="str">
        <f>RIGHT(N3406,LEN(N3406)-SEARCH("/",N3406))</f>
        <v>plays</v>
      </c>
      <c r="S3406" s="13">
        <f>J3406/(60*60*24)+DATE(1970,1,1)</f>
        <v>42152.503495370373</v>
      </c>
      <c r="T3406" s="13">
        <f>I3406/(60*60*24)+DATE(1970,1,1)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7">
        <f>IF(E3407&gt;0, E3407/L3407, 0)</f>
        <v>28.323529411764707</v>
      </c>
      <c r="Q3407" s="7" t="str">
        <f>LEFT(N3407, SEARCH("/",N3407)-1)</f>
        <v>theater</v>
      </c>
      <c r="R3407" s="7" t="str">
        <f>RIGHT(N3407,LEN(N3407)-SEARCH("/",N3407))</f>
        <v>plays</v>
      </c>
      <c r="S3407" s="13">
        <f>J3407/(60*60*24)+DATE(1970,1,1)</f>
        <v>42410.017199074078</v>
      </c>
      <c r="T3407" s="13">
        <f>I3407/(60*60*24)+DATE(1970,1,1)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7">
        <f>IF(E3408&gt;0, E3408/L3408, 0)</f>
        <v>110.23076923076923</v>
      </c>
      <c r="Q3408" s="7" t="str">
        <f>LEFT(N3408, SEARCH("/",N3408)-1)</f>
        <v>theater</v>
      </c>
      <c r="R3408" s="7" t="str">
        <f>RIGHT(N3408,LEN(N3408)-SEARCH("/",N3408))</f>
        <v>plays</v>
      </c>
      <c r="S3408" s="13">
        <f>J3408/(60*60*24)+DATE(1970,1,1)</f>
        <v>41791.492777777778</v>
      </c>
      <c r="T3408" s="13">
        <f>I3408/(60*60*24)+DATE(1970,1,1)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7">
        <f>IF(E3409&gt;0, E3409/L3409, 0)</f>
        <v>31.970149253731343</v>
      </c>
      <c r="Q3409" s="7" t="str">
        <f>LEFT(N3409, SEARCH("/",N3409)-1)</f>
        <v>theater</v>
      </c>
      <c r="R3409" s="7" t="str">
        <f>RIGHT(N3409,LEN(N3409)-SEARCH("/",N3409))</f>
        <v>plays</v>
      </c>
      <c r="S3409" s="13">
        <f>J3409/(60*60*24)+DATE(1970,1,1)</f>
        <v>41796.422326388885</v>
      </c>
      <c r="T3409" s="13">
        <f>I3409/(60*60*24)+DATE(1970,1,1)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7">
        <f>IF(E3410&gt;0, E3410/L3410, 0)</f>
        <v>58.611111111111114</v>
      </c>
      <c r="Q3410" s="7" t="str">
        <f>LEFT(N3410, SEARCH("/",N3410)-1)</f>
        <v>theater</v>
      </c>
      <c r="R3410" s="7" t="str">
        <f>RIGHT(N3410,LEN(N3410)-SEARCH("/",N3410))</f>
        <v>plays</v>
      </c>
      <c r="S3410" s="13">
        <f>J3410/(60*60*24)+DATE(1970,1,1)</f>
        <v>41808.991944444446</v>
      </c>
      <c r="T3410" s="13">
        <f>I3410/(60*60*24)+DATE(1970,1,1)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7">
        <f>IF(E3411&gt;0, E3411/L3411, 0)</f>
        <v>29.428571428571427</v>
      </c>
      <c r="Q3411" s="7" t="str">
        <f>LEFT(N3411, SEARCH("/",N3411)-1)</f>
        <v>theater</v>
      </c>
      <c r="R3411" s="7" t="str">
        <f>RIGHT(N3411,LEN(N3411)-SEARCH("/",N3411))</f>
        <v>plays</v>
      </c>
      <c r="S3411" s="13">
        <f>J3411/(60*60*24)+DATE(1970,1,1)</f>
        <v>42544.814328703702</v>
      </c>
      <c r="T3411" s="13">
        <f>I3411/(60*60*24)+DATE(1970,1,1)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7">
        <f>IF(E3412&gt;0, E3412/L3412, 0)</f>
        <v>81.375</v>
      </c>
      <c r="Q3412" s="7" t="str">
        <f>LEFT(N3412, SEARCH("/",N3412)-1)</f>
        <v>theater</v>
      </c>
      <c r="R3412" s="7" t="str">
        <f>RIGHT(N3412,LEN(N3412)-SEARCH("/",N3412))</f>
        <v>plays</v>
      </c>
      <c r="S3412" s="13">
        <f>J3412/(60*60*24)+DATE(1970,1,1)</f>
        <v>42500.041550925926</v>
      </c>
      <c r="T3412" s="13">
        <f>I3412/(60*60*24)+DATE(1970,1,1)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7">
        <f>IF(E3413&gt;0, E3413/L3413, 0)</f>
        <v>199.16666666666666</v>
      </c>
      <c r="Q3413" s="7" t="str">
        <f>LEFT(N3413, SEARCH("/",N3413)-1)</f>
        <v>theater</v>
      </c>
      <c r="R3413" s="7" t="str">
        <f>RIGHT(N3413,LEN(N3413)-SEARCH("/",N3413))</f>
        <v>plays</v>
      </c>
      <c r="S3413" s="13">
        <f>J3413/(60*60*24)+DATE(1970,1,1)</f>
        <v>42265.022824074069</v>
      </c>
      <c r="T3413" s="13">
        <f>I3413/(60*60*24)+DATE(1970,1,1)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7">
        <f>IF(E3414&gt;0, E3414/L3414, 0)</f>
        <v>115.38461538461539</v>
      </c>
      <c r="Q3414" s="7" t="str">
        <f>LEFT(N3414, SEARCH("/",N3414)-1)</f>
        <v>theater</v>
      </c>
      <c r="R3414" s="7" t="str">
        <f>RIGHT(N3414,LEN(N3414)-SEARCH("/",N3414))</f>
        <v>plays</v>
      </c>
      <c r="S3414" s="13">
        <f>J3414/(60*60*24)+DATE(1970,1,1)</f>
        <v>41879.959050925929</v>
      </c>
      <c r="T3414" s="13">
        <f>I3414/(60*60*24)+DATE(1970,1,1)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7">
        <f>IF(E3415&gt;0, E3415/L3415, 0)</f>
        <v>46.428571428571431</v>
      </c>
      <c r="Q3415" s="7" t="str">
        <f>LEFT(N3415, SEARCH("/",N3415)-1)</f>
        <v>theater</v>
      </c>
      <c r="R3415" s="7" t="str">
        <f>RIGHT(N3415,LEN(N3415)-SEARCH("/",N3415))</f>
        <v>plays</v>
      </c>
      <c r="S3415" s="13">
        <f>J3415/(60*60*24)+DATE(1970,1,1)</f>
        <v>42053.733078703706</v>
      </c>
      <c r="T3415" s="13">
        <f>I3415/(60*60*24)+DATE(1970,1,1)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7">
        <f>IF(E3416&gt;0, E3416/L3416, 0)</f>
        <v>70.568181818181813</v>
      </c>
      <c r="Q3416" s="7" t="str">
        <f>LEFT(N3416, SEARCH("/",N3416)-1)</f>
        <v>theater</v>
      </c>
      <c r="R3416" s="7" t="str">
        <f>RIGHT(N3416,LEN(N3416)-SEARCH("/",N3416))</f>
        <v>plays</v>
      </c>
      <c r="S3416" s="13">
        <f>J3416/(60*60*24)+DATE(1970,1,1)</f>
        <v>42675.832465277781</v>
      </c>
      <c r="T3416" s="13">
        <f>I3416/(60*60*24)+DATE(1970,1,1)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7">
        <f>IF(E3417&gt;0, E3417/L3417, 0)</f>
        <v>22.222222222222221</v>
      </c>
      <c r="Q3417" s="7" t="str">
        <f>LEFT(N3417, SEARCH("/",N3417)-1)</f>
        <v>theater</v>
      </c>
      <c r="R3417" s="7" t="str">
        <f>RIGHT(N3417,LEN(N3417)-SEARCH("/",N3417))</f>
        <v>plays</v>
      </c>
      <c r="S3417" s="13">
        <f>J3417/(60*60*24)+DATE(1970,1,1)</f>
        <v>42467.144166666665</v>
      </c>
      <c r="T3417" s="13">
        <f>I3417/(60*60*24)+DATE(1970,1,1)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7">
        <f>IF(E3418&gt;0, E3418/L3418, 0)</f>
        <v>159.46666666666667</v>
      </c>
      <c r="Q3418" s="7" t="str">
        <f>LEFT(N3418, SEARCH("/",N3418)-1)</f>
        <v>theater</v>
      </c>
      <c r="R3418" s="7" t="str">
        <f>RIGHT(N3418,LEN(N3418)-SEARCH("/",N3418))</f>
        <v>plays</v>
      </c>
      <c r="S3418" s="13">
        <f>J3418/(60*60*24)+DATE(1970,1,1)</f>
        <v>42089.412557870368</v>
      </c>
      <c r="T3418" s="13">
        <f>I3418/(60*60*24)+DATE(1970,1,1)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7">
        <f>IF(E3419&gt;0, E3419/L3419, 0)</f>
        <v>37.777999999999999</v>
      </c>
      <c r="Q3419" s="7" t="str">
        <f>LEFT(N3419, SEARCH("/",N3419)-1)</f>
        <v>theater</v>
      </c>
      <c r="R3419" s="7" t="str">
        <f>RIGHT(N3419,LEN(N3419)-SEARCH("/",N3419))</f>
        <v>plays</v>
      </c>
      <c r="S3419" s="13">
        <f>J3419/(60*60*24)+DATE(1970,1,1)</f>
        <v>41894.91375</v>
      </c>
      <c r="T3419" s="13">
        <f>I3419/(60*60*24)+DATE(1970,1,1)</f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7">
        <f>IF(E3420&gt;0, E3420/L3420, 0)</f>
        <v>72.053571428571431</v>
      </c>
      <c r="Q3420" s="7" t="str">
        <f>LEFT(N3420, SEARCH("/",N3420)-1)</f>
        <v>theater</v>
      </c>
      <c r="R3420" s="7" t="str">
        <f>RIGHT(N3420,LEN(N3420)-SEARCH("/",N3420))</f>
        <v>plays</v>
      </c>
      <c r="S3420" s="13">
        <f>J3420/(60*60*24)+DATE(1970,1,1)</f>
        <v>41752.83457175926</v>
      </c>
      <c r="T3420" s="13">
        <f>I3420/(60*60*24)+DATE(1970,1,1)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7">
        <f>IF(E3421&gt;0, E3421/L3421, 0)</f>
        <v>63.695652173913047</v>
      </c>
      <c r="Q3421" s="7" t="str">
        <f>LEFT(N3421, SEARCH("/",N3421)-1)</f>
        <v>theater</v>
      </c>
      <c r="R3421" s="7" t="str">
        <f>RIGHT(N3421,LEN(N3421)-SEARCH("/",N3421))</f>
        <v>plays</v>
      </c>
      <c r="S3421" s="13">
        <f>J3421/(60*60*24)+DATE(1970,1,1)</f>
        <v>42448.821585648147</v>
      </c>
      <c r="T3421" s="13">
        <f>I3421/(60*60*24)+DATE(1970,1,1)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7">
        <f>IF(E3422&gt;0, E3422/L3422, 0)</f>
        <v>28.411764705882351</v>
      </c>
      <c r="Q3422" s="7" t="str">
        <f>LEFT(N3422, SEARCH("/",N3422)-1)</f>
        <v>theater</v>
      </c>
      <c r="R3422" s="7" t="str">
        <f>RIGHT(N3422,LEN(N3422)-SEARCH("/",N3422))</f>
        <v>plays</v>
      </c>
      <c r="S3422" s="13">
        <f>J3422/(60*60*24)+DATE(1970,1,1)</f>
        <v>42405.090300925927</v>
      </c>
      <c r="T3422" s="13">
        <f>I3422/(60*60*24)+DATE(1970,1,1)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7">
        <f>IF(E3423&gt;0, E3423/L3423, 0)</f>
        <v>103.21428571428571</v>
      </c>
      <c r="Q3423" s="7" t="str">
        <f>LEFT(N3423, SEARCH("/",N3423)-1)</f>
        <v>theater</v>
      </c>
      <c r="R3423" s="7" t="str">
        <f>RIGHT(N3423,LEN(N3423)-SEARCH("/",N3423))</f>
        <v>plays</v>
      </c>
      <c r="S3423" s="13">
        <f>J3423/(60*60*24)+DATE(1970,1,1)</f>
        <v>42037.791238425925</v>
      </c>
      <c r="T3423" s="13">
        <f>I3423/(60*60*24)+DATE(1970,1,1)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7">
        <f>IF(E3424&gt;0, E3424/L3424, 0)</f>
        <v>71.152173913043484</v>
      </c>
      <c r="Q3424" s="7" t="str">
        <f>LEFT(N3424, SEARCH("/",N3424)-1)</f>
        <v>theater</v>
      </c>
      <c r="R3424" s="7" t="str">
        <f>RIGHT(N3424,LEN(N3424)-SEARCH("/",N3424))</f>
        <v>plays</v>
      </c>
      <c r="S3424" s="13">
        <f>J3424/(60*60*24)+DATE(1970,1,1)</f>
        <v>42323.562222222223</v>
      </c>
      <c r="T3424" s="13">
        <f>I3424/(60*60*24)+DATE(1970,1,1)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7">
        <f>IF(E3425&gt;0, E3425/L3425, 0)</f>
        <v>35</v>
      </c>
      <c r="Q3425" s="7" t="str">
        <f>LEFT(N3425, SEARCH("/",N3425)-1)</f>
        <v>theater</v>
      </c>
      <c r="R3425" s="7" t="str">
        <f>RIGHT(N3425,LEN(N3425)-SEARCH("/",N3425))</f>
        <v>plays</v>
      </c>
      <c r="S3425" s="13">
        <f>J3425/(60*60*24)+DATE(1970,1,1)</f>
        <v>42088.911354166667</v>
      </c>
      <c r="T3425" s="13">
        <f>I3425/(60*60*24)+DATE(1970,1,1)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7">
        <f>IF(E3426&gt;0, E3426/L3426, 0)</f>
        <v>81.776315789473685</v>
      </c>
      <c r="Q3426" s="7" t="str">
        <f>LEFT(N3426, SEARCH("/",N3426)-1)</f>
        <v>theater</v>
      </c>
      <c r="R3426" s="7" t="str">
        <f>RIGHT(N3426,LEN(N3426)-SEARCH("/",N3426))</f>
        <v>plays</v>
      </c>
      <c r="S3426" s="13">
        <f>J3426/(60*60*24)+DATE(1970,1,1)</f>
        <v>42018.676898148144</v>
      </c>
      <c r="T3426" s="13">
        <f>I3426/(60*60*24)+DATE(1970,1,1)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7">
        <f>IF(E3427&gt;0, E3427/L3427, 0)</f>
        <v>297.02980769230766</v>
      </c>
      <c r="Q3427" s="7" t="str">
        <f>LEFT(N3427, SEARCH("/",N3427)-1)</f>
        <v>theater</v>
      </c>
      <c r="R3427" s="7" t="str">
        <f>RIGHT(N3427,LEN(N3427)-SEARCH("/",N3427))</f>
        <v>plays</v>
      </c>
      <c r="S3427" s="13">
        <f>J3427/(60*60*24)+DATE(1970,1,1)</f>
        <v>41884.617314814815</v>
      </c>
      <c r="T3427" s="13">
        <f>I3427/(60*60*24)+DATE(1970,1,1)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7">
        <f>IF(E3428&gt;0, E3428/L3428, 0)</f>
        <v>46.609195402298852</v>
      </c>
      <c r="Q3428" s="7" t="str">
        <f>LEFT(N3428, SEARCH("/",N3428)-1)</f>
        <v>theater</v>
      </c>
      <c r="R3428" s="7" t="str">
        <f>RIGHT(N3428,LEN(N3428)-SEARCH("/",N3428))</f>
        <v>plays</v>
      </c>
      <c r="S3428" s="13">
        <f>J3428/(60*60*24)+DATE(1970,1,1)</f>
        <v>41884.056747685187</v>
      </c>
      <c r="T3428" s="13">
        <f>I3428/(60*60*24)+DATE(1970,1,1)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7">
        <f>IF(E3429&gt;0, E3429/L3429, 0)</f>
        <v>51.724137931034484</v>
      </c>
      <c r="Q3429" s="7" t="str">
        <f>LEFT(N3429, SEARCH("/",N3429)-1)</f>
        <v>theater</v>
      </c>
      <c r="R3429" s="7" t="str">
        <f>RIGHT(N3429,LEN(N3429)-SEARCH("/",N3429))</f>
        <v>plays</v>
      </c>
      <c r="S3429" s="13">
        <f>J3429/(60*60*24)+DATE(1970,1,1)</f>
        <v>41792.645277777774</v>
      </c>
      <c r="T3429" s="13">
        <f>I3429/(60*60*24)+DATE(1970,1,1)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7">
        <f>IF(E3430&gt;0, E3430/L3430, 0)</f>
        <v>40.294117647058826</v>
      </c>
      <c r="Q3430" s="7" t="str">
        <f>LEFT(N3430, SEARCH("/",N3430)-1)</f>
        <v>theater</v>
      </c>
      <c r="R3430" s="7" t="str">
        <f>RIGHT(N3430,LEN(N3430)-SEARCH("/",N3430))</f>
        <v>plays</v>
      </c>
      <c r="S3430" s="13">
        <f>J3430/(60*60*24)+DATE(1970,1,1)</f>
        <v>42038.720451388886</v>
      </c>
      <c r="T3430" s="13">
        <f>I3430/(60*60*24)+DATE(1970,1,1)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7">
        <f>IF(E3431&gt;0, E3431/L3431, 0)</f>
        <v>16.25</v>
      </c>
      <c r="Q3431" s="7" t="str">
        <f>LEFT(N3431, SEARCH("/",N3431)-1)</f>
        <v>theater</v>
      </c>
      <c r="R3431" s="7" t="str">
        <f>RIGHT(N3431,LEN(N3431)-SEARCH("/",N3431))</f>
        <v>plays</v>
      </c>
      <c r="S3431" s="13">
        <f>J3431/(60*60*24)+DATE(1970,1,1)</f>
        <v>42662.021539351852</v>
      </c>
      <c r="T3431" s="13">
        <f>I3431/(60*60*24)+DATE(1970,1,1)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7">
        <f>IF(E3432&gt;0, E3432/L3432, 0)</f>
        <v>30.152638888888887</v>
      </c>
      <c r="Q3432" s="7" t="str">
        <f>LEFT(N3432, SEARCH("/",N3432)-1)</f>
        <v>theater</v>
      </c>
      <c r="R3432" s="7" t="str">
        <f>RIGHT(N3432,LEN(N3432)-SEARCH("/",N3432))</f>
        <v>plays</v>
      </c>
      <c r="S3432" s="13">
        <f>J3432/(60*60*24)+DATE(1970,1,1)</f>
        <v>41820.945613425924</v>
      </c>
      <c r="T3432" s="13">
        <f>I3432/(60*60*24)+DATE(1970,1,1)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7">
        <f>IF(E3433&gt;0, E3433/L3433, 0)</f>
        <v>95.238095238095241</v>
      </c>
      <c r="Q3433" s="7" t="str">
        <f>LEFT(N3433, SEARCH("/",N3433)-1)</f>
        <v>theater</v>
      </c>
      <c r="R3433" s="7" t="str">
        <f>RIGHT(N3433,LEN(N3433)-SEARCH("/",N3433))</f>
        <v>plays</v>
      </c>
      <c r="S3433" s="13">
        <f>J3433/(60*60*24)+DATE(1970,1,1)</f>
        <v>41839.730937500004</v>
      </c>
      <c r="T3433" s="13">
        <f>I3433/(60*60*24)+DATE(1970,1,1)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7">
        <f>IF(E3434&gt;0, E3434/L3434, 0)</f>
        <v>52.214285714285715</v>
      </c>
      <c r="Q3434" s="7" t="str">
        <f>LEFT(N3434, SEARCH("/",N3434)-1)</f>
        <v>theater</v>
      </c>
      <c r="R3434" s="7" t="str">
        <f>RIGHT(N3434,LEN(N3434)-SEARCH("/",N3434))</f>
        <v>plays</v>
      </c>
      <c r="S3434" s="13">
        <f>J3434/(60*60*24)+DATE(1970,1,1)</f>
        <v>42380.581180555557</v>
      </c>
      <c r="T3434" s="13">
        <f>I3434/(60*60*24)+DATE(1970,1,1)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7">
        <f>IF(E3435&gt;0, E3435/L3435, 0)</f>
        <v>134.1549295774648</v>
      </c>
      <c r="Q3435" s="7" t="str">
        <f>LEFT(N3435, SEARCH("/",N3435)-1)</f>
        <v>theater</v>
      </c>
      <c r="R3435" s="7" t="str">
        <f>RIGHT(N3435,LEN(N3435)-SEARCH("/",N3435))</f>
        <v>plays</v>
      </c>
      <c r="S3435" s="13">
        <f>J3435/(60*60*24)+DATE(1970,1,1)</f>
        <v>41776.06313657407</v>
      </c>
      <c r="T3435" s="13">
        <f>I3435/(60*60*24)+DATE(1970,1,1)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7">
        <f>IF(E3436&gt;0, E3436/L3436, 0)</f>
        <v>62.827380952380949</v>
      </c>
      <c r="Q3436" s="7" t="str">
        <f>LEFT(N3436, SEARCH("/",N3436)-1)</f>
        <v>theater</v>
      </c>
      <c r="R3436" s="7" t="str">
        <f>RIGHT(N3436,LEN(N3436)-SEARCH("/",N3436))</f>
        <v>plays</v>
      </c>
      <c r="S3436" s="13">
        <f>J3436/(60*60*24)+DATE(1970,1,1)</f>
        <v>41800.380428240736</v>
      </c>
      <c r="T3436" s="13">
        <f>I3436/(60*60*24)+DATE(1970,1,1)</f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7">
        <f>IF(E3437&gt;0, E3437/L3437, 0)</f>
        <v>58.94736842105263</v>
      </c>
      <c r="Q3437" s="7" t="str">
        <f>LEFT(N3437, SEARCH("/",N3437)-1)</f>
        <v>theater</v>
      </c>
      <c r="R3437" s="7" t="str">
        <f>RIGHT(N3437,LEN(N3437)-SEARCH("/",N3437))</f>
        <v>plays</v>
      </c>
      <c r="S3437" s="13">
        <f>J3437/(60*60*24)+DATE(1970,1,1)</f>
        <v>42572.61681712963</v>
      </c>
      <c r="T3437" s="13">
        <f>I3437/(60*60*24)+DATE(1970,1,1)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7">
        <f>IF(E3438&gt;0, E3438/L3438, 0)</f>
        <v>143.1081081081081</v>
      </c>
      <c r="Q3438" s="7" t="str">
        <f>LEFT(N3438, SEARCH("/",N3438)-1)</f>
        <v>theater</v>
      </c>
      <c r="R3438" s="7" t="str">
        <f>RIGHT(N3438,LEN(N3438)-SEARCH("/",N3438))</f>
        <v>plays</v>
      </c>
      <c r="S3438" s="13">
        <f>J3438/(60*60*24)+DATE(1970,1,1)</f>
        <v>41851.541585648149</v>
      </c>
      <c r="T3438" s="13">
        <f>I3438/(60*60*24)+DATE(1970,1,1)</f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7">
        <f>IF(E3439&gt;0, E3439/L3439, 0)</f>
        <v>84.166666666666671</v>
      </c>
      <c r="Q3439" s="7" t="str">
        <f>LEFT(N3439, SEARCH("/",N3439)-1)</f>
        <v>theater</v>
      </c>
      <c r="R3439" s="7" t="str">
        <f>RIGHT(N3439,LEN(N3439)-SEARCH("/",N3439))</f>
        <v>plays</v>
      </c>
      <c r="S3439" s="13">
        <f>J3439/(60*60*24)+DATE(1970,1,1)</f>
        <v>42205.710879629631</v>
      </c>
      <c r="T3439" s="13">
        <f>I3439/(60*60*24)+DATE(1970,1,1)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7">
        <f>IF(E3440&gt;0, E3440/L3440, 0)</f>
        <v>186.07142857142858</v>
      </c>
      <c r="Q3440" s="7" t="str">
        <f>LEFT(N3440, SEARCH("/",N3440)-1)</f>
        <v>theater</v>
      </c>
      <c r="R3440" s="7" t="str">
        <f>RIGHT(N3440,LEN(N3440)-SEARCH("/",N3440))</f>
        <v>plays</v>
      </c>
      <c r="S3440" s="13">
        <f>J3440/(60*60*24)+DATE(1970,1,1)</f>
        <v>42100.927858796298</v>
      </c>
      <c r="T3440" s="13">
        <f>I3440/(60*60*24)+DATE(1970,1,1)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7">
        <f>IF(E3441&gt;0, E3441/L3441, 0)</f>
        <v>89.785555555555561</v>
      </c>
      <c r="Q3441" s="7" t="str">
        <f>LEFT(N3441, SEARCH("/",N3441)-1)</f>
        <v>theater</v>
      </c>
      <c r="R3441" s="7" t="str">
        <f>RIGHT(N3441,LEN(N3441)-SEARCH("/",N3441))</f>
        <v>plays</v>
      </c>
      <c r="S3441" s="13">
        <f>J3441/(60*60*24)+DATE(1970,1,1)</f>
        <v>42374.911226851851</v>
      </c>
      <c r="T3441" s="13">
        <f>I3441/(60*60*24)+DATE(1970,1,1)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7">
        <f>IF(E3442&gt;0, E3442/L3442, 0)</f>
        <v>64.157560975609755</v>
      </c>
      <c r="Q3442" s="7" t="str">
        <f>LEFT(N3442, SEARCH("/",N3442)-1)</f>
        <v>theater</v>
      </c>
      <c r="R3442" s="7" t="str">
        <f>RIGHT(N3442,LEN(N3442)-SEARCH("/",N3442))</f>
        <v>plays</v>
      </c>
      <c r="S3442" s="13">
        <f>J3442/(60*60*24)+DATE(1970,1,1)</f>
        <v>41809.12300925926</v>
      </c>
      <c r="T3442" s="13">
        <f>I3442/(60*60*24)+DATE(1970,1,1)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7">
        <f>IF(E3443&gt;0, E3443/L3443, 0)</f>
        <v>59.651162790697676</v>
      </c>
      <c r="Q3443" s="7" t="str">
        <f>LEFT(N3443, SEARCH("/",N3443)-1)</f>
        <v>theater</v>
      </c>
      <c r="R3443" s="7" t="str">
        <f>RIGHT(N3443,LEN(N3443)-SEARCH("/",N3443))</f>
        <v>plays</v>
      </c>
      <c r="S3443" s="13">
        <f>J3443/(60*60*24)+DATE(1970,1,1)</f>
        <v>42294.429641203707</v>
      </c>
      <c r="T3443" s="13">
        <f>I3443/(60*60*24)+DATE(1970,1,1)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7">
        <f>IF(E3444&gt;0, E3444/L3444, 0)</f>
        <v>31.25</v>
      </c>
      <c r="Q3444" s="7" t="str">
        <f>LEFT(N3444, SEARCH("/",N3444)-1)</f>
        <v>theater</v>
      </c>
      <c r="R3444" s="7" t="str">
        <f>RIGHT(N3444,LEN(N3444)-SEARCH("/",N3444))</f>
        <v>plays</v>
      </c>
      <c r="S3444" s="13">
        <f>J3444/(60*60*24)+DATE(1970,1,1)</f>
        <v>42124.841111111113</v>
      </c>
      <c r="T3444" s="13">
        <f>I3444/(60*60*24)+DATE(1970,1,1)</f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7">
        <f>IF(E3445&gt;0, E3445/L3445, 0)</f>
        <v>41.222222222222221</v>
      </c>
      <c r="Q3445" s="7" t="str">
        <f>LEFT(N3445, SEARCH("/",N3445)-1)</f>
        <v>theater</v>
      </c>
      <c r="R3445" s="7" t="str">
        <f>RIGHT(N3445,LEN(N3445)-SEARCH("/",N3445))</f>
        <v>plays</v>
      </c>
      <c r="S3445" s="13">
        <f>J3445/(60*60*24)+DATE(1970,1,1)</f>
        <v>41861.524837962963</v>
      </c>
      <c r="T3445" s="13">
        <f>I3445/(60*60*24)+DATE(1970,1,1)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7">
        <f>IF(E3446&gt;0, E3446/L3446, 0)</f>
        <v>43.35</v>
      </c>
      <c r="Q3446" s="7" t="str">
        <f>LEFT(N3446, SEARCH("/",N3446)-1)</f>
        <v>theater</v>
      </c>
      <c r="R3446" s="7" t="str">
        <f>RIGHT(N3446,LEN(N3446)-SEARCH("/",N3446))</f>
        <v>plays</v>
      </c>
      <c r="S3446" s="13">
        <f>J3446/(60*60*24)+DATE(1970,1,1)</f>
        <v>42521.291504629626</v>
      </c>
      <c r="T3446" s="13">
        <f>I3446/(60*60*24)+DATE(1970,1,1)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7">
        <f>IF(E3447&gt;0, E3447/L3447, 0)</f>
        <v>64.516129032258064</v>
      </c>
      <c r="Q3447" s="7" t="str">
        <f>LEFT(N3447, SEARCH("/",N3447)-1)</f>
        <v>theater</v>
      </c>
      <c r="R3447" s="7" t="str">
        <f>RIGHT(N3447,LEN(N3447)-SEARCH("/",N3447))</f>
        <v>plays</v>
      </c>
      <c r="S3447" s="13">
        <f>J3447/(60*60*24)+DATE(1970,1,1)</f>
        <v>42272.530509259261</v>
      </c>
      <c r="T3447" s="13">
        <f>I3447/(60*60*24)+DATE(1970,1,1)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7">
        <f>IF(E3448&gt;0, E3448/L3448, 0)</f>
        <v>43.28</v>
      </c>
      <c r="Q3448" s="7" t="str">
        <f>LEFT(N3448, SEARCH("/",N3448)-1)</f>
        <v>theater</v>
      </c>
      <c r="R3448" s="7" t="str">
        <f>RIGHT(N3448,LEN(N3448)-SEARCH("/",N3448))</f>
        <v>plays</v>
      </c>
      <c r="S3448" s="13">
        <f>J3448/(60*60*24)+DATE(1970,1,1)</f>
        <v>42016.832465277781</v>
      </c>
      <c r="T3448" s="13">
        <f>I3448/(60*60*24)+DATE(1970,1,1)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7">
        <f>IF(E3449&gt;0, E3449/L3449, 0)</f>
        <v>77</v>
      </c>
      <c r="Q3449" s="7" t="str">
        <f>LEFT(N3449, SEARCH("/",N3449)-1)</f>
        <v>theater</v>
      </c>
      <c r="R3449" s="7" t="str">
        <f>RIGHT(N3449,LEN(N3449)-SEARCH("/",N3449))</f>
        <v>plays</v>
      </c>
      <c r="S3449" s="13">
        <f>J3449/(60*60*24)+DATE(1970,1,1)</f>
        <v>42402.889027777783</v>
      </c>
      <c r="T3449" s="13">
        <f>I3449/(60*60*24)+DATE(1970,1,1)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7">
        <f>IF(E3450&gt;0, E3450/L3450, 0)</f>
        <v>51.222222222222221</v>
      </c>
      <c r="Q3450" s="7" t="str">
        <f>LEFT(N3450, SEARCH("/",N3450)-1)</f>
        <v>theater</v>
      </c>
      <c r="R3450" s="7" t="str">
        <f>RIGHT(N3450,LEN(N3450)-SEARCH("/",N3450))</f>
        <v>plays</v>
      </c>
      <c r="S3450" s="13">
        <f>J3450/(60*60*24)+DATE(1970,1,1)</f>
        <v>41960.119085648148</v>
      </c>
      <c r="T3450" s="13">
        <f>I3450/(60*60*24)+DATE(1970,1,1)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7">
        <f>IF(E3451&gt;0, E3451/L3451, 0)</f>
        <v>68.25</v>
      </c>
      <c r="Q3451" s="7" t="str">
        <f>LEFT(N3451, SEARCH("/",N3451)-1)</f>
        <v>theater</v>
      </c>
      <c r="R3451" s="7" t="str">
        <f>RIGHT(N3451,LEN(N3451)-SEARCH("/",N3451))</f>
        <v>plays</v>
      </c>
      <c r="S3451" s="13">
        <f>J3451/(60*60*24)+DATE(1970,1,1)</f>
        <v>42532.052523148144</v>
      </c>
      <c r="T3451" s="13">
        <f>I3451/(60*60*24)+DATE(1970,1,1)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7">
        <f>IF(E3452&gt;0, E3452/L3452, 0)</f>
        <v>19.487179487179485</v>
      </c>
      <c r="Q3452" s="7" t="str">
        <f>LEFT(N3452, SEARCH("/",N3452)-1)</f>
        <v>theater</v>
      </c>
      <c r="R3452" s="7" t="str">
        <f>RIGHT(N3452,LEN(N3452)-SEARCH("/",N3452))</f>
        <v>plays</v>
      </c>
      <c r="S3452" s="13">
        <f>J3452/(60*60*24)+DATE(1970,1,1)</f>
        <v>42036.704525462963</v>
      </c>
      <c r="T3452" s="13">
        <f>I3452/(60*60*24)+DATE(1970,1,1)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7">
        <f>IF(E3453&gt;0, E3453/L3453, 0)</f>
        <v>41.125</v>
      </c>
      <c r="Q3453" s="7" t="str">
        <f>LEFT(N3453, SEARCH("/",N3453)-1)</f>
        <v>theater</v>
      </c>
      <c r="R3453" s="7" t="str">
        <f>RIGHT(N3453,LEN(N3453)-SEARCH("/",N3453))</f>
        <v>plays</v>
      </c>
      <c r="S3453" s="13">
        <f>J3453/(60*60*24)+DATE(1970,1,1)</f>
        <v>42088.723692129628</v>
      </c>
      <c r="T3453" s="13">
        <f>I3453/(60*60*24)+DATE(1970,1,1)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7">
        <f>IF(E3454&gt;0, E3454/L3454, 0)</f>
        <v>41.405405405405403</v>
      </c>
      <c r="Q3454" s="7" t="str">
        <f>LEFT(N3454, SEARCH("/",N3454)-1)</f>
        <v>theater</v>
      </c>
      <c r="R3454" s="7" t="str">
        <f>RIGHT(N3454,LEN(N3454)-SEARCH("/",N3454))</f>
        <v>plays</v>
      </c>
      <c r="S3454" s="13">
        <f>J3454/(60*60*24)+DATE(1970,1,1)</f>
        <v>41820.639189814814</v>
      </c>
      <c r="T3454" s="13">
        <f>I3454/(60*60*24)+DATE(1970,1,1)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7">
        <f>IF(E3455&gt;0, E3455/L3455, 0)</f>
        <v>27.5</v>
      </c>
      <c r="Q3455" s="7" t="str">
        <f>LEFT(N3455, SEARCH("/",N3455)-1)</f>
        <v>theater</v>
      </c>
      <c r="R3455" s="7" t="str">
        <f>RIGHT(N3455,LEN(N3455)-SEARCH("/",N3455))</f>
        <v>plays</v>
      </c>
      <c r="S3455" s="13">
        <f>J3455/(60*60*24)+DATE(1970,1,1)</f>
        <v>42535.97865740741</v>
      </c>
      <c r="T3455" s="13">
        <f>I3455/(60*60*24)+DATE(1970,1,1)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7">
        <f>IF(E3456&gt;0, E3456/L3456, 0)</f>
        <v>33.571428571428569</v>
      </c>
      <c r="Q3456" s="7" t="str">
        <f>LEFT(N3456, SEARCH("/",N3456)-1)</f>
        <v>theater</v>
      </c>
      <c r="R3456" s="7" t="str">
        <f>RIGHT(N3456,LEN(N3456)-SEARCH("/",N3456))</f>
        <v>plays</v>
      </c>
      <c r="S3456" s="13">
        <f>J3456/(60*60*24)+DATE(1970,1,1)</f>
        <v>41821.698599537034</v>
      </c>
      <c r="T3456" s="13">
        <f>I3456/(60*60*24)+DATE(1970,1,1)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7">
        <f>IF(E3457&gt;0, E3457/L3457, 0)</f>
        <v>145.86956521739131</v>
      </c>
      <c r="Q3457" s="7" t="str">
        <f>LEFT(N3457, SEARCH("/",N3457)-1)</f>
        <v>theater</v>
      </c>
      <c r="R3457" s="7" t="str">
        <f>RIGHT(N3457,LEN(N3457)-SEARCH("/",N3457))</f>
        <v>plays</v>
      </c>
      <c r="S3457" s="13">
        <f>J3457/(60*60*24)+DATE(1970,1,1)</f>
        <v>42626.7503125</v>
      </c>
      <c r="T3457" s="13">
        <f>I3457/(60*60*24)+DATE(1970,1,1)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7">
        <f>IF(E3458&gt;0, E3458/L3458, 0)</f>
        <v>358.6875</v>
      </c>
      <c r="Q3458" s="7" t="str">
        <f>LEFT(N3458, SEARCH("/",N3458)-1)</f>
        <v>theater</v>
      </c>
      <c r="R3458" s="7" t="str">
        <f>RIGHT(N3458,LEN(N3458)-SEARCH("/",N3458))</f>
        <v>plays</v>
      </c>
      <c r="S3458" s="13">
        <f>J3458/(60*60*24)+DATE(1970,1,1)</f>
        <v>41821.205636574072</v>
      </c>
      <c r="T3458" s="13">
        <f>I3458/(60*60*24)+DATE(1970,1,1)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7">
        <f>IF(E3459&gt;0, E3459/L3459, 0)</f>
        <v>50.981818181818184</v>
      </c>
      <c r="Q3459" s="7" t="str">
        <f>LEFT(N3459, SEARCH("/",N3459)-1)</f>
        <v>theater</v>
      </c>
      <c r="R3459" s="7" t="str">
        <f>RIGHT(N3459,LEN(N3459)-SEARCH("/",N3459))</f>
        <v>plays</v>
      </c>
      <c r="S3459" s="13">
        <f>J3459/(60*60*24)+DATE(1970,1,1)</f>
        <v>42016.706678240742</v>
      </c>
      <c r="T3459" s="13">
        <f>I3459/(60*60*24)+DATE(1970,1,1)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7">
        <f>IF(E3460&gt;0, E3460/L3460, 0)</f>
        <v>45.037037037037038</v>
      </c>
      <c r="Q3460" s="7" t="str">
        <f>LEFT(N3460, SEARCH("/",N3460)-1)</f>
        <v>theater</v>
      </c>
      <c r="R3460" s="7" t="str">
        <f>RIGHT(N3460,LEN(N3460)-SEARCH("/",N3460))</f>
        <v>plays</v>
      </c>
      <c r="S3460" s="13">
        <f>J3460/(60*60*24)+DATE(1970,1,1)</f>
        <v>42011.202581018515</v>
      </c>
      <c r="T3460" s="13">
        <f>I3460/(60*60*24)+DATE(1970,1,1)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7">
        <f>IF(E3461&gt;0, E3461/L3461, 0)</f>
        <v>17.527777777777779</v>
      </c>
      <c r="Q3461" s="7" t="str">
        <f>LEFT(N3461, SEARCH("/",N3461)-1)</f>
        <v>theater</v>
      </c>
      <c r="R3461" s="7" t="str">
        <f>RIGHT(N3461,LEN(N3461)-SEARCH("/",N3461))</f>
        <v>plays</v>
      </c>
      <c r="S3461" s="13">
        <f>J3461/(60*60*24)+DATE(1970,1,1)</f>
        <v>42480.479861111111</v>
      </c>
      <c r="T3461" s="13">
        <f>I3461/(60*60*24)+DATE(1970,1,1)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7">
        <f>IF(E3462&gt;0, E3462/L3462, 0)</f>
        <v>50</v>
      </c>
      <c r="Q3462" s="7" t="str">
        <f>LEFT(N3462, SEARCH("/",N3462)-1)</f>
        <v>theater</v>
      </c>
      <c r="R3462" s="7" t="str">
        <f>RIGHT(N3462,LEN(N3462)-SEARCH("/",N3462))</f>
        <v>plays</v>
      </c>
      <c r="S3462" s="13">
        <f>J3462/(60*60*24)+DATE(1970,1,1)</f>
        <v>41852.527222222227</v>
      </c>
      <c r="T3462" s="13">
        <f>I3462/(60*60*24)+DATE(1970,1,1)</f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7">
        <f>IF(E3463&gt;0, E3463/L3463, 0)</f>
        <v>57.916666666666664</v>
      </c>
      <c r="Q3463" s="7" t="str">
        <f>LEFT(N3463, SEARCH("/",N3463)-1)</f>
        <v>theater</v>
      </c>
      <c r="R3463" s="7" t="str">
        <f>RIGHT(N3463,LEN(N3463)-SEARCH("/",N3463))</f>
        <v>plays</v>
      </c>
      <c r="S3463" s="13">
        <f>J3463/(60*60*24)+DATE(1970,1,1)</f>
        <v>42643.632858796293</v>
      </c>
      <c r="T3463" s="13">
        <f>I3463/(60*60*24)+DATE(1970,1,1)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7">
        <f>IF(E3464&gt;0, E3464/L3464, 0)</f>
        <v>29.705882352941178</v>
      </c>
      <c r="Q3464" s="7" t="str">
        <f>LEFT(N3464, SEARCH("/",N3464)-1)</f>
        <v>theater</v>
      </c>
      <c r="R3464" s="7" t="str">
        <f>RIGHT(N3464,LEN(N3464)-SEARCH("/",N3464))</f>
        <v>plays</v>
      </c>
      <c r="S3464" s="13">
        <f>J3464/(60*60*24)+DATE(1970,1,1)</f>
        <v>42179.898472222223</v>
      </c>
      <c r="T3464" s="13">
        <f>I3464/(60*60*24)+DATE(1970,1,1)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7">
        <f>IF(E3465&gt;0, E3465/L3465, 0)</f>
        <v>90.684210526315795</v>
      </c>
      <c r="Q3465" s="7" t="str">
        <f>LEFT(N3465, SEARCH("/",N3465)-1)</f>
        <v>theater</v>
      </c>
      <c r="R3465" s="7" t="str">
        <f>RIGHT(N3465,LEN(N3465)-SEARCH("/",N3465))</f>
        <v>plays</v>
      </c>
      <c r="S3465" s="13">
        <f>J3465/(60*60*24)+DATE(1970,1,1)</f>
        <v>42612.918807870374</v>
      </c>
      <c r="T3465" s="13">
        <f>I3465/(60*60*24)+DATE(1970,1,1)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7">
        <f>IF(E3466&gt;0, E3466/L3466, 0)</f>
        <v>55.012688172043013</v>
      </c>
      <c r="Q3466" s="7" t="str">
        <f>LEFT(N3466, SEARCH("/",N3466)-1)</f>
        <v>theater</v>
      </c>
      <c r="R3466" s="7" t="str">
        <f>RIGHT(N3466,LEN(N3466)-SEARCH("/",N3466))</f>
        <v>plays</v>
      </c>
      <c r="S3466" s="13">
        <f>J3466/(60*60*24)+DATE(1970,1,1)</f>
        <v>42575.130057870367</v>
      </c>
      <c r="T3466" s="13">
        <f>I3466/(60*60*24)+DATE(1970,1,1)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7">
        <f>IF(E3467&gt;0, E3467/L3467, 0)</f>
        <v>57.222222222222221</v>
      </c>
      <c r="Q3467" s="7" t="str">
        <f>LEFT(N3467, SEARCH("/",N3467)-1)</f>
        <v>theater</v>
      </c>
      <c r="R3467" s="7" t="str">
        <f>RIGHT(N3467,LEN(N3467)-SEARCH("/",N3467))</f>
        <v>plays</v>
      </c>
      <c r="S3467" s="13">
        <f>J3467/(60*60*24)+DATE(1970,1,1)</f>
        <v>42200.625833333332</v>
      </c>
      <c r="T3467" s="13">
        <f>I3467/(60*60*24)+DATE(1970,1,1)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7">
        <f>IF(E3468&gt;0, E3468/L3468, 0)</f>
        <v>72.950819672131146</v>
      </c>
      <c r="Q3468" s="7" t="str">
        <f>LEFT(N3468, SEARCH("/",N3468)-1)</f>
        <v>theater</v>
      </c>
      <c r="R3468" s="7" t="str">
        <f>RIGHT(N3468,LEN(N3468)-SEARCH("/",N3468))</f>
        <v>plays</v>
      </c>
      <c r="S3468" s="13">
        <f>J3468/(60*60*24)+DATE(1970,1,1)</f>
        <v>42420.019097222219</v>
      </c>
      <c r="T3468" s="13">
        <f>I3468/(60*60*24)+DATE(1970,1,1)</f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7">
        <f>IF(E3469&gt;0, E3469/L3469, 0)</f>
        <v>64.468085106382972</v>
      </c>
      <c r="Q3469" s="7" t="str">
        <f>LEFT(N3469, SEARCH("/",N3469)-1)</f>
        <v>theater</v>
      </c>
      <c r="R3469" s="7" t="str">
        <f>RIGHT(N3469,LEN(N3469)-SEARCH("/",N3469))</f>
        <v>plays</v>
      </c>
      <c r="S3469" s="13">
        <f>J3469/(60*60*24)+DATE(1970,1,1)</f>
        <v>42053.671666666662</v>
      </c>
      <c r="T3469" s="13">
        <f>I3469/(60*60*24)+DATE(1970,1,1)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7">
        <f>IF(E3470&gt;0, E3470/L3470, 0)</f>
        <v>716.35294117647061</v>
      </c>
      <c r="Q3470" s="7" t="str">
        <f>LEFT(N3470, SEARCH("/",N3470)-1)</f>
        <v>theater</v>
      </c>
      <c r="R3470" s="7" t="str">
        <f>RIGHT(N3470,LEN(N3470)-SEARCH("/",N3470))</f>
        <v>plays</v>
      </c>
      <c r="S3470" s="13">
        <f>J3470/(60*60*24)+DATE(1970,1,1)</f>
        <v>42605.765381944446</v>
      </c>
      <c r="T3470" s="13">
        <f>I3470/(60*60*24)+DATE(1970,1,1)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7">
        <f>IF(E3471&gt;0, E3471/L3471, 0)</f>
        <v>50.396825396825399</v>
      </c>
      <c r="Q3471" s="7" t="str">
        <f>LEFT(N3471, SEARCH("/",N3471)-1)</f>
        <v>theater</v>
      </c>
      <c r="R3471" s="7" t="str">
        <f>RIGHT(N3471,LEN(N3471)-SEARCH("/",N3471))</f>
        <v>plays</v>
      </c>
      <c r="S3471" s="13">
        <f>J3471/(60*60*24)+DATE(1970,1,1)</f>
        <v>42458.641724537039</v>
      </c>
      <c r="T3471" s="13">
        <f>I3471/(60*60*24)+DATE(1970,1,1)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7">
        <f>IF(E3472&gt;0, E3472/L3472, 0)</f>
        <v>41.666666666666664</v>
      </c>
      <c r="Q3472" s="7" t="str">
        <f>LEFT(N3472, SEARCH("/",N3472)-1)</f>
        <v>theater</v>
      </c>
      <c r="R3472" s="7" t="str">
        <f>RIGHT(N3472,LEN(N3472)-SEARCH("/",N3472))</f>
        <v>plays</v>
      </c>
      <c r="S3472" s="13">
        <f>J3472/(60*60*24)+DATE(1970,1,1)</f>
        <v>42529.022013888884</v>
      </c>
      <c r="T3472" s="13">
        <f>I3472/(60*60*24)+DATE(1970,1,1)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7">
        <f>IF(E3473&gt;0, E3473/L3473, 0)</f>
        <v>35.766666666666666</v>
      </c>
      <c r="Q3473" s="7" t="str">
        <f>LEFT(N3473, SEARCH("/",N3473)-1)</f>
        <v>theater</v>
      </c>
      <c r="R3473" s="7" t="str">
        <f>RIGHT(N3473,LEN(N3473)-SEARCH("/",N3473))</f>
        <v>plays</v>
      </c>
      <c r="S3473" s="13">
        <f>J3473/(60*60*24)+DATE(1970,1,1)</f>
        <v>41841.820486111115</v>
      </c>
      <c r="T3473" s="13">
        <f>I3473/(60*60*24)+DATE(1970,1,1)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7">
        <f>IF(E3474&gt;0, E3474/L3474, 0)</f>
        <v>88.739130434782609</v>
      </c>
      <c r="Q3474" s="7" t="str">
        <f>LEFT(N3474, SEARCH("/",N3474)-1)</f>
        <v>theater</v>
      </c>
      <c r="R3474" s="7" t="str">
        <f>RIGHT(N3474,LEN(N3474)-SEARCH("/",N3474))</f>
        <v>plays</v>
      </c>
      <c r="S3474" s="13">
        <f>J3474/(60*60*24)+DATE(1970,1,1)</f>
        <v>41928.170497685183</v>
      </c>
      <c r="T3474" s="13">
        <f>I3474/(60*60*24)+DATE(1970,1,1)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7">
        <f>IF(E3475&gt;0, E3475/L3475, 0)</f>
        <v>148.4848484848485</v>
      </c>
      <c r="Q3475" s="7" t="str">
        <f>LEFT(N3475, SEARCH("/",N3475)-1)</f>
        <v>theater</v>
      </c>
      <c r="R3475" s="7" t="str">
        <f>RIGHT(N3475,LEN(N3475)-SEARCH("/",N3475))</f>
        <v>plays</v>
      </c>
      <c r="S3475" s="13">
        <f>J3475/(60*60*24)+DATE(1970,1,1)</f>
        <v>42062.834444444445</v>
      </c>
      <c r="T3475" s="13">
        <f>I3475/(60*60*24)+DATE(1970,1,1)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7">
        <f>IF(E3476&gt;0, E3476/L3476, 0)</f>
        <v>51.794871794871796</v>
      </c>
      <c r="Q3476" s="7" t="str">
        <f>LEFT(N3476, SEARCH("/",N3476)-1)</f>
        <v>theater</v>
      </c>
      <c r="R3476" s="7" t="str">
        <f>RIGHT(N3476,LEN(N3476)-SEARCH("/",N3476))</f>
        <v>plays</v>
      </c>
      <c r="S3476" s="13">
        <f>J3476/(60*60*24)+DATE(1970,1,1)</f>
        <v>42541.501516203702</v>
      </c>
      <c r="T3476" s="13">
        <f>I3476/(60*60*24)+DATE(1970,1,1)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7">
        <f>IF(E3477&gt;0, E3477/L3477, 0)</f>
        <v>20</v>
      </c>
      <c r="Q3477" s="7" t="str">
        <f>LEFT(N3477, SEARCH("/",N3477)-1)</f>
        <v>theater</v>
      </c>
      <c r="R3477" s="7" t="str">
        <f>RIGHT(N3477,LEN(N3477)-SEARCH("/",N3477))</f>
        <v>plays</v>
      </c>
      <c r="S3477" s="13">
        <f>J3477/(60*60*24)+DATE(1970,1,1)</f>
        <v>41918.880833333329</v>
      </c>
      <c r="T3477" s="13">
        <f>I3477/(60*60*24)+DATE(1970,1,1)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7">
        <f>IF(E3478&gt;0, E3478/L3478, 0)</f>
        <v>52</v>
      </c>
      <c r="Q3478" s="7" t="str">
        <f>LEFT(N3478, SEARCH("/",N3478)-1)</f>
        <v>theater</v>
      </c>
      <c r="R3478" s="7" t="str">
        <f>RIGHT(N3478,LEN(N3478)-SEARCH("/",N3478))</f>
        <v>plays</v>
      </c>
      <c r="S3478" s="13">
        <f>J3478/(60*60*24)+DATE(1970,1,1)</f>
        <v>41921.279976851853</v>
      </c>
      <c r="T3478" s="13">
        <f>I3478/(60*60*24)+DATE(1970,1,1)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7">
        <f>IF(E3479&gt;0, E3479/L3479, 0)</f>
        <v>53.230769230769234</v>
      </c>
      <c r="Q3479" s="7" t="str">
        <f>LEFT(N3479, SEARCH("/",N3479)-1)</f>
        <v>theater</v>
      </c>
      <c r="R3479" s="7" t="str">
        <f>RIGHT(N3479,LEN(N3479)-SEARCH("/",N3479))</f>
        <v>plays</v>
      </c>
      <c r="S3479" s="13">
        <f>J3479/(60*60*24)+DATE(1970,1,1)</f>
        <v>42128.736608796295</v>
      </c>
      <c r="T3479" s="13">
        <f>I3479/(60*60*24)+DATE(1970,1,1)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7">
        <f>IF(E3480&gt;0, E3480/L3480, 0)</f>
        <v>39.596491228070178</v>
      </c>
      <c r="Q3480" s="7" t="str">
        <f>LEFT(N3480, SEARCH("/",N3480)-1)</f>
        <v>theater</v>
      </c>
      <c r="R3480" s="7" t="str">
        <f>RIGHT(N3480,LEN(N3480)-SEARCH("/",N3480))</f>
        <v>plays</v>
      </c>
      <c r="S3480" s="13">
        <f>J3480/(60*60*24)+DATE(1970,1,1)</f>
        <v>42053.916921296295</v>
      </c>
      <c r="T3480" s="13">
        <f>I3480/(60*60*24)+DATE(1970,1,1)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7">
        <f>IF(E3481&gt;0, E3481/L3481, 0)</f>
        <v>34.25</v>
      </c>
      <c r="Q3481" s="7" t="str">
        <f>LEFT(N3481, SEARCH("/",N3481)-1)</f>
        <v>theater</v>
      </c>
      <c r="R3481" s="7" t="str">
        <f>RIGHT(N3481,LEN(N3481)-SEARCH("/",N3481))</f>
        <v>plays</v>
      </c>
      <c r="S3481" s="13">
        <f>J3481/(60*60*24)+DATE(1970,1,1)</f>
        <v>41781.855092592596</v>
      </c>
      <c r="T3481" s="13">
        <f>I3481/(60*60*24)+DATE(1970,1,1)</f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7">
        <f>IF(E3482&gt;0, E3482/L3482, 0)</f>
        <v>164.61538461538461</v>
      </c>
      <c r="Q3482" s="7" t="str">
        <f>LEFT(N3482, SEARCH("/",N3482)-1)</f>
        <v>theater</v>
      </c>
      <c r="R3482" s="7" t="str">
        <f>RIGHT(N3482,LEN(N3482)-SEARCH("/",N3482))</f>
        <v>plays</v>
      </c>
      <c r="S3482" s="13">
        <f>J3482/(60*60*24)+DATE(1970,1,1)</f>
        <v>42171.317442129628</v>
      </c>
      <c r="T3482" s="13">
        <f>I3482/(60*60*24)+DATE(1970,1,1)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7">
        <f>IF(E3483&gt;0, E3483/L3483, 0)</f>
        <v>125.05263157894737</v>
      </c>
      <c r="Q3483" s="7" t="str">
        <f>LEFT(N3483, SEARCH("/",N3483)-1)</f>
        <v>theater</v>
      </c>
      <c r="R3483" s="7" t="str">
        <f>RIGHT(N3483,LEN(N3483)-SEARCH("/",N3483))</f>
        <v>plays</v>
      </c>
      <c r="S3483" s="13">
        <f>J3483/(60*60*24)+DATE(1970,1,1)</f>
        <v>41989.247546296298</v>
      </c>
      <c r="T3483" s="13">
        <f>I3483/(60*60*24)+DATE(1970,1,1)</f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7">
        <f>IF(E3484&gt;0, E3484/L3484, 0)</f>
        <v>51.875</v>
      </c>
      <c r="Q3484" s="7" t="str">
        <f>LEFT(N3484, SEARCH("/",N3484)-1)</f>
        <v>theater</v>
      </c>
      <c r="R3484" s="7" t="str">
        <f>RIGHT(N3484,LEN(N3484)-SEARCH("/",N3484))</f>
        <v>plays</v>
      </c>
      <c r="S3484" s="13">
        <f>J3484/(60*60*24)+DATE(1970,1,1)</f>
        <v>41796.771597222221</v>
      </c>
      <c r="T3484" s="13">
        <f>I3484/(60*60*24)+DATE(1970,1,1)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7">
        <f>IF(E3485&gt;0, E3485/L3485, 0)</f>
        <v>40.285714285714285</v>
      </c>
      <c r="Q3485" s="7" t="str">
        <f>LEFT(N3485, SEARCH("/",N3485)-1)</f>
        <v>theater</v>
      </c>
      <c r="R3485" s="7" t="str">
        <f>RIGHT(N3485,LEN(N3485)-SEARCH("/",N3485))</f>
        <v>plays</v>
      </c>
      <c r="S3485" s="13">
        <f>J3485/(60*60*24)+DATE(1970,1,1)</f>
        <v>41793.668761574074</v>
      </c>
      <c r="T3485" s="13">
        <f>I3485/(60*60*24)+DATE(1970,1,1)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7">
        <f>IF(E3486&gt;0, E3486/L3486, 0)</f>
        <v>64.909090909090907</v>
      </c>
      <c r="Q3486" s="7" t="str">
        <f>LEFT(N3486, SEARCH("/",N3486)-1)</f>
        <v>theater</v>
      </c>
      <c r="R3486" s="7" t="str">
        <f>RIGHT(N3486,LEN(N3486)-SEARCH("/",N3486))</f>
        <v>plays</v>
      </c>
      <c r="S3486" s="13">
        <f>J3486/(60*60*24)+DATE(1970,1,1)</f>
        <v>42506.760405092587</v>
      </c>
      <c r="T3486" s="13">
        <f>I3486/(60*60*24)+DATE(1970,1,1)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7">
        <f>IF(E3487&gt;0, E3487/L3487, 0)</f>
        <v>55.333333333333336</v>
      </c>
      <c r="Q3487" s="7" t="str">
        <f>LEFT(N3487, SEARCH("/",N3487)-1)</f>
        <v>theater</v>
      </c>
      <c r="R3487" s="7" t="str">
        <f>RIGHT(N3487,LEN(N3487)-SEARCH("/",N3487))</f>
        <v>plays</v>
      </c>
      <c r="S3487" s="13">
        <f>J3487/(60*60*24)+DATE(1970,1,1)</f>
        <v>42372.693055555559</v>
      </c>
      <c r="T3487" s="13">
        <f>I3487/(60*60*24)+DATE(1970,1,1)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7">
        <f>IF(E3488&gt;0, E3488/L3488, 0)</f>
        <v>83.142857142857139</v>
      </c>
      <c r="Q3488" s="7" t="str">
        <f>LEFT(N3488, SEARCH("/",N3488)-1)</f>
        <v>theater</v>
      </c>
      <c r="R3488" s="7" t="str">
        <f>RIGHT(N3488,LEN(N3488)-SEARCH("/",N3488))</f>
        <v>plays</v>
      </c>
      <c r="S3488" s="13">
        <f>J3488/(60*60*24)+DATE(1970,1,1)</f>
        <v>42126.87501157407</v>
      </c>
      <c r="T3488" s="13">
        <f>I3488/(60*60*24)+DATE(1970,1,1)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7">
        <f>IF(E3489&gt;0, E3489/L3489, 0)</f>
        <v>38.712121212121211</v>
      </c>
      <c r="Q3489" s="7" t="str">
        <f>LEFT(N3489, SEARCH("/",N3489)-1)</f>
        <v>theater</v>
      </c>
      <c r="R3489" s="7" t="str">
        <f>RIGHT(N3489,LEN(N3489)-SEARCH("/",N3489))</f>
        <v>plays</v>
      </c>
      <c r="S3489" s="13">
        <f>J3489/(60*60*24)+DATE(1970,1,1)</f>
        <v>42149.940416666665</v>
      </c>
      <c r="T3489" s="13">
        <f>I3489/(60*60*24)+DATE(1970,1,1)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7">
        <f>IF(E3490&gt;0, E3490/L3490, 0)</f>
        <v>125.37931034482759</v>
      </c>
      <c r="Q3490" s="7" t="str">
        <f>LEFT(N3490, SEARCH("/",N3490)-1)</f>
        <v>theater</v>
      </c>
      <c r="R3490" s="7" t="str">
        <f>RIGHT(N3490,LEN(N3490)-SEARCH("/",N3490))</f>
        <v>plays</v>
      </c>
      <c r="S3490" s="13">
        <f>J3490/(60*60*24)+DATE(1970,1,1)</f>
        <v>42087.768055555556</v>
      </c>
      <c r="T3490" s="13">
        <f>I3490/(60*60*24)+DATE(1970,1,1)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7">
        <f>IF(E3491&gt;0, E3491/L3491, 0)</f>
        <v>78.263888888888886</v>
      </c>
      <c r="Q3491" s="7" t="str">
        <f>LEFT(N3491, SEARCH("/",N3491)-1)</f>
        <v>theater</v>
      </c>
      <c r="R3491" s="7" t="str">
        <f>RIGHT(N3491,LEN(N3491)-SEARCH("/",N3491))</f>
        <v>plays</v>
      </c>
      <c r="S3491" s="13">
        <f>J3491/(60*60*24)+DATE(1970,1,1)</f>
        <v>41753.635775462964</v>
      </c>
      <c r="T3491" s="13">
        <f>I3491/(60*60*24)+DATE(1970,1,1)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7">
        <f>IF(E3492&gt;0, E3492/L3492, 0)</f>
        <v>47.222222222222221</v>
      </c>
      <c r="Q3492" s="7" t="str">
        <f>LEFT(N3492, SEARCH("/",N3492)-1)</f>
        <v>theater</v>
      </c>
      <c r="R3492" s="7" t="str">
        <f>RIGHT(N3492,LEN(N3492)-SEARCH("/",N3492))</f>
        <v>plays</v>
      </c>
      <c r="S3492" s="13">
        <f>J3492/(60*60*24)+DATE(1970,1,1)</f>
        <v>42443.802361111113</v>
      </c>
      <c r="T3492" s="13">
        <f>I3492/(60*60*24)+DATE(1970,1,1)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7">
        <f>IF(E3493&gt;0, E3493/L3493, 0)</f>
        <v>79.099999999999994</v>
      </c>
      <c r="Q3493" s="7" t="str">
        <f>LEFT(N3493, SEARCH("/",N3493)-1)</f>
        <v>theater</v>
      </c>
      <c r="R3493" s="7" t="str">
        <f>RIGHT(N3493,LEN(N3493)-SEARCH("/",N3493))</f>
        <v>plays</v>
      </c>
      <c r="S3493" s="13">
        <f>J3493/(60*60*24)+DATE(1970,1,1)</f>
        <v>42121.249814814815</v>
      </c>
      <c r="T3493" s="13">
        <f>I3493/(60*60*24)+DATE(1970,1,1)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7">
        <f>IF(E3494&gt;0, E3494/L3494, 0)</f>
        <v>114.29199999999999</v>
      </c>
      <c r="Q3494" s="7" t="str">
        <f>LEFT(N3494, SEARCH("/",N3494)-1)</f>
        <v>theater</v>
      </c>
      <c r="R3494" s="7" t="str">
        <f>RIGHT(N3494,LEN(N3494)-SEARCH("/",N3494))</f>
        <v>plays</v>
      </c>
      <c r="S3494" s="13">
        <f>J3494/(60*60*24)+DATE(1970,1,1)</f>
        <v>42268.009224537032</v>
      </c>
      <c r="T3494" s="13">
        <f>I3494/(60*60*24)+DATE(1970,1,1)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7">
        <f>IF(E3495&gt;0, E3495/L3495, 0)</f>
        <v>51.724137931034484</v>
      </c>
      <c r="Q3495" s="7" t="str">
        <f>LEFT(N3495, SEARCH("/",N3495)-1)</f>
        <v>theater</v>
      </c>
      <c r="R3495" s="7" t="str">
        <f>RIGHT(N3495,LEN(N3495)-SEARCH("/",N3495))</f>
        <v>plays</v>
      </c>
      <c r="S3495" s="13">
        <f>J3495/(60*60*24)+DATE(1970,1,1)</f>
        <v>41848.866157407407</v>
      </c>
      <c r="T3495" s="13">
        <f>I3495/(60*60*24)+DATE(1970,1,1)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7">
        <f>IF(E3496&gt;0, E3496/L3496, 0)</f>
        <v>30.76923076923077</v>
      </c>
      <c r="Q3496" s="7" t="str">
        <f>LEFT(N3496, SEARCH("/",N3496)-1)</f>
        <v>theater</v>
      </c>
      <c r="R3496" s="7" t="str">
        <f>RIGHT(N3496,LEN(N3496)-SEARCH("/",N3496))</f>
        <v>plays</v>
      </c>
      <c r="S3496" s="13">
        <f>J3496/(60*60*24)+DATE(1970,1,1)</f>
        <v>42689.214988425927</v>
      </c>
      <c r="T3496" s="13">
        <f>I3496/(60*60*24)+DATE(1970,1,1)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7">
        <f>IF(E3497&gt;0, E3497/L3497, 0)</f>
        <v>74.208333333333329</v>
      </c>
      <c r="Q3497" s="7" t="str">
        <f>LEFT(N3497, SEARCH("/",N3497)-1)</f>
        <v>theater</v>
      </c>
      <c r="R3497" s="7" t="str">
        <f>RIGHT(N3497,LEN(N3497)-SEARCH("/",N3497))</f>
        <v>plays</v>
      </c>
      <c r="S3497" s="13">
        <f>J3497/(60*60*24)+DATE(1970,1,1)</f>
        <v>41915.762835648144</v>
      </c>
      <c r="T3497" s="13">
        <f>I3497/(60*60*24)+DATE(1970,1,1)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7">
        <f>IF(E3498&gt;0, E3498/L3498, 0)</f>
        <v>47.846153846153847</v>
      </c>
      <c r="Q3498" s="7" t="str">
        <f>LEFT(N3498, SEARCH("/",N3498)-1)</f>
        <v>theater</v>
      </c>
      <c r="R3498" s="7" t="str">
        <f>RIGHT(N3498,LEN(N3498)-SEARCH("/",N3498))</f>
        <v>plays</v>
      </c>
      <c r="S3498" s="13">
        <f>J3498/(60*60*24)+DATE(1970,1,1)</f>
        <v>42584.846828703703</v>
      </c>
      <c r="T3498" s="13">
        <f>I3498/(60*60*24)+DATE(1970,1,1)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7">
        <f>IF(E3499&gt;0, E3499/L3499, 0)</f>
        <v>34.408163265306122</v>
      </c>
      <c r="Q3499" s="7" t="str">
        <f>LEFT(N3499, SEARCH("/",N3499)-1)</f>
        <v>theater</v>
      </c>
      <c r="R3499" s="7" t="str">
        <f>RIGHT(N3499,LEN(N3499)-SEARCH("/",N3499))</f>
        <v>plays</v>
      </c>
      <c r="S3499" s="13">
        <f>J3499/(60*60*24)+DATE(1970,1,1)</f>
        <v>42511.741944444446</v>
      </c>
      <c r="T3499" s="13">
        <f>I3499/(60*60*24)+DATE(1970,1,1)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7">
        <f>IF(E3500&gt;0, E3500/L3500, 0)</f>
        <v>40.238095238095241</v>
      </c>
      <c r="Q3500" s="7" t="str">
        <f>LEFT(N3500, SEARCH("/",N3500)-1)</f>
        <v>theater</v>
      </c>
      <c r="R3500" s="7" t="str">
        <f>RIGHT(N3500,LEN(N3500)-SEARCH("/",N3500))</f>
        <v>plays</v>
      </c>
      <c r="S3500" s="13">
        <f>J3500/(60*60*24)+DATE(1970,1,1)</f>
        <v>42459.15861111111</v>
      </c>
      <c r="T3500" s="13">
        <f>I3500/(60*60*24)+DATE(1970,1,1)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7">
        <f>IF(E3501&gt;0, E3501/L3501, 0)</f>
        <v>60.285714285714285</v>
      </c>
      <c r="Q3501" s="7" t="str">
        <f>LEFT(N3501, SEARCH("/",N3501)-1)</f>
        <v>theater</v>
      </c>
      <c r="R3501" s="7" t="str">
        <f>RIGHT(N3501,LEN(N3501)-SEARCH("/",N3501))</f>
        <v>plays</v>
      </c>
      <c r="S3501" s="13">
        <f>J3501/(60*60*24)+DATE(1970,1,1)</f>
        <v>42132.036168981482</v>
      </c>
      <c r="T3501" s="13">
        <f>I3501/(60*60*24)+DATE(1970,1,1)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7">
        <f>IF(E3502&gt;0, E3502/L3502, 0)</f>
        <v>25.30952380952381</v>
      </c>
      <c r="Q3502" s="7" t="str">
        <f>LEFT(N3502, SEARCH("/",N3502)-1)</f>
        <v>theater</v>
      </c>
      <c r="R3502" s="7" t="str">
        <f>RIGHT(N3502,LEN(N3502)-SEARCH("/",N3502))</f>
        <v>plays</v>
      </c>
      <c r="S3502" s="13">
        <f>J3502/(60*60*24)+DATE(1970,1,1)</f>
        <v>42419.919421296298</v>
      </c>
      <c r="T3502" s="13">
        <f>I3502/(60*60*24)+DATE(1970,1,1)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7">
        <f>IF(E3503&gt;0, E3503/L3503, 0)</f>
        <v>35.952380952380949</v>
      </c>
      <c r="Q3503" s="7" t="str">
        <f>LEFT(N3503, SEARCH("/",N3503)-1)</f>
        <v>theater</v>
      </c>
      <c r="R3503" s="7" t="str">
        <f>RIGHT(N3503,LEN(N3503)-SEARCH("/",N3503))</f>
        <v>plays</v>
      </c>
      <c r="S3503" s="13">
        <f>J3503/(60*60*24)+DATE(1970,1,1)</f>
        <v>42233.763831018514</v>
      </c>
      <c r="T3503" s="13">
        <f>I3503/(60*60*24)+DATE(1970,1,1)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7">
        <f>IF(E3504&gt;0, E3504/L3504, 0)</f>
        <v>136</v>
      </c>
      <c r="Q3504" s="7" t="str">
        <f>LEFT(N3504, SEARCH("/",N3504)-1)</f>
        <v>theater</v>
      </c>
      <c r="R3504" s="7" t="str">
        <f>RIGHT(N3504,LEN(N3504)-SEARCH("/",N3504))</f>
        <v>plays</v>
      </c>
      <c r="S3504" s="13">
        <f>J3504/(60*60*24)+DATE(1970,1,1)</f>
        <v>42430.839398148149</v>
      </c>
      <c r="T3504" s="13">
        <f>I3504/(60*60*24)+DATE(1970,1,1)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7">
        <f>IF(E3505&gt;0, E3505/L3505, 0)</f>
        <v>70.763157894736835</v>
      </c>
      <c r="Q3505" s="7" t="str">
        <f>LEFT(N3505, SEARCH("/",N3505)-1)</f>
        <v>theater</v>
      </c>
      <c r="R3505" s="7" t="str">
        <f>RIGHT(N3505,LEN(N3505)-SEARCH("/",N3505))</f>
        <v>plays</v>
      </c>
      <c r="S3505" s="13">
        <f>J3505/(60*60*24)+DATE(1970,1,1)</f>
        <v>42545.478333333333</v>
      </c>
      <c r="T3505" s="13">
        <f>I3505/(60*60*24)+DATE(1970,1,1)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7">
        <f>IF(E3506&gt;0, E3506/L3506, 0)</f>
        <v>125</v>
      </c>
      <c r="Q3506" s="7" t="str">
        <f>LEFT(N3506, SEARCH("/",N3506)-1)</f>
        <v>theater</v>
      </c>
      <c r="R3506" s="7" t="str">
        <f>RIGHT(N3506,LEN(N3506)-SEARCH("/",N3506))</f>
        <v>plays</v>
      </c>
      <c r="S3506" s="13">
        <f>J3506/(60*60*24)+DATE(1970,1,1)</f>
        <v>42297.748738425929</v>
      </c>
      <c r="T3506" s="13">
        <f>I3506/(60*60*24)+DATE(1970,1,1)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7">
        <f>IF(E3507&gt;0, E3507/L3507, 0)</f>
        <v>66.512820512820511</v>
      </c>
      <c r="Q3507" s="7" t="str">
        <f>LEFT(N3507, SEARCH("/",N3507)-1)</f>
        <v>theater</v>
      </c>
      <c r="R3507" s="7" t="str">
        <f>RIGHT(N3507,LEN(N3507)-SEARCH("/",N3507))</f>
        <v>plays</v>
      </c>
      <c r="S3507" s="13">
        <f>J3507/(60*60*24)+DATE(1970,1,1)</f>
        <v>41760.935706018521</v>
      </c>
      <c r="T3507" s="13">
        <f>I3507/(60*60*24)+DATE(1970,1,1)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7">
        <f>IF(E3508&gt;0, E3508/L3508, 0)</f>
        <v>105</v>
      </c>
      <c r="Q3508" s="7" t="str">
        <f>LEFT(N3508, SEARCH("/",N3508)-1)</f>
        <v>theater</v>
      </c>
      <c r="R3508" s="7" t="str">
        <f>RIGHT(N3508,LEN(N3508)-SEARCH("/",N3508))</f>
        <v>plays</v>
      </c>
      <c r="S3508" s="13">
        <f>J3508/(60*60*24)+DATE(1970,1,1)</f>
        <v>41829.734259259261</v>
      </c>
      <c r="T3508" s="13">
        <f>I3508/(60*60*24)+DATE(1970,1,1)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7">
        <f>IF(E3509&gt;0, E3509/L3509, 0)</f>
        <v>145</v>
      </c>
      <c r="Q3509" s="7" t="str">
        <f>LEFT(N3509, SEARCH("/",N3509)-1)</f>
        <v>theater</v>
      </c>
      <c r="R3509" s="7" t="str">
        <f>RIGHT(N3509,LEN(N3509)-SEARCH("/",N3509))</f>
        <v>plays</v>
      </c>
      <c r="S3509" s="13">
        <f>J3509/(60*60*24)+DATE(1970,1,1)</f>
        <v>42491.92288194444</v>
      </c>
      <c r="T3509" s="13">
        <f>I3509/(60*60*24)+DATE(1970,1,1)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7">
        <f>IF(E3510&gt;0, E3510/L3510, 0)</f>
        <v>12</v>
      </c>
      <c r="Q3510" s="7" t="str">
        <f>LEFT(N3510, SEARCH("/",N3510)-1)</f>
        <v>theater</v>
      </c>
      <c r="R3510" s="7" t="str">
        <f>RIGHT(N3510,LEN(N3510)-SEARCH("/",N3510))</f>
        <v>plays</v>
      </c>
      <c r="S3510" s="13">
        <f>J3510/(60*60*24)+DATE(1970,1,1)</f>
        <v>42477.729780092588</v>
      </c>
      <c r="T3510" s="13">
        <f>I3510/(60*60*24)+DATE(1970,1,1)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7">
        <f>IF(E3511&gt;0, E3511/L3511, 0)</f>
        <v>96.666666666666671</v>
      </c>
      <c r="Q3511" s="7" t="str">
        <f>LEFT(N3511, SEARCH("/",N3511)-1)</f>
        <v>theater</v>
      </c>
      <c r="R3511" s="7" t="str">
        <f>RIGHT(N3511,LEN(N3511)-SEARCH("/",N3511))</f>
        <v>plays</v>
      </c>
      <c r="S3511" s="13">
        <f>J3511/(60*60*24)+DATE(1970,1,1)</f>
        <v>41950.859560185185</v>
      </c>
      <c r="T3511" s="13">
        <f>I3511/(60*60*24)+DATE(1970,1,1)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7">
        <f>IF(E3512&gt;0, E3512/L3512, 0)</f>
        <v>60.333333333333336</v>
      </c>
      <c r="Q3512" s="7" t="str">
        <f>LEFT(N3512, SEARCH("/",N3512)-1)</f>
        <v>theater</v>
      </c>
      <c r="R3512" s="7" t="str">
        <f>RIGHT(N3512,LEN(N3512)-SEARCH("/",N3512))</f>
        <v>plays</v>
      </c>
      <c r="S3512" s="13">
        <f>J3512/(60*60*24)+DATE(1970,1,1)</f>
        <v>41802.62090277778</v>
      </c>
      <c r="T3512" s="13">
        <f>I3512/(60*60*24)+DATE(1970,1,1)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7">
        <f>IF(E3513&gt;0, E3513/L3513, 0)</f>
        <v>79.89473684210526</v>
      </c>
      <c r="Q3513" s="7" t="str">
        <f>LEFT(N3513, SEARCH("/",N3513)-1)</f>
        <v>theater</v>
      </c>
      <c r="R3513" s="7" t="str">
        <f>RIGHT(N3513,LEN(N3513)-SEARCH("/",N3513))</f>
        <v>plays</v>
      </c>
      <c r="S3513" s="13">
        <f>J3513/(60*60*24)+DATE(1970,1,1)</f>
        <v>41927.873784722222</v>
      </c>
      <c r="T3513" s="13">
        <f>I3513/(60*60*24)+DATE(1970,1,1)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7">
        <f>IF(E3514&gt;0, E3514/L3514, 0)</f>
        <v>58.823529411764703</v>
      </c>
      <c r="Q3514" s="7" t="str">
        <f>LEFT(N3514, SEARCH("/",N3514)-1)</f>
        <v>theater</v>
      </c>
      <c r="R3514" s="7" t="str">
        <f>RIGHT(N3514,LEN(N3514)-SEARCH("/",N3514))</f>
        <v>plays</v>
      </c>
      <c r="S3514" s="13">
        <f>J3514/(60*60*24)+DATE(1970,1,1)</f>
        <v>42057.536944444444</v>
      </c>
      <c r="T3514" s="13">
        <f>I3514/(60*60*24)+DATE(1970,1,1)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7">
        <f>IF(E3515&gt;0, E3515/L3515, 0)</f>
        <v>75.340909090909093</v>
      </c>
      <c r="Q3515" s="7" t="str">
        <f>LEFT(N3515, SEARCH("/",N3515)-1)</f>
        <v>theater</v>
      </c>
      <c r="R3515" s="7" t="str">
        <f>RIGHT(N3515,LEN(N3515)-SEARCH("/",N3515))</f>
        <v>plays</v>
      </c>
      <c r="S3515" s="13">
        <f>J3515/(60*60*24)+DATE(1970,1,1)</f>
        <v>41781.096203703702</v>
      </c>
      <c r="T3515" s="13">
        <f>I3515/(60*60*24)+DATE(1970,1,1)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7">
        <f>IF(E3516&gt;0, E3516/L3516, 0)</f>
        <v>55</v>
      </c>
      <c r="Q3516" s="7" t="str">
        <f>LEFT(N3516, SEARCH("/",N3516)-1)</f>
        <v>theater</v>
      </c>
      <c r="R3516" s="7" t="str">
        <f>RIGHT(N3516,LEN(N3516)-SEARCH("/",N3516))</f>
        <v>plays</v>
      </c>
      <c r="S3516" s="13">
        <f>J3516/(60*60*24)+DATE(1970,1,1)</f>
        <v>42020.846666666665</v>
      </c>
      <c r="T3516" s="13">
        <f>I3516/(60*60*24)+DATE(1970,1,1)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7">
        <f>IF(E3517&gt;0, E3517/L3517, 0)</f>
        <v>66.956521739130437</v>
      </c>
      <c r="Q3517" s="7" t="str">
        <f>LEFT(N3517, SEARCH("/",N3517)-1)</f>
        <v>theater</v>
      </c>
      <c r="R3517" s="7" t="str">
        <f>RIGHT(N3517,LEN(N3517)-SEARCH("/",N3517))</f>
        <v>plays</v>
      </c>
      <c r="S3517" s="13">
        <f>J3517/(60*60*24)+DATE(1970,1,1)</f>
        <v>42125.772812499999</v>
      </c>
      <c r="T3517" s="13">
        <f>I3517/(60*60*24)+DATE(1970,1,1)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7">
        <f>IF(E3518&gt;0, E3518/L3518, 0)</f>
        <v>227.27272727272728</v>
      </c>
      <c r="Q3518" s="7" t="str">
        <f>LEFT(N3518, SEARCH("/",N3518)-1)</f>
        <v>theater</v>
      </c>
      <c r="R3518" s="7" t="str">
        <f>RIGHT(N3518,LEN(N3518)-SEARCH("/",N3518))</f>
        <v>plays</v>
      </c>
      <c r="S3518" s="13">
        <f>J3518/(60*60*24)+DATE(1970,1,1)</f>
        <v>41856.010069444441</v>
      </c>
      <c r="T3518" s="13">
        <f>I3518/(60*60*24)+DATE(1970,1,1)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7">
        <f>IF(E3519&gt;0, E3519/L3519, 0)</f>
        <v>307.69230769230768</v>
      </c>
      <c r="Q3519" s="7" t="str">
        <f>LEFT(N3519, SEARCH("/",N3519)-1)</f>
        <v>theater</v>
      </c>
      <c r="R3519" s="7" t="str">
        <f>RIGHT(N3519,LEN(N3519)-SEARCH("/",N3519))</f>
        <v>plays</v>
      </c>
      <c r="S3519" s="13">
        <f>J3519/(60*60*24)+DATE(1970,1,1)</f>
        <v>41794.817523148144</v>
      </c>
      <c r="T3519" s="13">
        <f>I3519/(60*60*24)+DATE(1970,1,1)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7">
        <f>IF(E3520&gt;0, E3520/L3520, 0)</f>
        <v>50.020909090909093</v>
      </c>
      <c r="Q3520" s="7" t="str">
        <f>LEFT(N3520, SEARCH("/",N3520)-1)</f>
        <v>theater</v>
      </c>
      <c r="R3520" s="7" t="str">
        <f>RIGHT(N3520,LEN(N3520)-SEARCH("/",N3520))</f>
        <v>plays</v>
      </c>
      <c r="S3520" s="13">
        <f>J3520/(60*60*24)+DATE(1970,1,1)</f>
        <v>41893.783553240741</v>
      </c>
      <c r="T3520" s="13">
        <f>I3520/(60*60*24)+DATE(1970,1,1)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7">
        <f>IF(E3521&gt;0, E3521/L3521, 0)</f>
        <v>72.392857142857139</v>
      </c>
      <c r="Q3521" s="7" t="str">
        <f>LEFT(N3521, SEARCH("/",N3521)-1)</f>
        <v>theater</v>
      </c>
      <c r="R3521" s="7" t="str">
        <f>RIGHT(N3521,LEN(N3521)-SEARCH("/",N3521))</f>
        <v>plays</v>
      </c>
      <c r="S3521" s="13">
        <f>J3521/(60*60*24)+DATE(1970,1,1)</f>
        <v>42037.598958333328</v>
      </c>
      <c r="T3521" s="13">
        <f>I3521/(60*60*24)+DATE(1970,1,1)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7">
        <f>IF(E3522&gt;0, E3522/L3522, 0)</f>
        <v>95.952380952380949</v>
      </c>
      <c r="Q3522" s="7" t="str">
        <f>LEFT(N3522, SEARCH("/",N3522)-1)</f>
        <v>theater</v>
      </c>
      <c r="R3522" s="7" t="str">
        <f>RIGHT(N3522,LEN(N3522)-SEARCH("/",N3522))</f>
        <v>plays</v>
      </c>
      <c r="S3522" s="13">
        <f>J3522/(60*60*24)+DATE(1970,1,1)</f>
        <v>42227.824212962965</v>
      </c>
      <c r="T3522" s="13">
        <f>I3522/(60*60*24)+DATE(1970,1,1)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7">
        <f>IF(E3523&gt;0, E3523/L3523, 0)</f>
        <v>45.615384615384613</v>
      </c>
      <c r="Q3523" s="7" t="str">
        <f>LEFT(N3523, SEARCH("/",N3523)-1)</f>
        <v>theater</v>
      </c>
      <c r="R3523" s="7" t="str">
        <f>RIGHT(N3523,LEN(N3523)-SEARCH("/",N3523))</f>
        <v>plays</v>
      </c>
      <c r="S3523" s="13">
        <f>J3523/(60*60*24)+DATE(1970,1,1)</f>
        <v>41881.361342592594</v>
      </c>
      <c r="T3523" s="13">
        <f>I3523/(60*60*24)+DATE(1970,1,1)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7">
        <f>IF(E3524&gt;0, E3524/L3524, 0)</f>
        <v>41.029411764705884</v>
      </c>
      <c r="Q3524" s="7" t="str">
        <f>LEFT(N3524, SEARCH("/",N3524)-1)</f>
        <v>theater</v>
      </c>
      <c r="R3524" s="7" t="str">
        <f>RIGHT(N3524,LEN(N3524)-SEARCH("/",N3524))</f>
        <v>plays</v>
      </c>
      <c r="S3524" s="13">
        <f>J3524/(60*60*24)+DATE(1970,1,1)</f>
        <v>42234.789884259255</v>
      </c>
      <c r="T3524" s="13">
        <f>I3524/(60*60*24)+DATE(1970,1,1)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7">
        <f>IF(E3525&gt;0, E3525/L3525, 0)</f>
        <v>56.825000000000003</v>
      </c>
      <c r="Q3525" s="7" t="str">
        <f>LEFT(N3525, SEARCH("/",N3525)-1)</f>
        <v>theater</v>
      </c>
      <c r="R3525" s="7" t="str">
        <f>RIGHT(N3525,LEN(N3525)-SEARCH("/",N3525))</f>
        <v>plays</v>
      </c>
      <c r="S3525" s="13">
        <f>J3525/(60*60*24)+DATE(1970,1,1)</f>
        <v>42581.397546296299</v>
      </c>
      <c r="T3525" s="13">
        <f>I3525/(60*60*24)+DATE(1970,1,1)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7">
        <f>IF(E3526&gt;0, E3526/L3526, 0)</f>
        <v>137.24324324324326</v>
      </c>
      <c r="Q3526" s="7" t="str">
        <f>LEFT(N3526, SEARCH("/",N3526)-1)</f>
        <v>theater</v>
      </c>
      <c r="R3526" s="7" t="str">
        <f>RIGHT(N3526,LEN(N3526)-SEARCH("/",N3526))</f>
        <v>plays</v>
      </c>
      <c r="S3526" s="13">
        <f>J3526/(60*60*24)+DATE(1970,1,1)</f>
        <v>41880.76357638889</v>
      </c>
      <c r="T3526" s="13">
        <f>I3526/(60*60*24)+DATE(1970,1,1)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7">
        <f>IF(E3527&gt;0, E3527/L3527, 0)</f>
        <v>75.714285714285708</v>
      </c>
      <c r="Q3527" s="7" t="str">
        <f>LEFT(N3527, SEARCH("/",N3527)-1)</f>
        <v>theater</v>
      </c>
      <c r="R3527" s="7" t="str">
        <f>RIGHT(N3527,LEN(N3527)-SEARCH("/",N3527))</f>
        <v>plays</v>
      </c>
      <c r="S3527" s="13">
        <f>J3527/(60*60*24)+DATE(1970,1,1)</f>
        <v>42214.6956712963</v>
      </c>
      <c r="T3527" s="13">
        <f>I3527/(60*60*24)+DATE(1970,1,1)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7">
        <f>IF(E3528&gt;0, E3528/L3528, 0)</f>
        <v>99</v>
      </c>
      <c r="Q3528" s="7" t="str">
        <f>LEFT(N3528, SEARCH("/",N3528)-1)</f>
        <v>theater</v>
      </c>
      <c r="R3528" s="7" t="str">
        <f>RIGHT(N3528,LEN(N3528)-SEARCH("/",N3528))</f>
        <v>plays</v>
      </c>
      <c r="S3528" s="13">
        <f>J3528/(60*60*24)+DATE(1970,1,1)</f>
        <v>42460.335312499999</v>
      </c>
      <c r="T3528" s="13">
        <f>I3528/(60*60*24)+DATE(1970,1,1)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7">
        <f>IF(E3529&gt;0, E3529/L3529, 0)</f>
        <v>81.569767441860463</v>
      </c>
      <c r="Q3529" s="7" t="str">
        <f>LEFT(N3529, SEARCH("/",N3529)-1)</f>
        <v>theater</v>
      </c>
      <c r="R3529" s="7" t="str">
        <f>RIGHT(N3529,LEN(N3529)-SEARCH("/",N3529))</f>
        <v>plays</v>
      </c>
      <c r="S3529" s="13">
        <f>J3529/(60*60*24)+DATE(1970,1,1)</f>
        <v>42167.023206018523</v>
      </c>
      <c r="T3529" s="13">
        <f>I3529/(60*60*24)+DATE(1970,1,1)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7">
        <f>IF(E3530&gt;0, E3530/L3530, 0)</f>
        <v>45.108108108108105</v>
      </c>
      <c r="Q3530" s="7" t="str">
        <f>LEFT(N3530, SEARCH("/",N3530)-1)</f>
        <v>theater</v>
      </c>
      <c r="R3530" s="7" t="str">
        <f>RIGHT(N3530,LEN(N3530)-SEARCH("/",N3530))</f>
        <v>plays</v>
      </c>
      <c r="S3530" s="13">
        <f>J3530/(60*60*24)+DATE(1970,1,1)</f>
        <v>42733.50136574074</v>
      </c>
      <c r="T3530" s="13">
        <f>I3530/(60*60*24)+DATE(1970,1,1)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7">
        <f>IF(E3531&gt;0, E3531/L3531, 0)</f>
        <v>36.666666666666664</v>
      </c>
      <c r="Q3531" s="7" t="str">
        <f>LEFT(N3531, SEARCH("/",N3531)-1)</f>
        <v>theater</v>
      </c>
      <c r="R3531" s="7" t="str">
        <f>RIGHT(N3531,LEN(N3531)-SEARCH("/",N3531))</f>
        <v>plays</v>
      </c>
      <c r="S3531" s="13">
        <f>J3531/(60*60*24)+DATE(1970,1,1)</f>
        <v>42177.761782407411</v>
      </c>
      <c r="T3531" s="13">
        <f>I3531/(60*60*24)+DATE(1970,1,1)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7">
        <f>IF(E3532&gt;0, E3532/L3532, 0)</f>
        <v>125</v>
      </c>
      <c r="Q3532" s="7" t="str">
        <f>LEFT(N3532, SEARCH("/",N3532)-1)</f>
        <v>theater</v>
      </c>
      <c r="R3532" s="7" t="str">
        <f>RIGHT(N3532,LEN(N3532)-SEARCH("/",N3532))</f>
        <v>plays</v>
      </c>
      <c r="S3532" s="13">
        <f>J3532/(60*60*24)+DATE(1970,1,1)</f>
        <v>42442.623344907406</v>
      </c>
      <c r="T3532" s="13">
        <f>I3532/(60*60*24)+DATE(1970,1,1)</f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7">
        <f>IF(E3533&gt;0, E3533/L3533, 0)</f>
        <v>49.230769230769234</v>
      </c>
      <c r="Q3533" s="7" t="str">
        <f>LEFT(N3533, SEARCH("/",N3533)-1)</f>
        <v>theater</v>
      </c>
      <c r="R3533" s="7" t="str">
        <f>RIGHT(N3533,LEN(N3533)-SEARCH("/",N3533))</f>
        <v>plays</v>
      </c>
      <c r="S3533" s="13">
        <f>J3533/(60*60*24)+DATE(1970,1,1)</f>
        <v>42521.654328703706</v>
      </c>
      <c r="T3533" s="13">
        <f>I3533/(60*60*24)+DATE(1970,1,1)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7">
        <f>IF(E3534&gt;0, E3534/L3534, 0)</f>
        <v>42.296296296296298</v>
      </c>
      <c r="Q3534" s="7" t="str">
        <f>LEFT(N3534, SEARCH("/",N3534)-1)</f>
        <v>theater</v>
      </c>
      <c r="R3534" s="7" t="str">
        <f>RIGHT(N3534,LEN(N3534)-SEARCH("/",N3534))</f>
        <v>plays</v>
      </c>
      <c r="S3534" s="13">
        <f>J3534/(60*60*24)+DATE(1970,1,1)</f>
        <v>41884.599849537037</v>
      </c>
      <c r="T3534" s="13">
        <f>I3534/(60*60*24)+DATE(1970,1,1)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7">
        <f>IF(E3535&gt;0, E3535/L3535, 0)</f>
        <v>78.875</v>
      </c>
      <c r="Q3535" s="7" t="str">
        <f>LEFT(N3535, SEARCH("/",N3535)-1)</f>
        <v>theater</v>
      </c>
      <c r="R3535" s="7" t="str">
        <f>RIGHT(N3535,LEN(N3535)-SEARCH("/",N3535))</f>
        <v>plays</v>
      </c>
      <c r="S3535" s="13">
        <f>J3535/(60*60*24)+DATE(1970,1,1)</f>
        <v>42289.761192129634</v>
      </c>
      <c r="T3535" s="13">
        <f>I3535/(60*60*24)+DATE(1970,1,1)</f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7">
        <f>IF(E3536&gt;0, E3536/L3536, 0)</f>
        <v>38.284313725490193</v>
      </c>
      <c r="Q3536" s="7" t="str">
        <f>LEFT(N3536, SEARCH("/",N3536)-1)</f>
        <v>theater</v>
      </c>
      <c r="R3536" s="7" t="str">
        <f>RIGHT(N3536,LEN(N3536)-SEARCH("/",N3536))</f>
        <v>plays</v>
      </c>
      <c r="S3536" s="13">
        <f>J3536/(60*60*24)+DATE(1970,1,1)</f>
        <v>42243.6252662037</v>
      </c>
      <c r="T3536" s="13">
        <f>I3536/(60*60*24)+DATE(1970,1,1)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7">
        <f>IF(E3537&gt;0, E3537/L3537, 0)</f>
        <v>44.847826086956523</v>
      </c>
      <c r="Q3537" s="7" t="str">
        <f>LEFT(N3537, SEARCH("/",N3537)-1)</f>
        <v>theater</v>
      </c>
      <c r="R3537" s="7" t="str">
        <f>RIGHT(N3537,LEN(N3537)-SEARCH("/",N3537))</f>
        <v>plays</v>
      </c>
      <c r="S3537" s="13">
        <f>J3537/(60*60*24)+DATE(1970,1,1)</f>
        <v>42248.640162037038</v>
      </c>
      <c r="T3537" s="13">
        <f>I3537/(60*60*24)+DATE(1970,1,1)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7">
        <f>IF(E3538&gt;0, E3538/L3538, 0)</f>
        <v>13.529411764705882</v>
      </c>
      <c r="Q3538" s="7" t="str">
        <f>LEFT(N3538, SEARCH("/",N3538)-1)</f>
        <v>theater</v>
      </c>
      <c r="R3538" s="7" t="str">
        <f>RIGHT(N3538,LEN(N3538)-SEARCH("/",N3538))</f>
        <v>plays</v>
      </c>
      <c r="S3538" s="13">
        <f>J3538/(60*60*24)+DATE(1970,1,1)</f>
        <v>42328.727141203708</v>
      </c>
      <c r="T3538" s="13">
        <f>I3538/(60*60*24)+DATE(1970,1,1)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7">
        <f>IF(E3539&gt;0, E3539/L3539, 0)</f>
        <v>43.5</v>
      </c>
      <c r="Q3539" s="7" t="str">
        <f>LEFT(N3539, SEARCH("/",N3539)-1)</f>
        <v>theater</v>
      </c>
      <c r="R3539" s="7" t="str">
        <f>RIGHT(N3539,LEN(N3539)-SEARCH("/",N3539))</f>
        <v>plays</v>
      </c>
      <c r="S3539" s="13">
        <f>J3539/(60*60*24)+DATE(1970,1,1)</f>
        <v>41923.354351851856</v>
      </c>
      <c r="T3539" s="13">
        <f>I3539/(60*60*24)+DATE(1970,1,1)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7">
        <f>IF(E3540&gt;0, E3540/L3540, 0)</f>
        <v>30.951807228915662</v>
      </c>
      <c r="Q3540" s="7" t="str">
        <f>LEFT(N3540, SEARCH("/",N3540)-1)</f>
        <v>theater</v>
      </c>
      <c r="R3540" s="7" t="str">
        <f>RIGHT(N3540,LEN(N3540)-SEARCH("/",N3540))</f>
        <v>plays</v>
      </c>
      <c r="S3540" s="13">
        <f>J3540/(60*60*24)+DATE(1970,1,1)</f>
        <v>42571.420601851853</v>
      </c>
      <c r="T3540" s="13">
        <f>I3540/(60*60*24)+DATE(1970,1,1)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7">
        <f>IF(E3541&gt;0, E3541/L3541, 0)</f>
        <v>55.230769230769234</v>
      </c>
      <c r="Q3541" s="7" t="str">
        <f>LEFT(N3541, SEARCH("/",N3541)-1)</f>
        <v>theater</v>
      </c>
      <c r="R3541" s="7" t="str">
        <f>RIGHT(N3541,LEN(N3541)-SEARCH("/",N3541))</f>
        <v>plays</v>
      </c>
      <c r="S3541" s="13">
        <f>J3541/(60*60*24)+DATE(1970,1,1)</f>
        <v>42600.756041666667</v>
      </c>
      <c r="T3541" s="13">
        <f>I3541/(60*60*24)+DATE(1970,1,1)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7">
        <f>IF(E3542&gt;0, E3542/L3542, 0)</f>
        <v>46.125</v>
      </c>
      <c r="Q3542" s="7" t="str">
        <f>LEFT(N3542, SEARCH("/",N3542)-1)</f>
        <v>theater</v>
      </c>
      <c r="R3542" s="7" t="str">
        <f>RIGHT(N3542,LEN(N3542)-SEARCH("/",N3542))</f>
        <v>plays</v>
      </c>
      <c r="S3542" s="13">
        <f>J3542/(60*60*24)+DATE(1970,1,1)</f>
        <v>42517.003368055557</v>
      </c>
      <c r="T3542" s="13">
        <f>I3542/(60*60*24)+DATE(1970,1,1)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7">
        <f>IF(E3543&gt;0, E3543/L3543, 0)</f>
        <v>39.375</v>
      </c>
      <c r="Q3543" s="7" t="str">
        <f>LEFT(N3543, SEARCH("/",N3543)-1)</f>
        <v>theater</v>
      </c>
      <c r="R3543" s="7" t="str">
        <f>RIGHT(N3543,LEN(N3543)-SEARCH("/",N3543))</f>
        <v>plays</v>
      </c>
      <c r="S3543" s="13">
        <f>J3543/(60*60*24)+DATE(1970,1,1)</f>
        <v>42222.730034722219</v>
      </c>
      <c r="T3543" s="13">
        <f>I3543/(60*60*24)+DATE(1970,1,1)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7">
        <f>IF(E3544&gt;0, E3544/L3544, 0)</f>
        <v>66.152941176470591</v>
      </c>
      <c r="Q3544" s="7" t="str">
        <f>LEFT(N3544, SEARCH("/",N3544)-1)</f>
        <v>theater</v>
      </c>
      <c r="R3544" s="7" t="str">
        <f>RIGHT(N3544,LEN(N3544)-SEARCH("/",N3544))</f>
        <v>plays</v>
      </c>
      <c r="S3544" s="13">
        <f>J3544/(60*60*24)+DATE(1970,1,1)</f>
        <v>41829.599791666667</v>
      </c>
      <c r="T3544" s="13">
        <f>I3544/(60*60*24)+DATE(1970,1,1)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7">
        <f>IF(E3545&gt;0, E3545/L3545, 0)</f>
        <v>54.137931034482762</v>
      </c>
      <c r="Q3545" s="7" t="str">
        <f>LEFT(N3545, SEARCH("/",N3545)-1)</f>
        <v>theater</v>
      </c>
      <c r="R3545" s="7" t="str">
        <f>RIGHT(N3545,LEN(N3545)-SEARCH("/",N3545))</f>
        <v>plays</v>
      </c>
      <c r="S3545" s="13">
        <f>J3545/(60*60*24)+DATE(1970,1,1)</f>
        <v>42150.755312499998</v>
      </c>
      <c r="T3545" s="13">
        <f>I3545/(60*60*24)+DATE(1970,1,1)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7">
        <f>IF(E3546&gt;0, E3546/L3546, 0)</f>
        <v>104.16666666666667</v>
      </c>
      <c r="Q3546" s="7" t="str">
        <f>LEFT(N3546, SEARCH("/",N3546)-1)</f>
        <v>theater</v>
      </c>
      <c r="R3546" s="7" t="str">
        <f>RIGHT(N3546,LEN(N3546)-SEARCH("/",N3546))</f>
        <v>plays</v>
      </c>
      <c r="S3546" s="13">
        <f>J3546/(60*60*24)+DATE(1970,1,1)</f>
        <v>42040.831678240742</v>
      </c>
      <c r="T3546" s="13">
        <f>I3546/(60*60*24)+DATE(1970,1,1)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7">
        <f>IF(E3547&gt;0, E3547/L3547, 0)</f>
        <v>31.375</v>
      </c>
      <c r="Q3547" s="7" t="str">
        <f>LEFT(N3547, SEARCH("/",N3547)-1)</f>
        <v>theater</v>
      </c>
      <c r="R3547" s="7" t="str">
        <f>RIGHT(N3547,LEN(N3547)-SEARCH("/",N3547))</f>
        <v>plays</v>
      </c>
      <c r="S3547" s="13">
        <f>J3547/(60*60*24)+DATE(1970,1,1)</f>
        <v>42075.807395833333</v>
      </c>
      <c r="T3547" s="13">
        <f>I3547/(60*60*24)+DATE(1970,1,1)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7">
        <f>IF(E3548&gt;0, E3548/L3548, 0)</f>
        <v>59.210526315789473</v>
      </c>
      <c r="Q3548" s="7" t="str">
        <f>LEFT(N3548, SEARCH("/",N3548)-1)</f>
        <v>theater</v>
      </c>
      <c r="R3548" s="7" t="str">
        <f>RIGHT(N3548,LEN(N3548)-SEARCH("/",N3548))</f>
        <v>plays</v>
      </c>
      <c r="S3548" s="13">
        <f>J3548/(60*60*24)+DATE(1970,1,1)</f>
        <v>42073.660694444443</v>
      </c>
      <c r="T3548" s="13">
        <f>I3548/(60*60*24)+DATE(1970,1,1)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7">
        <f>IF(E3549&gt;0, E3549/L3549, 0)</f>
        <v>119.17633928571429</v>
      </c>
      <c r="Q3549" s="7" t="str">
        <f>LEFT(N3549, SEARCH("/",N3549)-1)</f>
        <v>theater</v>
      </c>
      <c r="R3549" s="7" t="str">
        <f>RIGHT(N3549,LEN(N3549)-SEARCH("/",N3549))</f>
        <v>plays</v>
      </c>
      <c r="S3549" s="13">
        <f>J3549/(60*60*24)+DATE(1970,1,1)</f>
        <v>42480.078715277778</v>
      </c>
      <c r="T3549" s="13">
        <f>I3549/(60*60*24)+DATE(1970,1,1)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7">
        <f>IF(E3550&gt;0, E3550/L3550, 0)</f>
        <v>164.61538461538461</v>
      </c>
      <c r="Q3550" s="7" t="str">
        <f>LEFT(N3550, SEARCH("/",N3550)-1)</f>
        <v>theater</v>
      </c>
      <c r="R3550" s="7" t="str">
        <f>RIGHT(N3550,LEN(N3550)-SEARCH("/",N3550))</f>
        <v>plays</v>
      </c>
      <c r="S3550" s="13">
        <f>J3550/(60*60*24)+DATE(1970,1,1)</f>
        <v>42411.942291666666</v>
      </c>
      <c r="T3550" s="13">
        <f>I3550/(60*60*24)+DATE(1970,1,1)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7">
        <f>IF(E3551&gt;0, E3551/L3551, 0)</f>
        <v>24.285714285714285</v>
      </c>
      <c r="Q3551" s="7" t="str">
        <f>LEFT(N3551, SEARCH("/",N3551)-1)</f>
        <v>theater</v>
      </c>
      <c r="R3551" s="7" t="str">
        <f>RIGHT(N3551,LEN(N3551)-SEARCH("/",N3551))</f>
        <v>plays</v>
      </c>
      <c r="S3551" s="13">
        <f>J3551/(60*60*24)+DATE(1970,1,1)</f>
        <v>42223.394363425927</v>
      </c>
      <c r="T3551" s="13">
        <f>I3551/(60*60*24)+DATE(1970,1,1)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7">
        <f>IF(E3552&gt;0, E3552/L3552, 0)</f>
        <v>40.9375</v>
      </c>
      <c r="Q3552" s="7" t="str">
        <f>LEFT(N3552, SEARCH("/",N3552)-1)</f>
        <v>theater</v>
      </c>
      <c r="R3552" s="7" t="str">
        <f>RIGHT(N3552,LEN(N3552)-SEARCH("/",N3552))</f>
        <v>plays</v>
      </c>
      <c r="S3552" s="13">
        <f>J3552/(60*60*24)+DATE(1970,1,1)</f>
        <v>42462.893495370372</v>
      </c>
      <c r="T3552" s="13">
        <f>I3552/(60*60*24)+DATE(1970,1,1)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7">
        <f>IF(E3553&gt;0, E3553/L3553, 0)</f>
        <v>61.1</v>
      </c>
      <c r="Q3553" s="7" t="str">
        <f>LEFT(N3553, SEARCH("/",N3553)-1)</f>
        <v>theater</v>
      </c>
      <c r="R3553" s="7" t="str">
        <f>RIGHT(N3553,LEN(N3553)-SEARCH("/",N3553))</f>
        <v>plays</v>
      </c>
      <c r="S3553" s="13">
        <f>J3553/(60*60*24)+DATE(1970,1,1)</f>
        <v>41753.515856481477</v>
      </c>
      <c r="T3553" s="13">
        <f>I3553/(60*60*24)+DATE(1970,1,1)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7">
        <f>IF(E3554&gt;0, E3554/L3554, 0)</f>
        <v>38.65</v>
      </c>
      <c r="Q3554" s="7" t="str">
        <f>LEFT(N3554, SEARCH("/",N3554)-1)</f>
        <v>theater</v>
      </c>
      <c r="R3554" s="7" t="str">
        <f>RIGHT(N3554,LEN(N3554)-SEARCH("/",N3554))</f>
        <v>plays</v>
      </c>
      <c r="S3554" s="13">
        <f>J3554/(60*60*24)+DATE(1970,1,1)</f>
        <v>41788.587083333332</v>
      </c>
      <c r="T3554" s="13">
        <f>I3554/(60*60*24)+DATE(1970,1,1)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7">
        <f>IF(E3555&gt;0, E3555/L3555, 0)</f>
        <v>56.20192307692308</v>
      </c>
      <c r="Q3555" s="7" t="str">
        <f>LEFT(N3555, SEARCH("/",N3555)-1)</f>
        <v>theater</v>
      </c>
      <c r="R3555" s="7" t="str">
        <f>RIGHT(N3555,LEN(N3555)-SEARCH("/",N3555))</f>
        <v>plays</v>
      </c>
      <c r="S3555" s="13">
        <f>J3555/(60*60*24)+DATE(1970,1,1)</f>
        <v>42196.028703703705</v>
      </c>
      <c r="T3555" s="13">
        <f>I3555/(60*60*24)+DATE(1970,1,1)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7">
        <f>IF(E3556&gt;0, E3556/L3556, 0)</f>
        <v>107.00207547169811</v>
      </c>
      <c r="Q3556" s="7" t="str">
        <f>LEFT(N3556, SEARCH("/",N3556)-1)</f>
        <v>theater</v>
      </c>
      <c r="R3556" s="7" t="str">
        <f>RIGHT(N3556,LEN(N3556)-SEARCH("/",N3556))</f>
        <v>plays</v>
      </c>
      <c r="S3556" s="13">
        <f>J3556/(60*60*24)+DATE(1970,1,1)</f>
        <v>42016.050451388888</v>
      </c>
      <c r="T3556" s="13">
        <f>I3556/(60*60*24)+DATE(1970,1,1)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7">
        <f>IF(E3557&gt;0, E3557/L3557, 0)</f>
        <v>171.42857142857142</v>
      </c>
      <c r="Q3557" s="7" t="str">
        <f>LEFT(N3557, SEARCH("/",N3557)-1)</f>
        <v>theater</v>
      </c>
      <c r="R3557" s="7" t="str">
        <f>RIGHT(N3557,LEN(N3557)-SEARCH("/",N3557))</f>
        <v>plays</v>
      </c>
      <c r="S3557" s="13">
        <f>J3557/(60*60*24)+DATE(1970,1,1)</f>
        <v>42661.442060185189</v>
      </c>
      <c r="T3557" s="13">
        <f>I3557/(60*60*24)+DATE(1970,1,1)</f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7">
        <f>IF(E3558&gt;0, E3558/L3558, 0)</f>
        <v>110.5</v>
      </c>
      <c r="Q3558" s="7" t="str">
        <f>LEFT(N3558, SEARCH("/",N3558)-1)</f>
        <v>theater</v>
      </c>
      <c r="R3558" s="7" t="str">
        <f>RIGHT(N3558,LEN(N3558)-SEARCH("/",N3558))</f>
        <v>plays</v>
      </c>
      <c r="S3558" s="13">
        <f>J3558/(60*60*24)+DATE(1970,1,1)</f>
        <v>41808.649583333332</v>
      </c>
      <c r="T3558" s="13">
        <f>I3558/(60*60*24)+DATE(1970,1,1)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7">
        <f>IF(E3559&gt;0, E3559/L3559, 0)</f>
        <v>179.27598566308242</v>
      </c>
      <c r="Q3559" s="7" t="str">
        <f>LEFT(N3559, SEARCH("/",N3559)-1)</f>
        <v>theater</v>
      </c>
      <c r="R3559" s="7" t="str">
        <f>RIGHT(N3559,LEN(N3559)-SEARCH("/",N3559))</f>
        <v>plays</v>
      </c>
      <c r="S3559" s="13">
        <f>J3559/(60*60*24)+DATE(1970,1,1)</f>
        <v>41730.276747685188</v>
      </c>
      <c r="T3559" s="13">
        <f>I3559/(60*60*24)+DATE(1970,1,1)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7">
        <f>IF(E3560&gt;0, E3560/L3560, 0)</f>
        <v>22.90909090909091</v>
      </c>
      <c r="Q3560" s="7" t="str">
        <f>LEFT(N3560, SEARCH("/",N3560)-1)</f>
        <v>theater</v>
      </c>
      <c r="R3560" s="7" t="str">
        <f>RIGHT(N3560,LEN(N3560)-SEARCH("/",N3560))</f>
        <v>plays</v>
      </c>
      <c r="S3560" s="13">
        <f>J3560/(60*60*24)+DATE(1970,1,1)</f>
        <v>42139.816840277781</v>
      </c>
      <c r="T3560" s="13">
        <f>I3560/(60*60*24)+DATE(1970,1,1)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7">
        <f>IF(E3561&gt;0, E3561/L3561, 0)</f>
        <v>43.125</v>
      </c>
      <c r="Q3561" s="7" t="str">
        <f>LEFT(N3561, SEARCH("/",N3561)-1)</f>
        <v>theater</v>
      </c>
      <c r="R3561" s="7" t="str">
        <f>RIGHT(N3561,LEN(N3561)-SEARCH("/",N3561))</f>
        <v>plays</v>
      </c>
      <c r="S3561" s="13">
        <f>J3561/(60*60*24)+DATE(1970,1,1)</f>
        <v>42194.096157407403</v>
      </c>
      <c r="T3561" s="13">
        <f>I3561/(60*60*24)+DATE(1970,1,1)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7">
        <f>IF(E3562&gt;0, E3562/L3562, 0)</f>
        <v>46.891891891891895</v>
      </c>
      <c r="Q3562" s="7" t="str">
        <f>LEFT(N3562, SEARCH("/",N3562)-1)</f>
        <v>theater</v>
      </c>
      <c r="R3562" s="7" t="str">
        <f>RIGHT(N3562,LEN(N3562)-SEARCH("/",N3562))</f>
        <v>plays</v>
      </c>
      <c r="S3562" s="13">
        <f>J3562/(60*60*24)+DATE(1970,1,1)</f>
        <v>42115.889652777776</v>
      </c>
      <c r="T3562" s="13">
        <f>I3562/(60*60*24)+DATE(1970,1,1)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7">
        <f>IF(E3563&gt;0, E3563/L3563, 0)</f>
        <v>47.407407407407405</v>
      </c>
      <c r="Q3563" s="7" t="str">
        <f>LEFT(N3563, SEARCH("/",N3563)-1)</f>
        <v>theater</v>
      </c>
      <c r="R3563" s="7" t="str">
        <f>RIGHT(N3563,LEN(N3563)-SEARCH("/",N3563))</f>
        <v>plays</v>
      </c>
      <c r="S3563" s="13">
        <f>J3563/(60*60*24)+DATE(1970,1,1)</f>
        <v>42203.680300925931</v>
      </c>
      <c r="T3563" s="13">
        <f>I3563/(60*60*24)+DATE(1970,1,1)</f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7">
        <f>IF(E3564&gt;0, E3564/L3564, 0)</f>
        <v>15.129032258064516</v>
      </c>
      <c r="Q3564" s="7" t="str">
        <f>LEFT(N3564, SEARCH("/",N3564)-1)</f>
        <v>theater</v>
      </c>
      <c r="R3564" s="7" t="str">
        <f>RIGHT(N3564,LEN(N3564)-SEARCH("/",N3564))</f>
        <v>plays</v>
      </c>
      <c r="S3564" s="13">
        <f>J3564/(60*60*24)+DATE(1970,1,1)</f>
        <v>42433.761886574073</v>
      </c>
      <c r="T3564" s="13">
        <f>I3564/(60*60*24)+DATE(1970,1,1)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7">
        <f>IF(E3565&gt;0, E3565/L3565, 0)</f>
        <v>21.098000000000003</v>
      </c>
      <c r="Q3565" s="7" t="str">
        <f>LEFT(N3565, SEARCH("/",N3565)-1)</f>
        <v>theater</v>
      </c>
      <c r="R3565" s="7" t="str">
        <f>RIGHT(N3565,LEN(N3565)-SEARCH("/",N3565))</f>
        <v>plays</v>
      </c>
      <c r="S3565" s="13">
        <f>J3565/(60*60*24)+DATE(1970,1,1)</f>
        <v>42555.671944444446</v>
      </c>
      <c r="T3565" s="13">
        <f>I3565/(60*60*24)+DATE(1970,1,1)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7">
        <f>IF(E3566&gt;0, E3566/L3566, 0)</f>
        <v>59.117647058823529</v>
      </c>
      <c r="Q3566" s="7" t="str">
        <f>LEFT(N3566, SEARCH("/",N3566)-1)</f>
        <v>theater</v>
      </c>
      <c r="R3566" s="7" t="str">
        <f>RIGHT(N3566,LEN(N3566)-SEARCH("/",N3566))</f>
        <v>plays</v>
      </c>
      <c r="S3566" s="13">
        <f>J3566/(60*60*24)+DATE(1970,1,1)</f>
        <v>42236.623252314814</v>
      </c>
      <c r="T3566" s="13">
        <f>I3566/(60*60*24)+DATE(1970,1,1)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7">
        <f>IF(E3567&gt;0, E3567/L3567, 0)</f>
        <v>97.916666666666671</v>
      </c>
      <c r="Q3567" s="7" t="str">
        <f>LEFT(N3567, SEARCH("/",N3567)-1)</f>
        <v>theater</v>
      </c>
      <c r="R3567" s="7" t="str">
        <f>RIGHT(N3567,LEN(N3567)-SEARCH("/",N3567))</f>
        <v>plays</v>
      </c>
      <c r="S3567" s="13">
        <f>J3567/(60*60*24)+DATE(1970,1,1)</f>
        <v>41974.743148148147</v>
      </c>
      <c r="T3567" s="13">
        <f>I3567/(60*60*24)+DATE(1970,1,1)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7">
        <f>IF(E3568&gt;0, E3568/L3568, 0)</f>
        <v>55.131578947368418</v>
      </c>
      <c r="Q3568" s="7" t="str">
        <f>LEFT(N3568, SEARCH("/",N3568)-1)</f>
        <v>theater</v>
      </c>
      <c r="R3568" s="7" t="str">
        <f>RIGHT(N3568,LEN(N3568)-SEARCH("/",N3568))</f>
        <v>plays</v>
      </c>
      <c r="S3568" s="13">
        <f>J3568/(60*60*24)+DATE(1970,1,1)</f>
        <v>41997.507905092592</v>
      </c>
      <c r="T3568" s="13">
        <f>I3568/(60*60*24)+DATE(1970,1,1)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7">
        <f>IF(E3569&gt;0, E3569/L3569, 0)</f>
        <v>26.536585365853657</v>
      </c>
      <c r="Q3569" s="7" t="str">
        <f>LEFT(N3569, SEARCH("/",N3569)-1)</f>
        <v>theater</v>
      </c>
      <c r="R3569" s="7" t="str">
        <f>RIGHT(N3569,LEN(N3569)-SEARCH("/",N3569))</f>
        <v>plays</v>
      </c>
      <c r="S3569" s="13">
        <f>J3569/(60*60*24)+DATE(1970,1,1)</f>
        <v>42135.810694444444</v>
      </c>
      <c r="T3569" s="13">
        <f>I3569/(60*60*24)+DATE(1970,1,1)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7">
        <f>IF(E3570&gt;0, E3570/L3570, 0)</f>
        <v>58.421052631578945</v>
      </c>
      <c r="Q3570" s="7" t="str">
        <f>LEFT(N3570, SEARCH("/",N3570)-1)</f>
        <v>theater</v>
      </c>
      <c r="R3570" s="7" t="str">
        <f>RIGHT(N3570,LEN(N3570)-SEARCH("/",N3570))</f>
        <v>plays</v>
      </c>
      <c r="S3570" s="13">
        <f>J3570/(60*60*24)+DATE(1970,1,1)</f>
        <v>41869.740671296298</v>
      </c>
      <c r="T3570" s="13">
        <f>I3570/(60*60*24)+DATE(1970,1,1)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7">
        <f>IF(E3571&gt;0, E3571/L3571, 0)</f>
        <v>122.53658536585365</v>
      </c>
      <c r="Q3571" s="7" t="str">
        <f>LEFT(N3571, SEARCH("/",N3571)-1)</f>
        <v>theater</v>
      </c>
      <c r="R3571" s="7" t="str">
        <f>RIGHT(N3571,LEN(N3571)-SEARCH("/",N3571))</f>
        <v>plays</v>
      </c>
      <c r="S3571" s="13">
        <f>J3571/(60*60*24)+DATE(1970,1,1)</f>
        <v>41982.688611111109</v>
      </c>
      <c r="T3571" s="13">
        <f>I3571/(60*60*24)+DATE(1970,1,1)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7">
        <f>IF(E3572&gt;0, E3572/L3572, 0)</f>
        <v>87.961538461538467</v>
      </c>
      <c r="Q3572" s="7" t="str">
        <f>LEFT(N3572, SEARCH("/",N3572)-1)</f>
        <v>theater</v>
      </c>
      <c r="R3572" s="7" t="str">
        <f>RIGHT(N3572,LEN(N3572)-SEARCH("/",N3572))</f>
        <v>plays</v>
      </c>
      <c r="S3572" s="13">
        <f>J3572/(60*60*24)+DATE(1970,1,1)</f>
        <v>41976.331979166665</v>
      </c>
      <c r="T3572" s="13">
        <f>I3572/(60*60*24)+DATE(1970,1,1)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7">
        <f>IF(E3573&gt;0, E3573/L3573, 0)</f>
        <v>73.239999999999995</v>
      </c>
      <c r="Q3573" s="7" t="str">
        <f>LEFT(N3573, SEARCH("/",N3573)-1)</f>
        <v>theater</v>
      </c>
      <c r="R3573" s="7" t="str">
        <f>RIGHT(N3573,LEN(N3573)-SEARCH("/",N3573))</f>
        <v>plays</v>
      </c>
      <c r="S3573" s="13">
        <f>J3573/(60*60*24)+DATE(1970,1,1)</f>
        <v>41912.858946759261</v>
      </c>
      <c r="T3573" s="13">
        <f>I3573/(60*60*24)+DATE(1970,1,1)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7">
        <f>IF(E3574&gt;0, E3574/L3574, 0)</f>
        <v>55.555555555555557</v>
      </c>
      <c r="Q3574" s="7" t="str">
        <f>LEFT(N3574, SEARCH("/",N3574)-1)</f>
        <v>theater</v>
      </c>
      <c r="R3574" s="7" t="str">
        <f>RIGHT(N3574,LEN(N3574)-SEARCH("/",N3574))</f>
        <v>plays</v>
      </c>
      <c r="S3574" s="13">
        <f>J3574/(60*60*24)+DATE(1970,1,1)</f>
        <v>42146.570393518516</v>
      </c>
      <c r="T3574" s="13">
        <f>I3574/(60*60*24)+DATE(1970,1,1)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7">
        <f>IF(E3575&gt;0, E3575/L3575, 0)</f>
        <v>39.53846153846154</v>
      </c>
      <c r="Q3575" s="7" t="str">
        <f>LEFT(N3575, SEARCH("/",N3575)-1)</f>
        <v>theater</v>
      </c>
      <c r="R3575" s="7" t="str">
        <f>RIGHT(N3575,LEN(N3575)-SEARCH("/",N3575))</f>
        <v>plays</v>
      </c>
      <c r="S3575" s="13">
        <f>J3575/(60*60*24)+DATE(1970,1,1)</f>
        <v>41921.375532407408</v>
      </c>
      <c r="T3575" s="13">
        <f>I3575/(60*60*24)+DATE(1970,1,1)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7">
        <f>IF(E3576&gt;0, E3576/L3576, 0)</f>
        <v>136.77777777777777</v>
      </c>
      <c r="Q3576" s="7" t="str">
        <f>LEFT(N3576, SEARCH("/",N3576)-1)</f>
        <v>theater</v>
      </c>
      <c r="R3576" s="7" t="str">
        <f>RIGHT(N3576,LEN(N3576)-SEARCH("/",N3576))</f>
        <v>plays</v>
      </c>
      <c r="S3576" s="13">
        <f>J3576/(60*60*24)+DATE(1970,1,1)</f>
        <v>41926.942685185189</v>
      </c>
      <c r="T3576" s="13">
        <f>I3576/(60*60*24)+DATE(1970,1,1)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7">
        <f>IF(E3577&gt;0, E3577/L3577, 0)</f>
        <v>99.343137254901961</v>
      </c>
      <c r="Q3577" s="7" t="str">
        <f>LEFT(N3577, SEARCH("/",N3577)-1)</f>
        <v>theater</v>
      </c>
      <c r="R3577" s="7" t="str">
        <f>RIGHT(N3577,LEN(N3577)-SEARCH("/",N3577))</f>
        <v>plays</v>
      </c>
      <c r="S3577" s="13">
        <f>J3577/(60*60*24)+DATE(1970,1,1)</f>
        <v>42561.783877314811</v>
      </c>
      <c r="T3577" s="13">
        <f>I3577/(60*60*24)+DATE(1970,1,1)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7">
        <f>IF(E3578&gt;0, E3578/L3578, 0)</f>
        <v>20</v>
      </c>
      <c r="Q3578" s="7" t="str">
        <f>LEFT(N3578, SEARCH("/",N3578)-1)</f>
        <v>theater</v>
      </c>
      <c r="R3578" s="7" t="str">
        <f>RIGHT(N3578,LEN(N3578)-SEARCH("/",N3578))</f>
        <v>plays</v>
      </c>
      <c r="S3578" s="13">
        <f>J3578/(60*60*24)+DATE(1970,1,1)</f>
        <v>42649.54923611111</v>
      </c>
      <c r="T3578" s="13">
        <f>I3578/(60*60*24)+DATE(1970,1,1)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7">
        <f>IF(E3579&gt;0, E3579/L3579, 0)</f>
        <v>28.888888888888889</v>
      </c>
      <c r="Q3579" s="7" t="str">
        <f>LEFT(N3579, SEARCH("/",N3579)-1)</f>
        <v>theater</v>
      </c>
      <c r="R3579" s="7" t="str">
        <f>RIGHT(N3579,LEN(N3579)-SEARCH("/",N3579))</f>
        <v>plays</v>
      </c>
      <c r="S3579" s="13">
        <f>J3579/(60*60*24)+DATE(1970,1,1)</f>
        <v>42093.786840277782</v>
      </c>
      <c r="T3579" s="13">
        <f>I3579/(60*60*24)+DATE(1970,1,1)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7">
        <f>IF(E3580&gt;0, E3580/L3580, 0)</f>
        <v>40.545945945945945</v>
      </c>
      <c r="Q3580" s="7" t="str">
        <f>LEFT(N3580, SEARCH("/",N3580)-1)</f>
        <v>theater</v>
      </c>
      <c r="R3580" s="7" t="str">
        <f>RIGHT(N3580,LEN(N3580)-SEARCH("/",N3580))</f>
        <v>plays</v>
      </c>
      <c r="S3580" s="13">
        <f>J3580/(60*60*24)+DATE(1970,1,1)</f>
        <v>42460.733530092592</v>
      </c>
      <c r="T3580" s="13">
        <f>I3580/(60*60*24)+DATE(1970,1,1)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7">
        <f>IF(E3581&gt;0, E3581/L3581, 0)</f>
        <v>35.714285714285715</v>
      </c>
      <c r="Q3581" s="7" t="str">
        <f>LEFT(N3581, SEARCH("/",N3581)-1)</f>
        <v>theater</v>
      </c>
      <c r="R3581" s="7" t="str">
        <f>RIGHT(N3581,LEN(N3581)-SEARCH("/",N3581))</f>
        <v>plays</v>
      </c>
      <c r="S3581" s="13">
        <f>J3581/(60*60*24)+DATE(1970,1,1)</f>
        <v>42430.762222222227</v>
      </c>
      <c r="T3581" s="13">
        <f>I3581/(60*60*24)+DATE(1970,1,1)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7">
        <f>IF(E3582&gt;0, E3582/L3582, 0)</f>
        <v>37.962962962962962</v>
      </c>
      <c r="Q3582" s="7" t="str">
        <f>LEFT(N3582, SEARCH("/",N3582)-1)</f>
        <v>theater</v>
      </c>
      <c r="R3582" s="7" t="str">
        <f>RIGHT(N3582,LEN(N3582)-SEARCH("/",N3582))</f>
        <v>plays</v>
      </c>
      <c r="S3582" s="13">
        <f>J3582/(60*60*24)+DATE(1970,1,1)</f>
        <v>42026.176180555558</v>
      </c>
      <c r="T3582" s="13">
        <f>I3582/(60*60*24)+DATE(1970,1,1)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7">
        <f>IF(E3583&gt;0, E3583/L3583, 0)</f>
        <v>33.333333333333336</v>
      </c>
      <c r="Q3583" s="7" t="str">
        <f>LEFT(N3583, SEARCH("/",N3583)-1)</f>
        <v>theater</v>
      </c>
      <c r="R3583" s="7" t="str">
        <f>RIGHT(N3583,LEN(N3583)-SEARCH("/",N3583))</f>
        <v>plays</v>
      </c>
      <c r="S3583" s="13">
        <f>J3583/(60*60*24)+DATE(1970,1,1)</f>
        <v>41836.471180555556</v>
      </c>
      <c r="T3583" s="13">
        <f>I3583/(60*60*24)+DATE(1970,1,1)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7">
        <f>IF(E3584&gt;0, E3584/L3584, 0)</f>
        <v>58.571428571428569</v>
      </c>
      <c r="Q3584" s="7" t="str">
        <f>LEFT(N3584, SEARCH("/",N3584)-1)</f>
        <v>theater</v>
      </c>
      <c r="R3584" s="7" t="str">
        <f>RIGHT(N3584,LEN(N3584)-SEARCH("/",N3584))</f>
        <v>plays</v>
      </c>
      <c r="S3584" s="13">
        <f>J3584/(60*60*24)+DATE(1970,1,1)</f>
        <v>42451.095856481479</v>
      </c>
      <c r="T3584" s="13">
        <f>I3584/(60*60*24)+DATE(1970,1,1)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7">
        <f>IF(E3585&gt;0, E3585/L3585, 0)</f>
        <v>135.625</v>
      </c>
      <c r="Q3585" s="7" t="str">
        <f>LEFT(N3585, SEARCH("/",N3585)-1)</f>
        <v>theater</v>
      </c>
      <c r="R3585" s="7" t="str">
        <f>RIGHT(N3585,LEN(N3585)-SEARCH("/",N3585))</f>
        <v>plays</v>
      </c>
      <c r="S3585" s="13">
        <f>J3585/(60*60*24)+DATE(1970,1,1)</f>
        <v>42418.425983796296</v>
      </c>
      <c r="T3585" s="13">
        <f>I3585/(60*60*24)+DATE(1970,1,1)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7">
        <f>IF(E3586&gt;0, E3586/L3586, 0)</f>
        <v>30.9375</v>
      </c>
      <c r="Q3586" s="7" t="str">
        <f>LEFT(N3586, SEARCH("/",N3586)-1)</f>
        <v>theater</v>
      </c>
      <c r="R3586" s="7" t="str">
        <f>RIGHT(N3586,LEN(N3586)-SEARCH("/",N3586))</f>
        <v>plays</v>
      </c>
      <c r="S3586" s="13">
        <f>J3586/(60*60*24)+DATE(1970,1,1)</f>
        <v>42168.316481481481</v>
      </c>
      <c r="T3586" s="13">
        <f>I3586/(60*60*24)+DATE(1970,1,1)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7">
        <f>IF(E3587&gt;0, E3587/L3587, 0)</f>
        <v>176.08695652173913</v>
      </c>
      <c r="Q3587" s="7" t="str">
        <f>LEFT(N3587, SEARCH("/",N3587)-1)</f>
        <v>theater</v>
      </c>
      <c r="R3587" s="7" t="str">
        <f>RIGHT(N3587,LEN(N3587)-SEARCH("/",N3587))</f>
        <v>plays</v>
      </c>
      <c r="S3587" s="13">
        <f>J3587/(60*60*24)+DATE(1970,1,1)</f>
        <v>41964.716319444444</v>
      </c>
      <c r="T3587" s="13">
        <f>I3587/(60*60*24)+DATE(1970,1,1)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7">
        <f>IF(E3588&gt;0, E3588/L3588, 0)</f>
        <v>151.9814814814815</v>
      </c>
      <c r="Q3588" s="7" t="str">
        <f>LEFT(N3588, SEARCH("/",N3588)-1)</f>
        <v>theater</v>
      </c>
      <c r="R3588" s="7" t="str">
        <f>RIGHT(N3588,LEN(N3588)-SEARCH("/",N3588))</f>
        <v>plays</v>
      </c>
      <c r="S3588" s="13">
        <f>J3588/(60*60*24)+DATE(1970,1,1)</f>
        <v>42576.697569444441</v>
      </c>
      <c r="T3588" s="13">
        <f>I3588/(60*60*24)+DATE(1970,1,1)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7">
        <f>IF(E3589&gt;0, E3589/L3589, 0)</f>
        <v>22.607142857142858</v>
      </c>
      <c r="Q3589" s="7" t="str">
        <f>LEFT(N3589, SEARCH("/",N3589)-1)</f>
        <v>theater</v>
      </c>
      <c r="R3589" s="7" t="str">
        <f>RIGHT(N3589,LEN(N3589)-SEARCH("/",N3589))</f>
        <v>plays</v>
      </c>
      <c r="S3589" s="13">
        <f>J3589/(60*60*24)+DATE(1970,1,1)</f>
        <v>42503.539976851855</v>
      </c>
      <c r="T3589" s="13">
        <f>I3589/(60*60*24)+DATE(1970,1,1)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7">
        <f>IF(E3590&gt;0, E3590/L3590, 0)</f>
        <v>18.272727272727273</v>
      </c>
      <c r="Q3590" s="7" t="str">
        <f>LEFT(N3590, SEARCH("/",N3590)-1)</f>
        <v>theater</v>
      </c>
      <c r="R3590" s="7" t="str">
        <f>RIGHT(N3590,LEN(N3590)-SEARCH("/",N3590))</f>
        <v>plays</v>
      </c>
      <c r="S3590" s="13">
        <f>J3590/(60*60*24)+DATE(1970,1,1)</f>
        <v>42101.828819444447</v>
      </c>
      <c r="T3590" s="13">
        <f>I3590/(60*60*24)+DATE(1970,1,1)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7">
        <f>IF(E3591&gt;0, E3591/L3591, 0)</f>
        <v>82.258064516129039</v>
      </c>
      <c r="Q3591" s="7" t="str">
        <f>LEFT(N3591, SEARCH("/",N3591)-1)</f>
        <v>theater</v>
      </c>
      <c r="R3591" s="7" t="str">
        <f>RIGHT(N3591,LEN(N3591)-SEARCH("/",N3591))</f>
        <v>plays</v>
      </c>
      <c r="S3591" s="13">
        <f>J3591/(60*60*24)+DATE(1970,1,1)</f>
        <v>42125.647534722222</v>
      </c>
      <c r="T3591" s="13">
        <f>I3591/(60*60*24)+DATE(1970,1,1)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7">
        <f>IF(E3592&gt;0, E3592/L3592, 0)</f>
        <v>68.534246575342465</v>
      </c>
      <c r="Q3592" s="7" t="str">
        <f>LEFT(N3592, SEARCH("/",N3592)-1)</f>
        <v>theater</v>
      </c>
      <c r="R3592" s="7" t="str">
        <f>RIGHT(N3592,LEN(N3592)-SEARCH("/",N3592))</f>
        <v>plays</v>
      </c>
      <c r="S3592" s="13">
        <f>J3592/(60*60*24)+DATE(1970,1,1)</f>
        <v>41902.333726851852</v>
      </c>
      <c r="T3592" s="13">
        <f>I3592/(60*60*24)+DATE(1970,1,1)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7">
        <f>IF(E3593&gt;0, E3593/L3593, 0)</f>
        <v>68.055555555555557</v>
      </c>
      <c r="Q3593" s="7" t="str">
        <f>LEFT(N3593, SEARCH("/",N3593)-1)</f>
        <v>theater</v>
      </c>
      <c r="R3593" s="7" t="str">
        <f>RIGHT(N3593,LEN(N3593)-SEARCH("/",N3593))</f>
        <v>plays</v>
      </c>
      <c r="S3593" s="13">
        <f>J3593/(60*60*24)+DATE(1970,1,1)</f>
        <v>42003.948425925926</v>
      </c>
      <c r="T3593" s="13">
        <f>I3593/(60*60*24)+DATE(1970,1,1)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7">
        <f>IF(E3594&gt;0, E3594/L3594, 0)</f>
        <v>72.714285714285708</v>
      </c>
      <c r="Q3594" s="7" t="str">
        <f>LEFT(N3594, SEARCH("/",N3594)-1)</f>
        <v>theater</v>
      </c>
      <c r="R3594" s="7" t="str">
        <f>RIGHT(N3594,LEN(N3594)-SEARCH("/",N3594))</f>
        <v>plays</v>
      </c>
      <c r="S3594" s="13">
        <f>J3594/(60*60*24)+DATE(1970,1,1)</f>
        <v>41988.829942129625</v>
      </c>
      <c r="T3594" s="13">
        <f>I3594/(60*60*24)+DATE(1970,1,1)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7">
        <f>IF(E3595&gt;0, E3595/L3595, 0)</f>
        <v>77.186046511627907</v>
      </c>
      <c r="Q3595" s="7" t="str">
        <f>LEFT(N3595, SEARCH("/",N3595)-1)</f>
        <v>theater</v>
      </c>
      <c r="R3595" s="7" t="str">
        <f>RIGHT(N3595,LEN(N3595)-SEARCH("/",N3595))</f>
        <v>plays</v>
      </c>
      <c r="S3595" s="13">
        <f>J3595/(60*60*24)+DATE(1970,1,1)</f>
        <v>41974.898599537039</v>
      </c>
      <c r="T3595" s="13">
        <f>I3595/(60*60*24)+DATE(1970,1,1)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7">
        <f>IF(E3596&gt;0, E3596/L3596, 0)</f>
        <v>55.972222222222221</v>
      </c>
      <c r="Q3596" s="7" t="str">
        <f>LEFT(N3596, SEARCH("/",N3596)-1)</f>
        <v>theater</v>
      </c>
      <c r="R3596" s="7" t="str">
        <f>RIGHT(N3596,LEN(N3596)-SEARCH("/",N3596))</f>
        <v>plays</v>
      </c>
      <c r="S3596" s="13">
        <f>J3596/(60*60*24)+DATE(1970,1,1)</f>
        <v>42592.066921296297</v>
      </c>
      <c r="T3596" s="13">
        <f>I3596/(60*60*24)+DATE(1970,1,1)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7">
        <f>IF(E3597&gt;0, E3597/L3597, 0)</f>
        <v>49.693548387096776</v>
      </c>
      <c r="Q3597" s="7" t="str">
        <f>LEFT(N3597, SEARCH("/",N3597)-1)</f>
        <v>theater</v>
      </c>
      <c r="R3597" s="7" t="str">
        <f>RIGHT(N3597,LEN(N3597)-SEARCH("/",N3597))</f>
        <v>plays</v>
      </c>
      <c r="S3597" s="13">
        <f>J3597/(60*60*24)+DATE(1970,1,1)</f>
        <v>42050.008368055554</v>
      </c>
      <c r="T3597" s="13">
        <f>I3597/(60*60*24)+DATE(1970,1,1)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7">
        <f>IF(E3598&gt;0, E3598/L3598, 0)</f>
        <v>79</v>
      </c>
      <c r="Q3598" s="7" t="str">
        <f>LEFT(N3598, SEARCH("/",N3598)-1)</f>
        <v>theater</v>
      </c>
      <c r="R3598" s="7" t="str">
        <f>RIGHT(N3598,LEN(N3598)-SEARCH("/",N3598))</f>
        <v>plays</v>
      </c>
      <c r="S3598" s="13">
        <f>J3598/(60*60*24)+DATE(1970,1,1)</f>
        <v>41856.715069444443</v>
      </c>
      <c r="T3598" s="13">
        <f>I3598/(60*60*24)+DATE(1970,1,1)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7">
        <f>IF(E3599&gt;0, E3599/L3599, 0)</f>
        <v>77.727272727272734</v>
      </c>
      <c r="Q3599" s="7" t="str">
        <f>LEFT(N3599, SEARCH("/",N3599)-1)</f>
        <v>theater</v>
      </c>
      <c r="R3599" s="7" t="str">
        <f>RIGHT(N3599,LEN(N3599)-SEARCH("/",N3599))</f>
        <v>plays</v>
      </c>
      <c r="S3599" s="13">
        <f>J3599/(60*60*24)+DATE(1970,1,1)</f>
        <v>42417.585532407407</v>
      </c>
      <c r="T3599" s="13">
        <f>I3599/(60*60*24)+DATE(1970,1,1)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7">
        <f>IF(E3600&gt;0, E3600/L3600, 0)</f>
        <v>40.777777777777779</v>
      </c>
      <c r="Q3600" s="7" t="str">
        <f>LEFT(N3600, SEARCH("/",N3600)-1)</f>
        <v>theater</v>
      </c>
      <c r="R3600" s="7" t="str">
        <f>RIGHT(N3600,LEN(N3600)-SEARCH("/",N3600))</f>
        <v>plays</v>
      </c>
      <c r="S3600" s="13">
        <f>J3600/(60*60*24)+DATE(1970,1,1)</f>
        <v>41866.79886574074</v>
      </c>
      <c r="T3600" s="13">
        <f>I3600/(60*60*24)+DATE(1970,1,1)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7">
        <f>IF(E3601&gt;0, E3601/L3601, 0)</f>
        <v>59.411764705882355</v>
      </c>
      <c r="Q3601" s="7" t="str">
        <f>LEFT(N3601, SEARCH("/",N3601)-1)</f>
        <v>theater</v>
      </c>
      <c r="R3601" s="7" t="str">
        <f>RIGHT(N3601,LEN(N3601)-SEARCH("/",N3601))</f>
        <v>plays</v>
      </c>
      <c r="S3601" s="13">
        <f>J3601/(60*60*24)+DATE(1970,1,1)</f>
        <v>42220.79487268519</v>
      </c>
      <c r="T3601" s="13">
        <f>I3601/(60*60*24)+DATE(1970,1,1)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7">
        <f>IF(E3602&gt;0, E3602/L3602, 0)</f>
        <v>3.25</v>
      </c>
      <c r="Q3602" s="7" t="str">
        <f>LEFT(N3602, SEARCH("/",N3602)-1)</f>
        <v>theater</v>
      </c>
      <c r="R3602" s="7" t="str">
        <f>RIGHT(N3602,LEN(N3602)-SEARCH("/",N3602))</f>
        <v>plays</v>
      </c>
      <c r="S3602" s="13">
        <f>J3602/(60*60*24)+DATE(1970,1,1)</f>
        <v>42628.849120370374</v>
      </c>
      <c r="T3602" s="13">
        <f>I3602/(60*60*24)+DATE(1970,1,1)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7">
        <f>IF(E3603&gt;0, E3603/L3603, 0)</f>
        <v>39.377358490566039</v>
      </c>
      <c r="Q3603" s="7" t="str">
        <f>LEFT(N3603, SEARCH("/",N3603)-1)</f>
        <v>theater</v>
      </c>
      <c r="R3603" s="7" t="str">
        <f>RIGHT(N3603,LEN(N3603)-SEARCH("/",N3603))</f>
        <v>plays</v>
      </c>
      <c r="S3603" s="13">
        <f>J3603/(60*60*24)+DATE(1970,1,1)</f>
        <v>41990.99863425926</v>
      </c>
      <c r="T3603" s="13">
        <f>I3603/(60*60*24)+DATE(1970,1,1)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7">
        <f>IF(E3604&gt;0, E3604/L3604, 0)</f>
        <v>81.673469387755105</v>
      </c>
      <c r="Q3604" s="7" t="str">
        <f>LEFT(N3604, SEARCH("/",N3604)-1)</f>
        <v>theater</v>
      </c>
      <c r="R3604" s="7" t="str">
        <f>RIGHT(N3604,LEN(N3604)-SEARCH("/",N3604))</f>
        <v>plays</v>
      </c>
      <c r="S3604" s="13">
        <f>J3604/(60*60*24)+DATE(1970,1,1)</f>
        <v>42447.894432870366</v>
      </c>
      <c r="T3604" s="13">
        <f>I3604/(60*60*24)+DATE(1970,1,1)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7">
        <f>IF(E3605&gt;0, E3605/L3605, 0)</f>
        <v>44.912280701754383</v>
      </c>
      <c r="Q3605" s="7" t="str">
        <f>LEFT(N3605, SEARCH("/",N3605)-1)</f>
        <v>theater</v>
      </c>
      <c r="R3605" s="7" t="str">
        <f>RIGHT(N3605,LEN(N3605)-SEARCH("/",N3605))</f>
        <v>plays</v>
      </c>
      <c r="S3605" s="13">
        <f>J3605/(60*60*24)+DATE(1970,1,1)</f>
        <v>42283.864351851851</v>
      </c>
      <c r="T3605" s="13">
        <f>I3605/(60*60*24)+DATE(1970,1,1)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7">
        <f>IF(E3606&gt;0, E3606/L3606, 0)</f>
        <v>49.05797101449275</v>
      </c>
      <c r="Q3606" s="7" t="str">
        <f>LEFT(N3606, SEARCH("/",N3606)-1)</f>
        <v>theater</v>
      </c>
      <c r="R3606" s="7" t="str">
        <f>RIGHT(N3606,LEN(N3606)-SEARCH("/",N3606))</f>
        <v>plays</v>
      </c>
      <c r="S3606" s="13">
        <f>J3606/(60*60*24)+DATE(1970,1,1)</f>
        <v>42483.015694444446</v>
      </c>
      <c r="T3606" s="13">
        <f>I3606/(60*60*24)+DATE(1970,1,1)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7">
        <f>IF(E3607&gt;0, E3607/L3607, 0)</f>
        <v>30.666666666666668</v>
      </c>
      <c r="Q3607" s="7" t="str">
        <f>LEFT(N3607, SEARCH("/",N3607)-1)</f>
        <v>theater</v>
      </c>
      <c r="R3607" s="7" t="str">
        <f>RIGHT(N3607,LEN(N3607)-SEARCH("/",N3607))</f>
        <v>plays</v>
      </c>
      <c r="S3607" s="13">
        <f>J3607/(60*60*24)+DATE(1970,1,1)</f>
        <v>42383.793124999997</v>
      </c>
      <c r="T3607" s="13">
        <f>I3607/(60*60*24)+DATE(1970,1,1)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7">
        <f>IF(E3608&gt;0, E3608/L3608, 0)</f>
        <v>61.0625</v>
      </c>
      <c r="Q3608" s="7" t="str">
        <f>LEFT(N3608, SEARCH("/",N3608)-1)</f>
        <v>theater</v>
      </c>
      <c r="R3608" s="7" t="str">
        <f>RIGHT(N3608,LEN(N3608)-SEARCH("/",N3608))</f>
        <v>plays</v>
      </c>
      <c r="S3608" s="13">
        <f>J3608/(60*60*24)+DATE(1970,1,1)</f>
        <v>42566.604826388888</v>
      </c>
      <c r="T3608" s="13">
        <f>I3608/(60*60*24)+DATE(1970,1,1)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7">
        <f>IF(E3609&gt;0, E3609/L3609, 0)</f>
        <v>29</v>
      </c>
      <c r="Q3609" s="7" t="str">
        <f>LEFT(N3609, SEARCH("/",N3609)-1)</f>
        <v>theater</v>
      </c>
      <c r="R3609" s="7" t="str">
        <f>RIGHT(N3609,LEN(N3609)-SEARCH("/",N3609))</f>
        <v>plays</v>
      </c>
      <c r="S3609" s="13">
        <f>J3609/(60*60*24)+DATE(1970,1,1)</f>
        <v>42338.963912037041</v>
      </c>
      <c r="T3609" s="13">
        <f>I3609/(60*60*24)+DATE(1970,1,1)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7">
        <f>IF(E3610&gt;0, E3610/L3610, 0)</f>
        <v>29.62962962962963</v>
      </c>
      <c r="Q3610" s="7" t="str">
        <f>LEFT(N3610, SEARCH("/",N3610)-1)</f>
        <v>theater</v>
      </c>
      <c r="R3610" s="7" t="str">
        <f>RIGHT(N3610,LEN(N3610)-SEARCH("/",N3610))</f>
        <v>plays</v>
      </c>
      <c r="S3610" s="13">
        <f>J3610/(60*60*24)+DATE(1970,1,1)</f>
        <v>42506.709374999999</v>
      </c>
      <c r="T3610" s="13">
        <f>I3610/(60*60*24)+DATE(1970,1,1)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7">
        <f>IF(E3611&gt;0, E3611/L3611, 0)</f>
        <v>143.0952380952381</v>
      </c>
      <c r="Q3611" s="7" t="str">
        <f>LEFT(N3611, SEARCH("/",N3611)-1)</f>
        <v>theater</v>
      </c>
      <c r="R3611" s="7" t="str">
        <f>RIGHT(N3611,LEN(N3611)-SEARCH("/",N3611))</f>
        <v>plays</v>
      </c>
      <c r="S3611" s="13">
        <f>J3611/(60*60*24)+DATE(1970,1,1)</f>
        <v>42429.991724537038</v>
      </c>
      <c r="T3611" s="13">
        <f>I3611/(60*60*24)+DATE(1970,1,1)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7">
        <f>IF(E3612&gt;0, E3612/L3612, 0)</f>
        <v>52.354838709677416</v>
      </c>
      <c r="Q3612" s="7" t="str">
        <f>LEFT(N3612, SEARCH("/",N3612)-1)</f>
        <v>theater</v>
      </c>
      <c r="R3612" s="7" t="str">
        <f>RIGHT(N3612,LEN(N3612)-SEARCH("/",N3612))</f>
        <v>plays</v>
      </c>
      <c r="S3612" s="13">
        <f>J3612/(60*60*24)+DATE(1970,1,1)</f>
        <v>42203.432129629626</v>
      </c>
      <c r="T3612" s="13">
        <f>I3612/(60*60*24)+DATE(1970,1,1)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7">
        <f>IF(E3613&gt;0, E3613/L3613, 0)</f>
        <v>66.666666666666671</v>
      </c>
      <c r="Q3613" s="7" t="str">
        <f>LEFT(N3613, SEARCH("/",N3613)-1)</f>
        <v>theater</v>
      </c>
      <c r="R3613" s="7" t="str">
        <f>RIGHT(N3613,LEN(N3613)-SEARCH("/",N3613))</f>
        <v>plays</v>
      </c>
      <c r="S3613" s="13">
        <f>J3613/(60*60*24)+DATE(1970,1,1)</f>
        <v>42072.370381944449</v>
      </c>
      <c r="T3613" s="13">
        <f>I3613/(60*60*24)+DATE(1970,1,1)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7">
        <f>IF(E3614&gt;0, E3614/L3614, 0)</f>
        <v>126.66666666666667</v>
      </c>
      <c r="Q3614" s="7" t="str">
        <f>LEFT(N3614, SEARCH("/",N3614)-1)</f>
        <v>theater</v>
      </c>
      <c r="R3614" s="7" t="str">
        <f>RIGHT(N3614,LEN(N3614)-SEARCH("/",N3614))</f>
        <v>plays</v>
      </c>
      <c r="S3614" s="13">
        <f>J3614/(60*60*24)+DATE(1970,1,1)</f>
        <v>41789.726979166662</v>
      </c>
      <c r="T3614" s="13">
        <f>I3614/(60*60*24)+DATE(1970,1,1)</f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7">
        <f>IF(E3615&gt;0, E3615/L3615, 0)</f>
        <v>62.5</v>
      </c>
      <c r="Q3615" s="7" t="str">
        <f>LEFT(N3615, SEARCH("/",N3615)-1)</f>
        <v>theater</v>
      </c>
      <c r="R3615" s="7" t="str">
        <f>RIGHT(N3615,LEN(N3615)-SEARCH("/",N3615))</f>
        <v>plays</v>
      </c>
      <c r="S3615" s="13">
        <f>J3615/(60*60*24)+DATE(1970,1,1)</f>
        <v>41788.58997685185</v>
      </c>
      <c r="T3615" s="13">
        <f>I3615/(60*60*24)+DATE(1970,1,1)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7">
        <f>IF(E3616&gt;0, E3616/L3616, 0)</f>
        <v>35.492957746478872</v>
      </c>
      <c r="Q3616" s="7" t="str">
        <f>LEFT(N3616, SEARCH("/",N3616)-1)</f>
        <v>theater</v>
      </c>
      <c r="R3616" s="7" t="str">
        <f>RIGHT(N3616,LEN(N3616)-SEARCH("/",N3616))</f>
        <v>plays</v>
      </c>
      <c r="S3616" s="13">
        <f>J3616/(60*60*24)+DATE(1970,1,1)</f>
        <v>42144.041851851856</v>
      </c>
      <c r="T3616" s="13">
        <f>I3616/(60*60*24)+DATE(1970,1,1)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7">
        <f>IF(E3617&gt;0, E3617/L3617, 0)</f>
        <v>37.083333333333336</v>
      </c>
      <c r="Q3617" s="7" t="str">
        <f>LEFT(N3617, SEARCH("/",N3617)-1)</f>
        <v>theater</v>
      </c>
      <c r="R3617" s="7" t="str">
        <f>RIGHT(N3617,LEN(N3617)-SEARCH("/",N3617))</f>
        <v>plays</v>
      </c>
      <c r="S3617" s="13">
        <f>J3617/(60*60*24)+DATE(1970,1,1)</f>
        <v>42318.593703703707</v>
      </c>
      <c r="T3617" s="13">
        <f>I3617/(60*60*24)+DATE(1970,1,1)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7">
        <f>IF(E3618&gt;0, E3618/L3618, 0)</f>
        <v>69.333333333333329</v>
      </c>
      <c r="Q3618" s="7" t="str">
        <f>LEFT(N3618, SEARCH("/",N3618)-1)</f>
        <v>theater</v>
      </c>
      <c r="R3618" s="7" t="str">
        <f>RIGHT(N3618,LEN(N3618)-SEARCH("/",N3618))</f>
        <v>plays</v>
      </c>
      <c r="S3618" s="13">
        <f>J3618/(60*60*24)+DATE(1970,1,1)</f>
        <v>42052.949814814812</v>
      </c>
      <c r="T3618" s="13">
        <f>I3618/(60*60*24)+DATE(1970,1,1)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7">
        <f>IF(E3619&gt;0, E3619/L3619, 0)</f>
        <v>17.254901960784313</v>
      </c>
      <c r="Q3619" s="7" t="str">
        <f>LEFT(N3619, SEARCH("/",N3619)-1)</f>
        <v>theater</v>
      </c>
      <c r="R3619" s="7" t="str">
        <f>RIGHT(N3619,LEN(N3619)-SEARCH("/",N3619))</f>
        <v>plays</v>
      </c>
      <c r="S3619" s="13">
        <f>J3619/(60*60*24)+DATE(1970,1,1)</f>
        <v>42779.610289351855</v>
      </c>
      <c r="T3619" s="13">
        <f>I3619/(60*60*24)+DATE(1970,1,1)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7">
        <f>IF(E3620&gt;0, E3620/L3620, 0)</f>
        <v>36.071428571428569</v>
      </c>
      <c r="Q3620" s="7" t="str">
        <f>LEFT(N3620, SEARCH("/",N3620)-1)</f>
        <v>theater</v>
      </c>
      <c r="R3620" s="7" t="str">
        <f>RIGHT(N3620,LEN(N3620)-SEARCH("/",N3620))</f>
        <v>plays</v>
      </c>
      <c r="S3620" s="13">
        <f>J3620/(60*60*24)+DATE(1970,1,1)</f>
        <v>42128.627893518518</v>
      </c>
      <c r="T3620" s="13">
        <f>I3620/(60*60*24)+DATE(1970,1,1)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7">
        <f>IF(E3621&gt;0, E3621/L3621, 0)</f>
        <v>66.470588235294116</v>
      </c>
      <c r="Q3621" s="7" t="str">
        <f>LEFT(N3621, SEARCH("/",N3621)-1)</f>
        <v>theater</v>
      </c>
      <c r="R3621" s="7" t="str">
        <f>RIGHT(N3621,LEN(N3621)-SEARCH("/",N3621))</f>
        <v>plays</v>
      </c>
      <c r="S3621" s="13">
        <f>J3621/(60*60*24)+DATE(1970,1,1)</f>
        <v>42661.132245370369</v>
      </c>
      <c r="T3621" s="13">
        <f>I3621/(60*60*24)+DATE(1970,1,1)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7">
        <f>IF(E3622&gt;0, E3622/L3622, 0)</f>
        <v>56.065989847715734</v>
      </c>
      <c r="Q3622" s="7" t="str">
        <f>LEFT(N3622, SEARCH("/",N3622)-1)</f>
        <v>theater</v>
      </c>
      <c r="R3622" s="7" t="str">
        <f>RIGHT(N3622,LEN(N3622)-SEARCH("/",N3622))</f>
        <v>plays</v>
      </c>
      <c r="S3622" s="13">
        <f>J3622/(60*60*24)+DATE(1970,1,1)</f>
        <v>42037.938206018516</v>
      </c>
      <c r="T3622" s="13">
        <f>I3622/(60*60*24)+DATE(1970,1,1)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7">
        <f>IF(E3623&gt;0, E3623/L3623, 0)</f>
        <v>47.028571428571432</v>
      </c>
      <c r="Q3623" s="7" t="str">
        <f>LEFT(N3623, SEARCH("/",N3623)-1)</f>
        <v>theater</v>
      </c>
      <c r="R3623" s="7" t="str">
        <f>RIGHT(N3623,LEN(N3623)-SEARCH("/",N3623))</f>
        <v>plays</v>
      </c>
      <c r="S3623" s="13">
        <f>J3623/(60*60*24)+DATE(1970,1,1)</f>
        <v>42619.935694444444</v>
      </c>
      <c r="T3623" s="13">
        <f>I3623/(60*60*24)+DATE(1970,1,1)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7">
        <f>IF(E3624&gt;0, E3624/L3624, 0)</f>
        <v>47.666190476190479</v>
      </c>
      <c r="Q3624" s="7" t="str">
        <f>LEFT(N3624, SEARCH("/",N3624)-1)</f>
        <v>theater</v>
      </c>
      <c r="R3624" s="7" t="str">
        <f>RIGHT(N3624,LEN(N3624)-SEARCH("/",N3624))</f>
        <v>plays</v>
      </c>
      <c r="S3624" s="13">
        <f>J3624/(60*60*24)+DATE(1970,1,1)</f>
        <v>41877.221886574072</v>
      </c>
      <c r="T3624" s="13">
        <f>I3624/(60*60*24)+DATE(1970,1,1)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7">
        <f>IF(E3625&gt;0, E3625/L3625, 0)</f>
        <v>88.235294117647058</v>
      </c>
      <c r="Q3625" s="7" t="str">
        <f>LEFT(N3625, SEARCH("/",N3625)-1)</f>
        <v>theater</v>
      </c>
      <c r="R3625" s="7" t="str">
        <f>RIGHT(N3625,LEN(N3625)-SEARCH("/",N3625))</f>
        <v>plays</v>
      </c>
      <c r="S3625" s="13">
        <f>J3625/(60*60*24)+DATE(1970,1,1)</f>
        <v>41828.736921296295</v>
      </c>
      <c r="T3625" s="13">
        <f>I3625/(60*60*24)+DATE(1970,1,1)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7">
        <f>IF(E3626&gt;0, E3626/L3626, 0)</f>
        <v>80.717948717948715</v>
      </c>
      <c r="Q3626" s="7" t="str">
        <f>LEFT(N3626, SEARCH("/",N3626)-1)</f>
        <v>theater</v>
      </c>
      <c r="R3626" s="7" t="str">
        <f>RIGHT(N3626,LEN(N3626)-SEARCH("/",N3626))</f>
        <v>plays</v>
      </c>
      <c r="S3626" s="13">
        <f>J3626/(60*60*24)+DATE(1970,1,1)</f>
        <v>42545.774189814816</v>
      </c>
      <c r="T3626" s="13">
        <f>I3626/(60*60*24)+DATE(1970,1,1)</f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7">
        <f>IF(E3627&gt;0, E3627/L3627, 0)</f>
        <v>39.487179487179489</v>
      </c>
      <c r="Q3627" s="7" t="str">
        <f>LEFT(N3627, SEARCH("/",N3627)-1)</f>
        <v>theater</v>
      </c>
      <c r="R3627" s="7" t="str">
        <f>RIGHT(N3627,LEN(N3627)-SEARCH("/",N3627))</f>
        <v>plays</v>
      </c>
      <c r="S3627" s="13">
        <f>J3627/(60*60*24)+DATE(1970,1,1)</f>
        <v>42157.652511574073</v>
      </c>
      <c r="T3627" s="13">
        <f>I3627/(60*60*24)+DATE(1970,1,1)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7">
        <f>IF(E3628&gt;0, E3628/L3628, 0)</f>
        <v>84.854166666666671</v>
      </c>
      <c r="Q3628" s="7" t="str">
        <f>LEFT(N3628, SEARCH("/",N3628)-1)</f>
        <v>theater</v>
      </c>
      <c r="R3628" s="7" t="str">
        <f>RIGHT(N3628,LEN(N3628)-SEARCH("/",N3628))</f>
        <v>plays</v>
      </c>
      <c r="S3628" s="13">
        <f>J3628/(60*60*24)+DATE(1970,1,1)</f>
        <v>41846.667326388888</v>
      </c>
      <c r="T3628" s="13">
        <f>I3628/(60*60*24)+DATE(1970,1,1)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7">
        <f>IF(E3629&gt;0, E3629/L3629, 0)</f>
        <v>68.965517241379317</v>
      </c>
      <c r="Q3629" s="7" t="str">
        <f>LEFT(N3629, SEARCH("/",N3629)-1)</f>
        <v>theater</v>
      </c>
      <c r="R3629" s="7" t="str">
        <f>RIGHT(N3629,LEN(N3629)-SEARCH("/",N3629))</f>
        <v>plays</v>
      </c>
      <c r="S3629" s="13">
        <f>J3629/(60*60*24)+DATE(1970,1,1)</f>
        <v>42460.741747685184</v>
      </c>
      <c r="T3629" s="13">
        <f>I3629/(60*60*24)+DATE(1970,1,1)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7">
        <f>IF(E3630&gt;0, E3630/L3630, 0)</f>
        <v>0</v>
      </c>
      <c r="Q3630" s="7" t="str">
        <f>LEFT(N3630, SEARCH("/",N3630)-1)</f>
        <v>theater</v>
      </c>
      <c r="R3630" s="7" t="str">
        <f>RIGHT(N3630,LEN(N3630)-SEARCH("/",N3630))</f>
        <v>musical</v>
      </c>
      <c r="S3630" s="13">
        <f>J3630/(60*60*24)+DATE(1970,1,1)</f>
        <v>42291.833287037036</v>
      </c>
      <c r="T3630" s="13">
        <f>I3630/(60*60*24)+DATE(1970,1,1)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7">
        <f>IF(E3631&gt;0, E3631/L3631, 0)</f>
        <v>1</v>
      </c>
      <c r="Q3631" s="7" t="str">
        <f>LEFT(N3631, SEARCH("/",N3631)-1)</f>
        <v>theater</v>
      </c>
      <c r="R3631" s="7" t="str">
        <f>RIGHT(N3631,LEN(N3631)-SEARCH("/",N3631))</f>
        <v>musical</v>
      </c>
      <c r="S3631" s="13">
        <f>J3631/(60*60*24)+DATE(1970,1,1)</f>
        <v>42437.094490740739</v>
      </c>
      <c r="T3631" s="13">
        <f>I3631/(60*60*24)+DATE(1970,1,1)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7">
        <f>IF(E3632&gt;0, E3632/L3632, 0)</f>
        <v>1</v>
      </c>
      <c r="Q3632" s="7" t="str">
        <f>LEFT(N3632, SEARCH("/",N3632)-1)</f>
        <v>theater</v>
      </c>
      <c r="R3632" s="7" t="str">
        <f>RIGHT(N3632,LEN(N3632)-SEARCH("/",N3632))</f>
        <v>musical</v>
      </c>
      <c r="S3632" s="13">
        <f>J3632/(60*60*24)+DATE(1970,1,1)</f>
        <v>41942.84710648148</v>
      </c>
      <c r="T3632" s="13">
        <f>I3632/(60*60*24)+DATE(1970,1,1)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7">
        <f>IF(E3633&gt;0, E3633/L3633, 0)</f>
        <v>147.88135593220338</v>
      </c>
      <c r="Q3633" s="7" t="str">
        <f>LEFT(N3633, SEARCH("/",N3633)-1)</f>
        <v>theater</v>
      </c>
      <c r="R3633" s="7" t="str">
        <f>RIGHT(N3633,LEN(N3633)-SEARCH("/",N3633))</f>
        <v>musical</v>
      </c>
      <c r="S3633" s="13">
        <f>J3633/(60*60*24)+DATE(1970,1,1)</f>
        <v>41880.753437499996</v>
      </c>
      <c r="T3633" s="13">
        <f>I3633/(60*60*24)+DATE(1970,1,1)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7">
        <f>IF(E3634&gt;0, E3634/L3634, 0)</f>
        <v>100</v>
      </c>
      <c r="Q3634" s="7" t="str">
        <f>LEFT(N3634, SEARCH("/",N3634)-1)</f>
        <v>theater</v>
      </c>
      <c r="R3634" s="7" t="str">
        <f>RIGHT(N3634,LEN(N3634)-SEARCH("/",N3634))</f>
        <v>musical</v>
      </c>
      <c r="S3634" s="13">
        <f>J3634/(60*60*24)+DATE(1970,1,1)</f>
        <v>41946.936909722222</v>
      </c>
      <c r="T3634" s="13">
        <f>I3634/(60*60*24)+DATE(1970,1,1)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7">
        <f>IF(E3635&gt;0, E3635/L3635, 0)</f>
        <v>56.838709677419352</v>
      </c>
      <c r="Q3635" s="7" t="str">
        <f>LEFT(N3635, SEARCH("/",N3635)-1)</f>
        <v>theater</v>
      </c>
      <c r="R3635" s="7" t="str">
        <f>RIGHT(N3635,LEN(N3635)-SEARCH("/",N3635))</f>
        <v>musical</v>
      </c>
      <c r="S3635" s="13">
        <f>J3635/(60*60*24)+DATE(1970,1,1)</f>
        <v>42649.623460648145</v>
      </c>
      <c r="T3635" s="13">
        <f>I3635/(60*60*24)+DATE(1970,1,1)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7">
        <f>IF(E3636&gt;0, E3636/L3636, 0)</f>
        <v>176.94444444444446</v>
      </c>
      <c r="Q3636" s="7" t="str">
        <f>LEFT(N3636, SEARCH("/",N3636)-1)</f>
        <v>theater</v>
      </c>
      <c r="R3636" s="7" t="str">
        <f>RIGHT(N3636,LEN(N3636)-SEARCH("/",N3636))</f>
        <v>musical</v>
      </c>
      <c r="S3636" s="13">
        <f>J3636/(60*60*24)+DATE(1970,1,1)</f>
        <v>42701.166365740741</v>
      </c>
      <c r="T3636" s="13">
        <f>I3636/(60*60*24)+DATE(1970,1,1)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7">
        <f>IF(E3637&gt;0, E3637/L3637, 0)</f>
        <v>127.6</v>
      </c>
      <c r="Q3637" s="7" t="str">
        <f>LEFT(N3637, SEARCH("/",N3637)-1)</f>
        <v>theater</v>
      </c>
      <c r="R3637" s="7" t="str">
        <f>RIGHT(N3637,LEN(N3637)-SEARCH("/",N3637))</f>
        <v>musical</v>
      </c>
      <c r="S3637" s="13">
        <f>J3637/(60*60*24)+DATE(1970,1,1)</f>
        <v>42450.88282407407</v>
      </c>
      <c r="T3637" s="13">
        <f>I3637/(60*60*24)+DATE(1970,1,1)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7">
        <f>IF(E3638&gt;0, E3638/L3638, 0)</f>
        <v>0</v>
      </c>
      <c r="Q3638" s="7" t="str">
        <f>LEFT(N3638, SEARCH("/",N3638)-1)</f>
        <v>theater</v>
      </c>
      <c r="R3638" s="7" t="str">
        <f>RIGHT(N3638,LEN(N3638)-SEARCH("/",N3638))</f>
        <v>musical</v>
      </c>
      <c r="S3638" s="13">
        <f>J3638/(60*60*24)+DATE(1970,1,1)</f>
        <v>42226.694780092592</v>
      </c>
      <c r="T3638" s="13">
        <f>I3638/(60*60*24)+DATE(1970,1,1)</f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7">
        <f>IF(E3639&gt;0, E3639/L3639, 0)</f>
        <v>66.142857142857139</v>
      </c>
      <c r="Q3639" s="7" t="str">
        <f>LEFT(N3639, SEARCH("/",N3639)-1)</f>
        <v>theater</v>
      </c>
      <c r="R3639" s="7" t="str">
        <f>RIGHT(N3639,LEN(N3639)-SEARCH("/",N3639))</f>
        <v>musical</v>
      </c>
      <c r="S3639" s="13">
        <f>J3639/(60*60*24)+DATE(1970,1,1)</f>
        <v>41975.700636574074</v>
      </c>
      <c r="T3639" s="13">
        <f>I3639/(60*60*24)+DATE(1970,1,1)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7">
        <f>IF(E3640&gt;0, E3640/L3640, 0)</f>
        <v>108</v>
      </c>
      <c r="Q3640" s="7" t="str">
        <f>LEFT(N3640, SEARCH("/",N3640)-1)</f>
        <v>theater</v>
      </c>
      <c r="R3640" s="7" t="str">
        <f>RIGHT(N3640,LEN(N3640)-SEARCH("/",N3640))</f>
        <v>musical</v>
      </c>
      <c r="S3640" s="13">
        <f>J3640/(60*60*24)+DATE(1970,1,1)</f>
        <v>42053.672824074078</v>
      </c>
      <c r="T3640" s="13">
        <f>I3640/(60*60*24)+DATE(1970,1,1)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7">
        <f>IF(E3641&gt;0, E3641/L3641, 0)</f>
        <v>1</v>
      </c>
      <c r="Q3641" s="7" t="str">
        <f>LEFT(N3641, SEARCH("/",N3641)-1)</f>
        <v>theater</v>
      </c>
      <c r="R3641" s="7" t="str">
        <f>RIGHT(N3641,LEN(N3641)-SEARCH("/",N3641))</f>
        <v>musical</v>
      </c>
      <c r="S3641" s="13">
        <f>J3641/(60*60*24)+DATE(1970,1,1)</f>
        <v>42590.677152777775</v>
      </c>
      <c r="T3641" s="13">
        <f>I3641/(60*60*24)+DATE(1970,1,1)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7">
        <f>IF(E3642&gt;0, E3642/L3642, 0)</f>
        <v>18.333333333333332</v>
      </c>
      <c r="Q3642" s="7" t="str">
        <f>LEFT(N3642, SEARCH("/",N3642)-1)</f>
        <v>theater</v>
      </c>
      <c r="R3642" s="7" t="str">
        <f>RIGHT(N3642,LEN(N3642)-SEARCH("/",N3642))</f>
        <v>musical</v>
      </c>
      <c r="S3642" s="13">
        <f>J3642/(60*60*24)+DATE(1970,1,1)</f>
        <v>42104.781597222223</v>
      </c>
      <c r="T3642" s="13">
        <f>I3642/(60*60*24)+DATE(1970,1,1)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7">
        <f>IF(E3643&gt;0, E3643/L3643, 0)</f>
        <v>0</v>
      </c>
      <c r="Q3643" s="7" t="str">
        <f>LEFT(N3643, SEARCH("/",N3643)-1)</f>
        <v>theater</v>
      </c>
      <c r="R3643" s="7" t="str">
        <f>RIGHT(N3643,LEN(N3643)-SEARCH("/",N3643))</f>
        <v>musical</v>
      </c>
      <c r="S3643" s="13">
        <f>J3643/(60*60*24)+DATE(1970,1,1)</f>
        <v>41899.627071759256</v>
      </c>
      <c r="T3643" s="13">
        <f>I3643/(60*60*24)+DATE(1970,1,1)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7">
        <f>IF(E3644&gt;0, E3644/L3644, 0)</f>
        <v>7.5</v>
      </c>
      <c r="Q3644" s="7" t="str">
        <f>LEFT(N3644, SEARCH("/",N3644)-1)</f>
        <v>theater</v>
      </c>
      <c r="R3644" s="7" t="str">
        <f>RIGHT(N3644,LEN(N3644)-SEARCH("/",N3644))</f>
        <v>musical</v>
      </c>
      <c r="S3644" s="13">
        <f>J3644/(60*60*24)+DATE(1970,1,1)</f>
        <v>42297.816284722227</v>
      </c>
      <c r="T3644" s="13">
        <f>I3644/(60*60*24)+DATE(1970,1,1)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7">
        <f>IF(E3645&gt;0, E3645/L3645, 0)</f>
        <v>0</v>
      </c>
      <c r="Q3645" s="7" t="str">
        <f>LEFT(N3645, SEARCH("/",N3645)-1)</f>
        <v>theater</v>
      </c>
      <c r="R3645" s="7" t="str">
        <f>RIGHT(N3645,LEN(N3645)-SEARCH("/",N3645))</f>
        <v>musical</v>
      </c>
      <c r="S3645" s="13">
        <f>J3645/(60*60*24)+DATE(1970,1,1)</f>
        <v>42285.143969907411</v>
      </c>
      <c r="T3645" s="13">
        <f>I3645/(60*60*24)+DATE(1970,1,1)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7">
        <f>IF(E3646&gt;0, E3646/L3646, 0)</f>
        <v>68.416666666666671</v>
      </c>
      <c r="Q3646" s="7" t="str">
        <f>LEFT(N3646, SEARCH("/",N3646)-1)</f>
        <v>theater</v>
      </c>
      <c r="R3646" s="7" t="str">
        <f>RIGHT(N3646,LEN(N3646)-SEARCH("/",N3646))</f>
        <v>musical</v>
      </c>
      <c r="S3646" s="13">
        <f>J3646/(60*60*24)+DATE(1970,1,1)</f>
        <v>42409.241747685184</v>
      </c>
      <c r="T3646" s="13">
        <f>I3646/(60*60*24)+DATE(1970,1,1)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7">
        <f>IF(E3647&gt;0, E3647/L3647, 0)</f>
        <v>1</v>
      </c>
      <c r="Q3647" s="7" t="str">
        <f>LEFT(N3647, SEARCH("/",N3647)-1)</f>
        <v>theater</v>
      </c>
      <c r="R3647" s="7" t="str">
        <f>RIGHT(N3647,LEN(N3647)-SEARCH("/",N3647))</f>
        <v>musical</v>
      </c>
      <c r="S3647" s="13">
        <f>J3647/(60*60*24)+DATE(1970,1,1)</f>
        <v>42665.970347222217</v>
      </c>
      <c r="T3647" s="13">
        <f>I3647/(60*60*24)+DATE(1970,1,1)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7">
        <f>IF(E3648&gt;0, E3648/L3648, 0)</f>
        <v>60.125</v>
      </c>
      <c r="Q3648" s="7" t="str">
        <f>LEFT(N3648, SEARCH("/",N3648)-1)</f>
        <v>theater</v>
      </c>
      <c r="R3648" s="7" t="str">
        <f>RIGHT(N3648,LEN(N3648)-SEARCH("/",N3648))</f>
        <v>musical</v>
      </c>
      <c r="S3648" s="13">
        <f>J3648/(60*60*24)+DATE(1970,1,1)</f>
        <v>42140.421319444446</v>
      </c>
      <c r="T3648" s="13">
        <f>I3648/(60*60*24)+DATE(1970,1,1)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7">
        <f>IF(E3649&gt;0, E3649/L3649, 0)</f>
        <v>15</v>
      </c>
      <c r="Q3649" s="7" t="str">
        <f>LEFT(N3649, SEARCH("/",N3649)-1)</f>
        <v>theater</v>
      </c>
      <c r="R3649" s="7" t="str">
        <f>RIGHT(N3649,LEN(N3649)-SEARCH("/",N3649))</f>
        <v>musical</v>
      </c>
      <c r="S3649" s="13">
        <f>J3649/(60*60*24)+DATE(1970,1,1)</f>
        <v>42598.749155092592</v>
      </c>
      <c r="T3649" s="13">
        <f>I3649/(60*60*24)+DATE(1970,1,1)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7">
        <f>IF(E3650&gt;0, E3650/L3650, 0)</f>
        <v>550.04109589041093</v>
      </c>
      <c r="Q3650" s="7" t="str">
        <f>LEFT(N3650, SEARCH("/",N3650)-1)</f>
        <v>theater</v>
      </c>
      <c r="R3650" s="7" t="str">
        <f>RIGHT(N3650,LEN(N3650)-SEARCH("/",N3650))</f>
        <v>plays</v>
      </c>
      <c r="S3650" s="13">
        <f>J3650/(60*60*24)+DATE(1970,1,1)</f>
        <v>41887.292187500003</v>
      </c>
      <c r="T3650" s="13">
        <f>I3650/(60*60*24)+DATE(1970,1,1)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7">
        <f>IF(E3651&gt;0, E3651/L3651, 0)</f>
        <v>97.5</v>
      </c>
      <c r="Q3651" s="7" t="str">
        <f>LEFT(N3651, SEARCH("/",N3651)-1)</f>
        <v>theater</v>
      </c>
      <c r="R3651" s="7" t="str">
        <f>RIGHT(N3651,LEN(N3651)-SEARCH("/",N3651))</f>
        <v>plays</v>
      </c>
      <c r="S3651" s="13">
        <f>J3651/(60*60*24)+DATE(1970,1,1)</f>
        <v>41780.712893518517</v>
      </c>
      <c r="T3651" s="13">
        <f>I3651/(60*60*24)+DATE(1970,1,1)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7">
        <f>IF(E3652&gt;0, E3652/L3652, 0)</f>
        <v>29.411764705882351</v>
      </c>
      <c r="Q3652" s="7" t="str">
        <f>LEFT(N3652, SEARCH("/",N3652)-1)</f>
        <v>theater</v>
      </c>
      <c r="R3652" s="7" t="str">
        <f>RIGHT(N3652,LEN(N3652)-SEARCH("/",N3652))</f>
        <v>plays</v>
      </c>
      <c r="S3652" s="13">
        <f>J3652/(60*60*24)+DATE(1970,1,1)</f>
        <v>42381.478981481487</v>
      </c>
      <c r="T3652" s="13">
        <f>I3652/(60*60*24)+DATE(1970,1,1)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7">
        <f>IF(E3653&gt;0, E3653/L3653, 0)</f>
        <v>57.777777777777779</v>
      </c>
      <c r="Q3653" s="7" t="str">
        <f>LEFT(N3653, SEARCH("/",N3653)-1)</f>
        <v>theater</v>
      </c>
      <c r="R3653" s="7" t="str">
        <f>RIGHT(N3653,LEN(N3653)-SEARCH("/",N3653))</f>
        <v>plays</v>
      </c>
      <c r="S3653" s="13">
        <f>J3653/(60*60*24)+DATE(1970,1,1)</f>
        <v>41828.646319444444</v>
      </c>
      <c r="T3653" s="13">
        <f>I3653/(60*60*24)+DATE(1970,1,1)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7">
        <f>IF(E3654&gt;0, E3654/L3654, 0)</f>
        <v>44.235294117647058</v>
      </c>
      <c r="Q3654" s="7" t="str">
        <f>LEFT(N3654, SEARCH("/",N3654)-1)</f>
        <v>theater</v>
      </c>
      <c r="R3654" s="7" t="str">
        <f>RIGHT(N3654,LEN(N3654)-SEARCH("/",N3654))</f>
        <v>plays</v>
      </c>
      <c r="S3654" s="13">
        <f>J3654/(60*60*24)+DATE(1970,1,1)</f>
        <v>42596.644699074073</v>
      </c>
      <c r="T3654" s="13">
        <f>I3654/(60*60*24)+DATE(1970,1,1)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7">
        <f>IF(E3655&gt;0, E3655/L3655, 0)</f>
        <v>60.909090909090907</v>
      </c>
      <c r="Q3655" s="7" t="str">
        <f>LEFT(N3655, SEARCH("/",N3655)-1)</f>
        <v>theater</v>
      </c>
      <c r="R3655" s="7" t="str">
        <f>RIGHT(N3655,LEN(N3655)-SEARCH("/",N3655))</f>
        <v>plays</v>
      </c>
      <c r="S3655" s="13">
        <f>J3655/(60*60*24)+DATE(1970,1,1)</f>
        <v>42191.363506944443</v>
      </c>
      <c r="T3655" s="13">
        <f>I3655/(60*60*24)+DATE(1970,1,1)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7">
        <f>IF(E3656&gt;0, E3656/L3656, 0)</f>
        <v>68.84210526315789</v>
      </c>
      <c r="Q3656" s="7" t="str">
        <f>LEFT(N3656, SEARCH("/",N3656)-1)</f>
        <v>theater</v>
      </c>
      <c r="R3656" s="7" t="str">
        <f>RIGHT(N3656,LEN(N3656)-SEARCH("/",N3656))</f>
        <v>plays</v>
      </c>
      <c r="S3656" s="13">
        <f>J3656/(60*60*24)+DATE(1970,1,1)</f>
        <v>42440.416504629626</v>
      </c>
      <c r="T3656" s="13">
        <f>I3656/(60*60*24)+DATE(1970,1,1)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7">
        <f>IF(E3657&gt;0, E3657/L3657, 0)</f>
        <v>73.582278481012665</v>
      </c>
      <c r="Q3657" s="7" t="str">
        <f>LEFT(N3657, SEARCH("/",N3657)-1)</f>
        <v>theater</v>
      </c>
      <c r="R3657" s="7" t="str">
        <f>RIGHT(N3657,LEN(N3657)-SEARCH("/",N3657))</f>
        <v>plays</v>
      </c>
      <c r="S3657" s="13">
        <f>J3657/(60*60*24)+DATE(1970,1,1)</f>
        <v>42173.803217592591</v>
      </c>
      <c r="T3657" s="13">
        <f>I3657/(60*60*24)+DATE(1970,1,1)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7">
        <f>IF(E3658&gt;0, E3658/L3658, 0)</f>
        <v>115.02173913043478</v>
      </c>
      <c r="Q3658" s="7" t="str">
        <f>LEFT(N3658, SEARCH("/",N3658)-1)</f>
        <v>theater</v>
      </c>
      <c r="R3658" s="7" t="str">
        <f>RIGHT(N3658,LEN(N3658)-SEARCH("/",N3658))</f>
        <v>plays</v>
      </c>
      <c r="S3658" s="13">
        <f>J3658/(60*60*24)+DATE(1970,1,1)</f>
        <v>42737.910138888888</v>
      </c>
      <c r="T3658" s="13">
        <f>I3658/(60*60*24)+DATE(1970,1,1)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7">
        <f>IF(E3659&gt;0, E3659/L3659, 0)</f>
        <v>110.75</v>
      </c>
      <c r="Q3659" s="7" t="str">
        <f>LEFT(N3659, SEARCH("/",N3659)-1)</f>
        <v>theater</v>
      </c>
      <c r="R3659" s="7" t="str">
        <f>RIGHT(N3659,LEN(N3659)-SEARCH("/",N3659))</f>
        <v>plays</v>
      </c>
      <c r="S3659" s="13">
        <f>J3659/(60*60*24)+DATE(1970,1,1)</f>
        <v>42499.629849537036</v>
      </c>
      <c r="T3659" s="13">
        <f>I3659/(60*60*24)+DATE(1970,1,1)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7">
        <f>IF(E3660&gt;0, E3660/L3660, 0)</f>
        <v>75.5</v>
      </c>
      <c r="Q3660" s="7" t="str">
        <f>LEFT(N3660, SEARCH("/",N3660)-1)</f>
        <v>theater</v>
      </c>
      <c r="R3660" s="7" t="str">
        <f>RIGHT(N3660,LEN(N3660)-SEARCH("/",N3660))</f>
        <v>plays</v>
      </c>
      <c r="S3660" s="13">
        <f>J3660/(60*60*24)+DATE(1970,1,1)</f>
        <v>41775.858564814815</v>
      </c>
      <c r="T3660" s="13">
        <f>I3660/(60*60*24)+DATE(1970,1,1)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7">
        <f>IF(E3661&gt;0, E3661/L3661, 0)</f>
        <v>235.46153846153845</v>
      </c>
      <c r="Q3661" s="7" t="str">
        <f>LEFT(N3661, SEARCH("/",N3661)-1)</f>
        <v>theater</v>
      </c>
      <c r="R3661" s="7" t="str">
        <f>RIGHT(N3661,LEN(N3661)-SEARCH("/",N3661))</f>
        <v>plays</v>
      </c>
      <c r="S3661" s="13">
        <f>J3661/(60*60*24)+DATE(1970,1,1)</f>
        <v>42055.277199074073</v>
      </c>
      <c r="T3661" s="13">
        <f>I3661/(60*60*24)+DATE(1970,1,1)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7">
        <f>IF(E3662&gt;0, E3662/L3662, 0)</f>
        <v>11.363636363636363</v>
      </c>
      <c r="Q3662" s="7" t="str">
        <f>LEFT(N3662, SEARCH("/",N3662)-1)</f>
        <v>theater</v>
      </c>
      <c r="R3662" s="7" t="str">
        <f>RIGHT(N3662,LEN(N3662)-SEARCH("/",N3662))</f>
        <v>plays</v>
      </c>
      <c r="S3662" s="13">
        <f>J3662/(60*60*24)+DATE(1970,1,1)</f>
        <v>41971.881076388891</v>
      </c>
      <c r="T3662" s="13">
        <f>I3662/(60*60*24)+DATE(1970,1,1)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7">
        <f>IF(E3663&gt;0, E3663/L3663, 0)</f>
        <v>92.5</v>
      </c>
      <c r="Q3663" s="7" t="str">
        <f>LEFT(N3663, SEARCH("/",N3663)-1)</f>
        <v>theater</v>
      </c>
      <c r="R3663" s="7" t="str">
        <f>RIGHT(N3663,LEN(N3663)-SEARCH("/",N3663))</f>
        <v>plays</v>
      </c>
      <c r="S3663" s="13">
        <f>J3663/(60*60*24)+DATE(1970,1,1)</f>
        <v>42447.896666666667</v>
      </c>
      <c r="T3663" s="13">
        <f>I3663/(60*60*24)+DATE(1970,1,1)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7">
        <f>IF(E3664&gt;0, E3664/L3664, 0)</f>
        <v>202.85</v>
      </c>
      <c r="Q3664" s="7" t="str">
        <f>LEFT(N3664, SEARCH("/",N3664)-1)</f>
        <v>theater</v>
      </c>
      <c r="R3664" s="7" t="str">
        <f>RIGHT(N3664,LEN(N3664)-SEARCH("/",N3664))</f>
        <v>plays</v>
      </c>
      <c r="S3664" s="13">
        <f>J3664/(60*60*24)+DATE(1970,1,1)</f>
        <v>42064.220069444447</v>
      </c>
      <c r="T3664" s="13">
        <f>I3664/(60*60*24)+DATE(1970,1,1)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7">
        <f>IF(E3665&gt;0, E3665/L3665, 0)</f>
        <v>26</v>
      </c>
      <c r="Q3665" s="7" t="str">
        <f>LEFT(N3665, SEARCH("/",N3665)-1)</f>
        <v>theater</v>
      </c>
      <c r="R3665" s="7" t="str">
        <f>RIGHT(N3665,LEN(N3665)-SEARCH("/",N3665))</f>
        <v>plays</v>
      </c>
      <c r="S3665" s="13">
        <f>J3665/(60*60*24)+DATE(1970,1,1)</f>
        <v>42665.451736111107</v>
      </c>
      <c r="T3665" s="13">
        <f>I3665/(60*60*24)+DATE(1970,1,1)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7">
        <f>IF(E3666&gt;0, E3666/L3666, 0)</f>
        <v>46.05263157894737</v>
      </c>
      <c r="Q3666" s="7" t="str">
        <f>LEFT(N3666, SEARCH("/",N3666)-1)</f>
        <v>theater</v>
      </c>
      <c r="R3666" s="7" t="str">
        <f>RIGHT(N3666,LEN(N3666)-SEARCH("/",N3666))</f>
        <v>plays</v>
      </c>
      <c r="S3666" s="13">
        <f>J3666/(60*60*24)+DATE(1970,1,1)</f>
        <v>42523.248715277776</v>
      </c>
      <c r="T3666" s="13">
        <f>I3666/(60*60*24)+DATE(1970,1,1)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7">
        <f>IF(E3667&gt;0, E3667/L3667, 0)</f>
        <v>51</v>
      </c>
      <c r="Q3667" s="7" t="str">
        <f>LEFT(N3667, SEARCH("/",N3667)-1)</f>
        <v>theater</v>
      </c>
      <c r="R3667" s="7" t="str">
        <f>RIGHT(N3667,LEN(N3667)-SEARCH("/",N3667))</f>
        <v>plays</v>
      </c>
      <c r="S3667" s="13">
        <f>J3667/(60*60*24)+DATE(1970,1,1)</f>
        <v>42294.808124999996</v>
      </c>
      <c r="T3667" s="13">
        <f>I3667/(60*60*24)+DATE(1970,1,1)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7">
        <f>IF(E3668&gt;0, E3668/L3668, 0)</f>
        <v>31.578947368421051</v>
      </c>
      <c r="Q3668" s="7" t="str">
        <f>LEFT(N3668, SEARCH("/",N3668)-1)</f>
        <v>theater</v>
      </c>
      <c r="R3668" s="7" t="str">
        <f>RIGHT(N3668,LEN(N3668)-SEARCH("/",N3668))</f>
        <v>plays</v>
      </c>
      <c r="S3668" s="13">
        <f>J3668/(60*60*24)+DATE(1970,1,1)</f>
        <v>41822.90488425926</v>
      </c>
      <c r="T3668" s="13">
        <f>I3668/(60*60*24)+DATE(1970,1,1)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7">
        <f>IF(E3669&gt;0, E3669/L3669, 0)</f>
        <v>53.363965517241382</v>
      </c>
      <c r="Q3669" s="7" t="str">
        <f>LEFT(N3669, SEARCH("/",N3669)-1)</f>
        <v>theater</v>
      </c>
      <c r="R3669" s="7" t="str">
        <f>RIGHT(N3669,LEN(N3669)-SEARCH("/",N3669))</f>
        <v>plays</v>
      </c>
      <c r="S3669" s="13">
        <f>J3669/(60*60*24)+DATE(1970,1,1)</f>
        <v>42173.970127314809</v>
      </c>
      <c r="T3669" s="13">
        <f>I3669/(60*60*24)+DATE(1970,1,1)</f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7">
        <f>IF(E3670&gt;0, E3670/L3670, 0)</f>
        <v>36.964285714285715</v>
      </c>
      <c r="Q3670" s="7" t="str">
        <f>LEFT(N3670, SEARCH("/",N3670)-1)</f>
        <v>theater</v>
      </c>
      <c r="R3670" s="7" t="str">
        <f>RIGHT(N3670,LEN(N3670)-SEARCH("/",N3670))</f>
        <v>plays</v>
      </c>
      <c r="S3670" s="13">
        <f>J3670/(60*60*24)+DATE(1970,1,1)</f>
        <v>42185.556157407409</v>
      </c>
      <c r="T3670" s="13">
        <f>I3670/(60*60*24)+DATE(1970,1,1)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7">
        <f>IF(E3671&gt;0, E3671/L3671, 0)</f>
        <v>81.294117647058826</v>
      </c>
      <c r="Q3671" s="7" t="str">
        <f>LEFT(N3671, SEARCH("/",N3671)-1)</f>
        <v>theater</v>
      </c>
      <c r="R3671" s="7" t="str">
        <f>RIGHT(N3671,LEN(N3671)-SEARCH("/",N3671))</f>
        <v>plays</v>
      </c>
      <c r="S3671" s="13">
        <f>J3671/(60*60*24)+DATE(1970,1,1)</f>
        <v>42136.675196759257</v>
      </c>
      <c r="T3671" s="13">
        <f>I3671/(60*60*24)+DATE(1970,1,1)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7">
        <f>IF(E3672&gt;0, E3672/L3672, 0)</f>
        <v>20.083333333333332</v>
      </c>
      <c r="Q3672" s="7" t="str">
        <f>LEFT(N3672, SEARCH("/",N3672)-1)</f>
        <v>theater</v>
      </c>
      <c r="R3672" s="7" t="str">
        <f>RIGHT(N3672,LEN(N3672)-SEARCH("/",N3672))</f>
        <v>plays</v>
      </c>
      <c r="S3672" s="13">
        <f>J3672/(60*60*24)+DATE(1970,1,1)</f>
        <v>42142.514016203699</v>
      </c>
      <c r="T3672" s="13">
        <f>I3672/(60*60*24)+DATE(1970,1,1)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7">
        <f>IF(E3673&gt;0, E3673/L3673, 0)</f>
        <v>88.25</v>
      </c>
      <c r="Q3673" s="7" t="str">
        <f>LEFT(N3673, SEARCH("/",N3673)-1)</f>
        <v>theater</v>
      </c>
      <c r="R3673" s="7" t="str">
        <f>RIGHT(N3673,LEN(N3673)-SEARCH("/",N3673))</f>
        <v>plays</v>
      </c>
      <c r="S3673" s="13">
        <f>J3673/(60*60*24)+DATE(1970,1,1)</f>
        <v>41820.62809027778</v>
      </c>
      <c r="T3673" s="13">
        <f>I3673/(60*60*24)+DATE(1970,1,1)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7">
        <f>IF(E3674&gt;0, E3674/L3674, 0)</f>
        <v>53.438596491228068</v>
      </c>
      <c r="Q3674" s="7" t="str">
        <f>LEFT(N3674, SEARCH("/",N3674)-1)</f>
        <v>theater</v>
      </c>
      <c r="R3674" s="7" t="str">
        <f>RIGHT(N3674,LEN(N3674)-SEARCH("/",N3674))</f>
        <v>plays</v>
      </c>
      <c r="S3674" s="13">
        <f>J3674/(60*60*24)+DATE(1970,1,1)</f>
        <v>41878.946574074071</v>
      </c>
      <c r="T3674" s="13">
        <f>I3674/(60*60*24)+DATE(1970,1,1)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7">
        <f>IF(E3675&gt;0, E3675/L3675, 0)</f>
        <v>39.868421052631582</v>
      </c>
      <c r="Q3675" s="7" t="str">
        <f>LEFT(N3675, SEARCH("/",N3675)-1)</f>
        <v>theater</v>
      </c>
      <c r="R3675" s="7" t="str">
        <f>RIGHT(N3675,LEN(N3675)-SEARCH("/",N3675))</f>
        <v>plays</v>
      </c>
      <c r="S3675" s="13">
        <f>J3675/(60*60*24)+DATE(1970,1,1)</f>
        <v>41914.295104166667</v>
      </c>
      <c r="T3675" s="13">
        <f>I3675/(60*60*24)+DATE(1970,1,1)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7">
        <f>IF(E3676&gt;0, E3676/L3676, 0)</f>
        <v>145.16129032258064</v>
      </c>
      <c r="Q3676" s="7" t="str">
        <f>LEFT(N3676, SEARCH("/",N3676)-1)</f>
        <v>theater</v>
      </c>
      <c r="R3676" s="7" t="str">
        <f>RIGHT(N3676,LEN(N3676)-SEARCH("/",N3676))</f>
        <v>plays</v>
      </c>
      <c r="S3676" s="13">
        <f>J3676/(60*60*24)+DATE(1970,1,1)</f>
        <v>42556.873020833329</v>
      </c>
      <c r="T3676" s="13">
        <f>I3676/(60*60*24)+DATE(1970,1,1)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7">
        <f>IF(E3677&gt;0, E3677/L3677, 0)</f>
        <v>23.333333333333332</v>
      </c>
      <c r="Q3677" s="7" t="str">
        <f>LEFT(N3677, SEARCH("/",N3677)-1)</f>
        <v>theater</v>
      </c>
      <c r="R3677" s="7" t="str">
        <f>RIGHT(N3677,LEN(N3677)-SEARCH("/",N3677))</f>
        <v>plays</v>
      </c>
      <c r="S3677" s="13">
        <f>J3677/(60*60*24)+DATE(1970,1,1)</f>
        <v>42493.597013888888</v>
      </c>
      <c r="T3677" s="13">
        <f>I3677/(60*60*24)+DATE(1970,1,1)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7">
        <f>IF(E3678&gt;0, E3678/L3678, 0)</f>
        <v>64.375</v>
      </c>
      <c r="Q3678" s="7" t="str">
        <f>LEFT(N3678, SEARCH("/",N3678)-1)</f>
        <v>theater</v>
      </c>
      <c r="R3678" s="7" t="str">
        <f>RIGHT(N3678,LEN(N3678)-SEARCH("/",N3678))</f>
        <v>plays</v>
      </c>
      <c r="S3678" s="13">
        <f>J3678/(60*60*24)+DATE(1970,1,1)</f>
        <v>41876.815787037034</v>
      </c>
      <c r="T3678" s="13">
        <f>I3678/(60*60*24)+DATE(1970,1,1)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7">
        <f>IF(E3679&gt;0, E3679/L3679, 0)</f>
        <v>62.052763819095475</v>
      </c>
      <c r="Q3679" s="7" t="str">
        <f>LEFT(N3679, SEARCH("/",N3679)-1)</f>
        <v>theater</v>
      </c>
      <c r="R3679" s="7" t="str">
        <f>RIGHT(N3679,LEN(N3679)-SEARCH("/",N3679))</f>
        <v>plays</v>
      </c>
      <c r="S3679" s="13">
        <f>J3679/(60*60*24)+DATE(1970,1,1)</f>
        <v>41802.574282407411</v>
      </c>
      <c r="T3679" s="13">
        <f>I3679/(60*60*24)+DATE(1970,1,1)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7">
        <f>IF(E3680&gt;0, E3680/L3680, 0)</f>
        <v>66.129032258064512</v>
      </c>
      <c r="Q3680" s="7" t="str">
        <f>LEFT(N3680, SEARCH("/",N3680)-1)</f>
        <v>theater</v>
      </c>
      <c r="R3680" s="7" t="str">
        <f>RIGHT(N3680,LEN(N3680)-SEARCH("/",N3680))</f>
        <v>plays</v>
      </c>
      <c r="S3680" s="13">
        <f>J3680/(60*60*24)+DATE(1970,1,1)</f>
        <v>42120.531226851846</v>
      </c>
      <c r="T3680" s="13">
        <f>I3680/(60*60*24)+DATE(1970,1,1)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7">
        <f>IF(E3681&gt;0, E3681/L3681, 0)</f>
        <v>73.400000000000006</v>
      </c>
      <c r="Q3681" s="7" t="str">
        <f>LEFT(N3681, SEARCH("/",N3681)-1)</f>
        <v>theater</v>
      </c>
      <c r="R3681" s="7" t="str">
        <f>RIGHT(N3681,LEN(N3681)-SEARCH("/",N3681))</f>
        <v>plays</v>
      </c>
      <c r="S3681" s="13">
        <f>J3681/(60*60*24)+DATE(1970,1,1)</f>
        <v>41786.761354166665</v>
      </c>
      <c r="T3681" s="13">
        <f>I3681/(60*60*24)+DATE(1970,1,1)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7">
        <f>IF(E3682&gt;0, E3682/L3682, 0)</f>
        <v>99.5</v>
      </c>
      <c r="Q3682" s="7" t="str">
        <f>LEFT(N3682, SEARCH("/",N3682)-1)</f>
        <v>theater</v>
      </c>
      <c r="R3682" s="7" t="str">
        <f>RIGHT(N3682,LEN(N3682)-SEARCH("/",N3682))</f>
        <v>plays</v>
      </c>
      <c r="S3682" s="13">
        <f>J3682/(60*60*24)+DATE(1970,1,1)</f>
        <v>42627.454097222224</v>
      </c>
      <c r="T3682" s="13">
        <f>I3682/(60*60*24)+DATE(1970,1,1)</f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7">
        <f>IF(E3683&gt;0, E3683/L3683, 0)</f>
        <v>62.166666666666664</v>
      </c>
      <c r="Q3683" s="7" t="str">
        <f>LEFT(N3683, SEARCH("/",N3683)-1)</f>
        <v>theater</v>
      </c>
      <c r="R3683" s="7" t="str">
        <f>RIGHT(N3683,LEN(N3683)-SEARCH("/",N3683))</f>
        <v>plays</v>
      </c>
      <c r="S3683" s="13">
        <f>J3683/(60*60*24)+DATE(1970,1,1)</f>
        <v>42374.651504629626</v>
      </c>
      <c r="T3683" s="13">
        <f>I3683/(60*60*24)+DATE(1970,1,1)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7">
        <f>IF(E3684&gt;0, E3684/L3684, 0)</f>
        <v>62.328358208955223</v>
      </c>
      <c r="Q3684" s="7" t="str">
        <f>LEFT(N3684, SEARCH("/",N3684)-1)</f>
        <v>theater</v>
      </c>
      <c r="R3684" s="7" t="str">
        <f>RIGHT(N3684,LEN(N3684)-SEARCH("/",N3684))</f>
        <v>plays</v>
      </c>
      <c r="S3684" s="13">
        <f>J3684/(60*60*24)+DATE(1970,1,1)</f>
        <v>41772.685393518521</v>
      </c>
      <c r="T3684" s="13">
        <f>I3684/(60*60*24)+DATE(1970,1,1)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7">
        <f>IF(E3685&gt;0, E3685/L3685, 0)</f>
        <v>58.787878787878789</v>
      </c>
      <c r="Q3685" s="7" t="str">
        <f>LEFT(N3685, SEARCH("/",N3685)-1)</f>
        <v>theater</v>
      </c>
      <c r="R3685" s="7" t="str">
        <f>RIGHT(N3685,LEN(N3685)-SEARCH("/",N3685))</f>
        <v>plays</v>
      </c>
      <c r="S3685" s="13">
        <f>J3685/(60*60*24)+DATE(1970,1,1)</f>
        <v>42633.116851851853</v>
      </c>
      <c r="T3685" s="13">
        <f>I3685/(60*60*24)+DATE(1970,1,1)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7">
        <f>IF(E3686&gt;0, E3686/L3686, 0)</f>
        <v>45.347826086956523</v>
      </c>
      <c r="Q3686" s="7" t="str">
        <f>LEFT(N3686, SEARCH("/",N3686)-1)</f>
        <v>theater</v>
      </c>
      <c r="R3686" s="7" t="str">
        <f>RIGHT(N3686,LEN(N3686)-SEARCH("/",N3686))</f>
        <v>plays</v>
      </c>
      <c r="S3686" s="13">
        <f>J3686/(60*60*24)+DATE(1970,1,1)</f>
        <v>42219.180393518516</v>
      </c>
      <c r="T3686" s="13">
        <f>I3686/(60*60*24)+DATE(1970,1,1)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7">
        <f>IF(E3687&gt;0, E3687/L3687, 0)</f>
        <v>41.944444444444443</v>
      </c>
      <c r="Q3687" s="7" t="str">
        <f>LEFT(N3687, SEARCH("/",N3687)-1)</f>
        <v>theater</v>
      </c>
      <c r="R3687" s="7" t="str">
        <f>RIGHT(N3687,LEN(N3687)-SEARCH("/",N3687))</f>
        <v>plays</v>
      </c>
      <c r="S3687" s="13">
        <f>J3687/(60*60*24)+DATE(1970,1,1)</f>
        <v>41753.593275462961</v>
      </c>
      <c r="T3687" s="13">
        <f>I3687/(60*60*24)+DATE(1970,1,1)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7">
        <f>IF(E3688&gt;0, E3688/L3688, 0)</f>
        <v>59.166666666666664</v>
      </c>
      <c r="Q3688" s="7" t="str">
        <f>LEFT(N3688, SEARCH("/",N3688)-1)</f>
        <v>theater</v>
      </c>
      <c r="R3688" s="7" t="str">
        <f>RIGHT(N3688,LEN(N3688)-SEARCH("/",N3688))</f>
        <v>plays</v>
      </c>
      <c r="S3688" s="13">
        <f>J3688/(60*60*24)+DATE(1970,1,1)</f>
        <v>42230.662731481483</v>
      </c>
      <c r="T3688" s="13">
        <f>I3688/(60*60*24)+DATE(1970,1,1)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7">
        <f>IF(E3689&gt;0, E3689/L3689, 0)</f>
        <v>200.49</v>
      </c>
      <c r="Q3689" s="7" t="str">
        <f>LEFT(N3689, SEARCH("/",N3689)-1)</f>
        <v>theater</v>
      </c>
      <c r="R3689" s="7" t="str">
        <f>RIGHT(N3689,LEN(N3689)-SEARCH("/",N3689))</f>
        <v>plays</v>
      </c>
      <c r="S3689" s="13">
        <f>J3689/(60*60*24)+DATE(1970,1,1)</f>
        <v>41787.218229166669</v>
      </c>
      <c r="T3689" s="13">
        <f>I3689/(60*60*24)+DATE(1970,1,1)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7">
        <f>IF(E3690&gt;0, E3690/L3690, 0)</f>
        <v>83.974358974358978</v>
      </c>
      <c r="Q3690" s="7" t="str">
        <f>LEFT(N3690, SEARCH("/",N3690)-1)</f>
        <v>theater</v>
      </c>
      <c r="R3690" s="7" t="str">
        <f>RIGHT(N3690,LEN(N3690)-SEARCH("/",N3690))</f>
        <v>plays</v>
      </c>
      <c r="S3690" s="13">
        <f>J3690/(60*60*24)+DATE(1970,1,1)</f>
        <v>41829.787083333329</v>
      </c>
      <c r="T3690" s="13">
        <f>I3690/(60*60*24)+DATE(1970,1,1)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7">
        <f>IF(E3691&gt;0, E3691/L3691, 0)</f>
        <v>57.258064516129032</v>
      </c>
      <c r="Q3691" s="7" t="str">
        <f>LEFT(N3691, SEARCH("/",N3691)-1)</f>
        <v>theater</v>
      </c>
      <c r="R3691" s="7" t="str">
        <f>RIGHT(N3691,LEN(N3691)-SEARCH("/",N3691))</f>
        <v>plays</v>
      </c>
      <c r="S3691" s="13">
        <f>J3691/(60*60*24)+DATE(1970,1,1)</f>
        <v>42147.826840277776</v>
      </c>
      <c r="T3691" s="13">
        <f>I3691/(60*60*24)+DATE(1970,1,1)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7">
        <f>IF(E3692&gt;0, E3692/L3692, 0)</f>
        <v>58.064516129032256</v>
      </c>
      <c r="Q3692" s="7" t="str">
        <f>LEFT(N3692, SEARCH("/",N3692)-1)</f>
        <v>theater</v>
      </c>
      <c r="R3692" s="7" t="str">
        <f>RIGHT(N3692,LEN(N3692)-SEARCH("/",N3692))</f>
        <v>plays</v>
      </c>
      <c r="S3692" s="13">
        <f>J3692/(60*60*24)+DATE(1970,1,1)</f>
        <v>41940.598182870366</v>
      </c>
      <c r="T3692" s="13">
        <f>I3692/(60*60*24)+DATE(1970,1,1)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7">
        <f>IF(E3693&gt;0, E3693/L3693, 0)</f>
        <v>186.80291970802921</v>
      </c>
      <c r="Q3693" s="7" t="str">
        <f>LEFT(N3693, SEARCH("/",N3693)-1)</f>
        <v>theater</v>
      </c>
      <c r="R3693" s="7" t="str">
        <f>RIGHT(N3693,LEN(N3693)-SEARCH("/",N3693))</f>
        <v>plays</v>
      </c>
      <c r="S3693" s="13">
        <f>J3693/(60*60*24)+DATE(1970,1,1)</f>
        <v>42020.700567129628</v>
      </c>
      <c r="T3693" s="13">
        <f>I3693/(60*60*24)+DATE(1970,1,1)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7">
        <f>IF(E3694&gt;0, E3694/L3694, 0)</f>
        <v>74.117647058823536</v>
      </c>
      <c r="Q3694" s="7" t="str">
        <f>LEFT(N3694, SEARCH("/",N3694)-1)</f>
        <v>theater</v>
      </c>
      <c r="R3694" s="7" t="str">
        <f>RIGHT(N3694,LEN(N3694)-SEARCH("/",N3694))</f>
        <v>plays</v>
      </c>
      <c r="S3694" s="13">
        <f>J3694/(60*60*24)+DATE(1970,1,1)</f>
        <v>41891.96503472222</v>
      </c>
      <c r="T3694" s="13">
        <f>I3694/(60*60*24)+DATE(1970,1,1)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7">
        <f>IF(E3695&gt;0, E3695/L3695, 0)</f>
        <v>30.714285714285715</v>
      </c>
      <c r="Q3695" s="7" t="str">
        <f>LEFT(N3695, SEARCH("/",N3695)-1)</f>
        <v>theater</v>
      </c>
      <c r="R3695" s="7" t="str">
        <f>RIGHT(N3695,LEN(N3695)-SEARCH("/",N3695))</f>
        <v>plays</v>
      </c>
      <c r="S3695" s="13">
        <f>J3695/(60*60*24)+DATE(1970,1,1)</f>
        <v>42309.191307870366</v>
      </c>
      <c r="T3695" s="13">
        <f>I3695/(60*60*24)+DATE(1970,1,1)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7">
        <f>IF(E3696&gt;0, E3696/L3696, 0)</f>
        <v>62.666666666666664</v>
      </c>
      <c r="Q3696" s="7" t="str">
        <f>LEFT(N3696, SEARCH("/",N3696)-1)</f>
        <v>theater</v>
      </c>
      <c r="R3696" s="7" t="str">
        <f>RIGHT(N3696,LEN(N3696)-SEARCH("/",N3696))</f>
        <v>plays</v>
      </c>
      <c r="S3696" s="13">
        <f>J3696/(60*60*24)+DATE(1970,1,1)</f>
        <v>42490.133877314816</v>
      </c>
      <c r="T3696" s="13">
        <f>I3696/(60*60*24)+DATE(1970,1,1)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7">
        <f>IF(E3697&gt;0, E3697/L3697, 0)</f>
        <v>121.36363636363636</v>
      </c>
      <c r="Q3697" s="7" t="str">
        <f>LEFT(N3697, SEARCH("/",N3697)-1)</f>
        <v>theater</v>
      </c>
      <c r="R3697" s="7" t="str">
        <f>RIGHT(N3697,LEN(N3697)-SEARCH("/",N3697))</f>
        <v>plays</v>
      </c>
      <c r="S3697" s="13">
        <f>J3697/(60*60*24)+DATE(1970,1,1)</f>
        <v>41995.870486111111</v>
      </c>
      <c r="T3697" s="13">
        <f>I3697/(60*60*24)+DATE(1970,1,1)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7">
        <f>IF(E3698&gt;0, E3698/L3698, 0)</f>
        <v>39.743589743589745</v>
      </c>
      <c r="Q3698" s="7" t="str">
        <f>LEFT(N3698, SEARCH("/",N3698)-1)</f>
        <v>theater</v>
      </c>
      <c r="R3698" s="7" t="str">
        <f>RIGHT(N3698,LEN(N3698)-SEARCH("/",N3698))</f>
        <v>plays</v>
      </c>
      <c r="S3698" s="13">
        <f>J3698/(60*60*24)+DATE(1970,1,1)</f>
        <v>41988.617083333331</v>
      </c>
      <c r="T3698" s="13">
        <f>I3698/(60*60*24)+DATE(1970,1,1)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7">
        <f>IF(E3699&gt;0, E3699/L3699, 0)</f>
        <v>72</v>
      </c>
      <c r="Q3699" s="7" t="str">
        <f>LEFT(N3699, SEARCH("/",N3699)-1)</f>
        <v>theater</v>
      </c>
      <c r="R3699" s="7" t="str">
        <f>RIGHT(N3699,LEN(N3699)-SEARCH("/",N3699))</f>
        <v>plays</v>
      </c>
      <c r="S3699" s="13">
        <f>J3699/(60*60*24)+DATE(1970,1,1)</f>
        <v>42479.465833333335</v>
      </c>
      <c r="T3699" s="13">
        <f>I3699/(60*60*24)+DATE(1970,1,1)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7">
        <f>IF(E3700&gt;0, E3700/L3700, 0)</f>
        <v>40.632352941176471</v>
      </c>
      <c r="Q3700" s="7" t="str">
        <f>LEFT(N3700, SEARCH("/",N3700)-1)</f>
        <v>theater</v>
      </c>
      <c r="R3700" s="7" t="str">
        <f>RIGHT(N3700,LEN(N3700)-SEARCH("/",N3700))</f>
        <v>plays</v>
      </c>
      <c r="S3700" s="13">
        <f>J3700/(60*60*24)+DATE(1970,1,1)</f>
        <v>42401.806562500002</v>
      </c>
      <c r="T3700" s="13">
        <f>I3700/(60*60*24)+DATE(1970,1,1)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7">
        <f>IF(E3701&gt;0, E3701/L3701, 0)</f>
        <v>63</v>
      </c>
      <c r="Q3701" s="7" t="str">
        <f>LEFT(N3701, SEARCH("/",N3701)-1)</f>
        <v>theater</v>
      </c>
      <c r="R3701" s="7" t="str">
        <f>RIGHT(N3701,LEN(N3701)-SEARCH("/",N3701))</f>
        <v>plays</v>
      </c>
      <c r="S3701" s="13">
        <f>J3701/(60*60*24)+DATE(1970,1,1)</f>
        <v>41897.602037037039</v>
      </c>
      <c r="T3701" s="13">
        <f>I3701/(60*60*24)+DATE(1970,1,1)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7">
        <f>IF(E3702&gt;0, E3702/L3702, 0)</f>
        <v>33.666666666666664</v>
      </c>
      <c r="Q3702" s="7" t="str">
        <f>LEFT(N3702, SEARCH("/",N3702)-1)</f>
        <v>theater</v>
      </c>
      <c r="R3702" s="7" t="str">
        <f>RIGHT(N3702,LEN(N3702)-SEARCH("/",N3702))</f>
        <v>plays</v>
      </c>
      <c r="S3702" s="13">
        <f>J3702/(60*60*24)+DATE(1970,1,1)</f>
        <v>41882.585648148146</v>
      </c>
      <c r="T3702" s="13">
        <f>I3702/(60*60*24)+DATE(1970,1,1)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7">
        <f>IF(E3703&gt;0, E3703/L3703, 0)</f>
        <v>38.589743589743591</v>
      </c>
      <c r="Q3703" s="7" t="str">
        <f>LEFT(N3703, SEARCH("/",N3703)-1)</f>
        <v>theater</v>
      </c>
      <c r="R3703" s="7" t="str">
        <f>RIGHT(N3703,LEN(N3703)-SEARCH("/",N3703))</f>
        <v>plays</v>
      </c>
      <c r="S3703" s="13">
        <f>J3703/(60*60*24)+DATE(1970,1,1)</f>
        <v>42129.541585648149</v>
      </c>
      <c r="T3703" s="13">
        <f>I3703/(60*60*24)+DATE(1970,1,1)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7">
        <f>IF(E3704&gt;0, E3704/L3704, 0)</f>
        <v>155.95238095238096</v>
      </c>
      <c r="Q3704" s="7" t="str">
        <f>LEFT(N3704, SEARCH("/",N3704)-1)</f>
        <v>theater</v>
      </c>
      <c r="R3704" s="7" t="str">
        <f>RIGHT(N3704,LEN(N3704)-SEARCH("/",N3704))</f>
        <v>plays</v>
      </c>
      <c r="S3704" s="13">
        <f>J3704/(60*60*24)+DATE(1970,1,1)</f>
        <v>42524.53800925926</v>
      </c>
      <c r="T3704" s="13">
        <f>I3704/(60*60*24)+DATE(1970,1,1)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7">
        <f>IF(E3705&gt;0, E3705/L3705, 0)</f>
        <v>43.2</v>
      </c>
      <c r="Q3705" s="7" t="str">
        <f>LEFT(N3705, SEARCH("/",N3705)-1)</f>
        <v>theater</v>
      </c>
      <c r="R3705" s="7" t="str">
        <f>RIGHT(N3705,LEN(N3705)-SEARCH("/",N3705))</f>
        <v>plays</v>
      </c>
      <c r="S3705" s="13">
        <f>J3705/(60*60*24)+DATE(1970,1,1)</f>
        <v>42556.504490740743</v>
      </c>
      <c r="T3705" s="13">
        <f>I3705/(60*60*24)+DATE(1970,1,1)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7">
        <f>IF(E3706&gt;0, E3706/L3706, 0)</f>
        <v>15.148518518518518</v>
      </c>
      <c r="Q3706" s="7" t="str">
        <f>LEFT(N3706, SEARCH("/",N3706)-1)</f>
        <v>theater</v>
      </c>
      <c r="R3706" s="7" t="str">
        <f>RIGHT(N3706,LEN(N3706)-SEARCH("/",N3706))</f>
        <v>plays</v>
      </c>
      <c r="S3706" s="13">
        <f>J3706/(60*60*24)+DATE(1970,1,1)</f>
        <v>42461.689745370371</v>
      </c>
      <c r="T3706" s="13">
        <f>I3706/(60*60*24)+DATE(1970,1,1)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7">
        <f>IF(E3707&gt;0, E3707/L3707, 0)</f>
        <v>83.571428571428569</v>
      </c>
      <c r="Q3707" s="7" t="str">
        <f>LEFT(N3707, SEARCH("/",N3707)-1)</f>
        <v>theater</v>
      </c>
      <c r="R3707" s="7" t="str">
        <f>RIGHT(N3707,LEN(N3707)-SEARCH("/",N3707))</f>
        <v>plays</v>
      </c>
      <c r="S3707" s="13">
        <f>J3707/(60*60*24)+DATE(1970,1,1)</f>
        <v>41792.542986111112</v>
      </c>
      <c r="T3707" s="13">
        <f>I3707/(60*60*24)+DATE(1970,1,1)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7">
        <f>IF(E3708&gt;0, E3708/L3708, 0)</f>
        <v>140</v>
      </c>
      <c r="Q3708" s="7" t="str">
        <f>LEFT(N3708, SEARCH("/",N3708)-1)</f>
        <v>theater</v>
      </c>
      <c r="R3708" s="7" t="str">
        <f>RIGHT(N3708,LEN(N3708)-SEARCH("/",N3708))</f>
        <v>plays</v>
      </c>
      <c r="S3708" s="13">
        <f>J3708/(60*60*24)+DATE(1970,1,1)</f>
        <v>41879.913761574076</v>
      </c>
      <c r="T3708" s="13">
        <f>I3708/(60*60*24)+DATE(1970,1,1)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7">
        <f>IF(E3709&gt;0, E3709/L3709, 0)</f>
        <v>80.869565217391298</v>
      </c>
      <c r="Q3709" s="7" t="str">
        <f>LEFT(N3709, SEARCH("/",N3709)-1)</f>
        <v>theater</v>
      </c>
      <c r="R3709" s="7" t="str">
        <f>RIGHT(N3709,LEN(N3709)-SEARCH("/",N3709))</f>
        <v>plays</v>
      </c>
      <c r="S3709" s="13">
        <f>J3709/(60*60*24)+DATE(1970,1,1)</f>
        <v>42552.048356481479</v>
      </c>
      <c r="T3709" s="13">
        <f>I3709/(60*60*24)+DATE(1970,1,1)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7">
        <f>IF(E3710&gt;0, E3710/L3710, 0)</f>
        <v>53.846153846153847</v>
      </c>
      <c r="Q3710" s="7" t="str">
        <f>LEFT(N3710, SEARCH("/",N3710)-1)</f>
        <v>theater</v>
      </c>
      <c r="R3710" s="7" t="str">
        <f>RIGHT(N3710,LEN(N3710)-SEARCH("/",N3710))</f>
        <v>plays</v>
      </c>
      <c r="S3710" s="13">
        <f>J3710/(60*60*24)+DATE(1970,1,1)</f>
        <v>41810.142199074078</v>
      </c>
      <c r="T3710" s="13">
        <f>I3710/(60*60*24)+DATE(1970,1,1)</f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7">
        <f>IF(E3711&gt;0, E3711/L3711, 0)</f>
        <v>30.928571428571427</v>
      </c>
      <c r="Q3711" s="7" t="str">
        <f>LEFT(N3711, SEARCH("/",N3711)-1)</f>
        <v>theater</v>
      </c>
      <c r="R3711" s="7" t="str">
        <f>RIGHT(N3711,LEN(N3711)-SEARCH("/",N3711))</f>
        <v>plays</v>
      </c>
      <c r="S3711" s="13">
        <f>J3711/(60*60*24)+DATE(1970,1,1)</f>
        <v>41785.707708333335</v>
      </c>
      <c r="T3711" s="13">
        <f>I3711/(60*60*24)+DATE(1970,1,1)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7">
        <f>IF(E3712&gt;0, E3712/L3712, 0)</f>
        <v>67.962962962962962</v>
      </c>
      <c r="Q3712" s="7" t="str">
        <f>LEFT(N3712, SEARCH("/",N3712)-1)</f>
        <v>theater</v>
      </c>
      <c r="R3712" s="7" t="str">
        <f>RIGHT(N3712,LEN(N3712)-SEARCH("/",N3712))</f>
        <v>plays</v>
      </c>
      <c r="S3712" s="13">
        <f>J3712/(60*60*24)+DATE(1970,1,1)</f>
        <v>42072.576249999998</v>
      </c>
      <c r="T3712" s="13">
        <f>I3712/(60*60*24)+DATE(1970,1,1)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7">
        <f>IF(E3713&gt;0, E3713/L3713, 0)</f>
        <v>27.142857142857142</v>
      </c>
      <c r="Q3713" s="7" t="str">
        <f>LEFT(N3713, SEARCH("/",N3713)-1)</f>
        <v>theater</v>
      </c>
      <c r="R3713" s="7" t="str">
        <f>RIGHT(N3713,LEN(N3713)-SEARCH("/",N3713))</f>
        <v>plays</v>
      </c>
      <c r="S3713" s="13">
        <f>J3713/(60*60*24)+DATE(1970,1,1)</f>
        <v>41779.724224537036</v>
      </c>
      <c r="T3713" s="13">
        <f>I3713/(60*60*24)+DATE(1970,1,1)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7">
        <f>IF(E3714&gt;0, E3714/L3714, 0)</f>
        <v>110.86538461538461</v>
      </c>
      <c r="Q3714" s="7" t="str">
        <f>LEFT(N3714, SEARCH("/",N3714)-1)</f>
        <v>theater</v>
      </c>
      <c r="R3714" s="7" t="str">
        <f>RIGHT(N3714,LEN(N3714)-SEARCH("/",N3714))</f>
        <v>plays</v>
      </c>
      <c r="S3714" s="13">
        <f>J3714/(60*60*24)+DATE(1970,1,1)</f>
        <v>42134.172071759254</v>
      </c>
      <c r="T3714" s="13">
        <f>I3714/(60*60*24)+DATE(1970,1,1)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7">
        <f>IF(E3715&gt;0, E3715/L3715, 0)</f>
        <v>106.84210526315789</v>
      </c>
      <c r="Q3715" s="7" t="str">
        <f>LEFT(N3715, SEARCH("/",N3715)-1)</f>
        <v>theater</v>
      </c>
      <c r="R3715" s="7" t="str">
        <f>RIGHT(N3715,LEN(N3715)-SEARCH("/",N3715))</f>
        <v>plays</v>
      </c>
      <c r="S3715" s="13">
        <f>J3715/(60*60*24)+DATE(1970,1,1)</f>
        <v>42505.738032407404</v>
      </c>
      <c r="T3715" s="13">
        <f>I3715/(60*60*24)+DATE(1970,1,1)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7">
        <f>IF(E3716&gt;0, E3716/L3716, 0)</f>
        <v>105.51546391752578</v>
      </c>
      <c r="Q3716" s="7" t="str">
        <f>LEFT(N3716, SEARCH("/",N3716)-1)</f>
        <v>theater</v>
      </c>
      <c r="R3716" s="7" t="str">
        <f>RIGHT(N3716,LEN(N3716)-SEARCH("/",N3716))</f>
        <v>plays</v>
      </c>
      <c r="S3716" s="13">
        <f>J3716/(60*60*24)+DATE(1970,1,1)</f>
        <v>42118.556331018517</v>
      </c>
      <c r="T3716" s="13">
        <f>I3716/(60*60*24)+DATE(1970,1,1)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7">
        <f>IF(E3717&gt;0, E3717/L3717, 0)</f>
        <v>132.96296296296296</v>
      </c>
      <c r="Q3717" s="7" t="str">
        <f>LEFT(N3717, SEARCH("/",N3717)-1)</f>
        <v>theater</v>
      </c>
      <c r="R3717" s="7" t="str">
        <f>RIGHT(N3717,LEN(N3717)-SEARCH("/",N3717))</f>
        <v>plays</v>
      </c>
      <c r="S3717" s="13">
        <f>J3717/(60*60*24)+DATE(1970,1,1)</f>
        <v>42036.995590277773</v>
      </c>
      <c r="T3717" s="13">
        <f>I3717/(60*60*24)+DATE(1970,1,1)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7">
        <f>IF(E3718&gt;0, E3718/L3718, 0)</f>
        <v>51.916666666666664</v>
      </c>
      <c r="Q3718" s="7" t="str">
        <f>LEFT(N3718, SEARCH("/",N3718)-1)</f>
        <v>theater</v>
      </c>
      <c r="R3718" s="7" t="str">
        <f>RIGHT(N3718,LEN(N3718)-SEARCH("/",N3718))</f>
        <v>plays</v>
      </c>
      <c r="S3718" s="13">
        <f>J3718/(60*60*24)+DATE(1970,1,1)</f>
        <v>42360.887835648144</v>
      </c>
      <c r="T3718" s="13">
        <f>I3718/(60*60*24)+DATE(1970,1,1)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7">
        <f>IF(E3719&gt;0, E3719/L3719, 0)</f>
        <v>310</v>
      </c>
      <c r="Q3719" s="7" t="str">
        <f>LEFT(N3719, SEARCH("/",N3719)-1)</f>
        <v>theater</v>
      </c>
      <c r="R3719" s="7" t="str">
        <f>RIGHT(N3719,LEN(N3719)-SEARCH("/",N3719))</f>
        <v>plays</v>
      </c>
      <c r="S3719" s="13">
        <f>J3719/(60*60*24)+DATE(1970,1,1)</f>
        <v>42102.866307870368</v>
      </c>
      <c r="T3719" s="13">
        <f>I3719/(60*60*24)+DATE(1970,1,1)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7">
        <f>IF(E3720&gt;0, E3720/L3720, 0)</f>
        <v>26.021739130434781</v>
      </c>
      <c r="Q3720" s="7" t="str">
        <f>LEFT(N3720, SEARCH("/",N3720)-1)</f>
        <v>theater</v>
      </c>
      <c r="R3720" s="7" t="str">
        <f>RIGHT(N3720,LEN(N3720)-SEARCH("/",N3720))</f>
        <v>plays</v>
      </c>
      <c r="S3720" s="13">
        <f>J3720/(60*60*24)+DATE(1970,1,1)</f>
        <v>42032.716145833328</v>
      </c>
      <c r="T3720" s="13">
        <f>I3720/(60*60*24)+DATE(1970,1,1)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7">
        <f>IF(E3721&gt;0, E3721/L3721, 0)</f>
        <v>105</v>
      </c>
      <c r="Q3721" s="7" t="str">
        <f>LEFT(N3721, SEARCH("/",N3721)-1)</f>
        <v>theater</v>
      </c>
      <c r="R3721" s="7" t="str">
        <f>RIGHT(N3721,LEN(N3721)-SEARCH("/",N3721))</f>
        <v>plays</v>
      </c>
      <c r="S3721" s="13">
        <f>J3721/(60*60*24)+DATE(1970,1,1)</f>
        <v>42147.729930555557</v>
      </c>
      <c r="T3721" s="13">
        <f>I3721/(60*60*24)+DATE(1970,1,1)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7">
        <f>IF(E3722&gt;0, E3722/L3722, 0)</f>
        <v>86.224999999999994</v>
      </c>
      <c r="Q3722" s="7" t="str">
        <f>LEFT(N3722, SEARCH("/",N3722)-1)</f>
        <v>theater</v>
      </c>
      <c r="R3722" s="7" t="str">
        <f>RIGHT(N3722,LEN(N3722)-SEARCH("/",N3722))</f>
        <v>plays</v>
      </c>
      <c r="S3722" s="13">
        <f>J3722/(60*60*24)+DATE(1970,1,1)</f>
        <v>42165.993125000001</v>
      </c>
      <c r="T3722" s="13">
        <f>I3722/(60*60*24)+DATE(1970,1,1)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7">
        <f>IF(E3723&gt;0, E3723/L3723, 0)</f>
        <v>114.54545454545455</v>
      </c>
      <c r="Q3723" s="7" t="str">
        <f>LEFT(N3723, SEARCH("/",N3723)-1)</f>
        <v>theater</v>
      </c>
      <c r="R3723" s="7" t="str">
        <f>RIGHT(N3723,LEN(N3723)-SEARCH("/",N3723))</f>
        <v>plays</v>
      </c>
      <c r="S3723" s="13">
        <f>J3723/(60*60*24)+DATE(1970,1,1)</f>
        <v>41927.936157407406</v>
      </c>
      <c r="T3723" s="13">
        <f>I3723/(60*60*24)+DATE(1970,1,1)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7">
        <f>IF(E3724&gt;0, E3724/L3724, 0)</f>
        <v>47.657142857142858</v>
      </c>
      <c r="Q3724" s="7" t="str">
        <f>LEFT(N3724, SEARCH("/",N3724)-1)</f>
        <v>theater</v>
      </c>
      <c r="R3724" s="7" t="str">
        <f>RIGHT(N3724,LEN(N3724)-SEARCH("/",N3724))</f>
        <v>plays</v>
      </c>
      <c r="S3724" s="13">
        <f>J3724/(60*60*24)+DATE(1970,1,1)</f>
        <v>42381.671840277777</v>
      </c>
      <c r="T3724" s="13">
        <f>I3724/(60*60*24)+DATE(1970,1,1)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7">
        <f>IF(E3725&gt;0, E3725/L3725, 0)</f>
        <v>72.888888888888886</v>
      </c>
      <c r="Q3725" s="7" t="str">
        <f>LEFT(N3725, SEARCH("/",N3725)-1)</f>
        <v>theater</v>
      </c>
      <c r="R3725" s="7" t="str">
        <f>RIGHT(N3725,LEN(N3725)-SEARCH("/",N3725))</f>
        <v>plays</v>
      </c>
      <c r="S3725" s="13">
        <f>J3725/(60*60*24)+DATE(1970,1,1)</f>
        <v>41943.753032407403</v>
      </c>
      <c r="T3725" s="13">
        <f>I3725/(60*60*24)+DATE(1970,1,1)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7">
        <f>IF(E3726&gt;0, E3726/L3726, 0)</f>
        <v>49.545505617977533</v>
      </c>
      <c r="Q3726" s="7" t="str">
        <f>LEFT(N3726, SEARCH("/",N3726)-1)</f>
        <v>theater</v>
      </c>
      <c r="R3726" s="7" t="str">
        <f>RIGHT(N3726,LEN(N3726)-SEARCH("/",N3726))</f>
        <v>plays</v>
      </c>
      <c r="S3726" s="13">
        <f>J3726/(60*60*24)+DATE(1970,1,1)</f>
        <v>42465.491435185184</v>
      </c>
      <c r="T3726" s="13">
        <f>I3726/(60*60*24)+DATE(1970,1,1)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7">
        <f>IF(E3727&gt;0, E3727/L3727, 0)</f>
        <v>25.4</v>
      </c>
      <c r="Q3727" s="7" t="str">
        <f>LEFT(N3727, SEARCH("/",N3727)-1)</f>
        <v>theater</v>
      </c>
      <c r="R3727" s="7" t="str">
        <f>RIGHT(N3727,LEN(N3727)-SEARCH("/",N3727))</f>
        <v>plays</v>
      </c>
      <c r="S3727" s="13">
        <f>J3727/(60*60*24)+DATE(1970,1,1)</f>
        <v>42401.945219907408</v>
      </c>
      <c r="T3727" s="13">
        <f>I3727/(60*60*24)+DATE(1970,1,1)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7">
        <f>IF(E3728&gt;0, E3728/L3728, 0)</f>
        <v>62.586956521739133</v>
      </c>
      <c r="Q3728" s="7" t="str">
        <f>LEFT(N3728, SEARCH("/",N3728)-1)</f>
        <v>theater</v>
      </c>
      <c r="R3728" s="7" t="str">
        <f>RIGHT(N3728,LEN(N3728)-SEARCH("/",N3728))</f>
        <v>plays</v>
      </c>
      <c r="S3728" s="13">
        <f>J3728/(60*60*24)+DATE(1970,1,1)</f>
        <v>42462.140868055554</v>
      </c>
      <c r="T3728" s="13">
        <f>I3728/(60*60*24)+DATE(1970,1,1)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7">
        <f>IF(E3729&gt;0, E3729/L3729, 0)</f>
        <v>61.060606060606062</v>
      </c>
      <c r="Q3729" s="7" t="str">
        <f>LEFT(N3729, SEARCH("/",N3729)-1)</f>
        <v>theater</v>
      </c>
      <c r="R3729" s="7" t="str">
        <f>RIGHT(N3729,LEN(N3729)-SEARCH("/",N3729))</f>
        <v>plays</v>
      </c>
      <c r="S3729" s="13">
        <f>J3729/(60*60*24)+DATE(1970,1,1)</f>
        <v>42632.348310185189</v>
      </c>
      <c r="T3729" s="13">
        <f>I3729/(60*60*24)+DATE(1970,1,1)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7">
        <f>IF(E3730&gt;0, E3730/L3730, 0)</f>
        <v>60.064516129032256</v>
      </c>
      <c r="Q3730" s="7" t="str">
        <f>LEFT(N3730, SEARCH("/",N3730)-1)</f>
        <v>theater</v>
      </c>
      <c r="R3730" s="7" t="str">
        <f>RIGHT(N3730,LEN(N3730)-SEARCH("/",N3730))</f>
        <v>plays</v>
      </c>
      <c r="S3730" s="13">
        <f>J3730/(60*60*24)+DATE(1970,1,1)</f>
        <v>42205.171018518522</v>
      </c>
      <c r="T3730" s="13">
        <f>I3730/(60*60*24)+DATE(1970,1,1)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7">
        <f>IF(E3731&gt;0, E3731/L3731, 0)</f>
        <v>72.400000000000006</v>
      </c>
      <c r="Q3731" s="7" t="str">
        <f>LEFT(N3731, SEARCH("/",N3731)-1)</f>
        <v>theater</v>
      </c>
      <c r="R3731" s="7" t="str">
        <f>RIGHT(N3731,LEN(N3731)-SEARCH("/",N3731))</f>
        <v>plays</v>
      </c>
      <c r="S3731" s="13">
        <f>J3731/(60*60*24)+DATE(1970,1,1)</f>
        <v>42041.205000000002</v>
      </c>
      <c r="T3731" s="13">
        <f>I3731/(60*60*24)+DATE(1970,1,1)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7">
        <f>IF(E3732&gt;0, E3732/L3732, 0)</f>
        <v>100</v>
      </c>
      <c r="Q3732" s="7" t="str">
        <f>LEFT(N3732, SEARCH("/",N3732)-1)</f>
        <v>theater</v>
      </c>
      <c r="R3732" s="7" t="str">
        <f>RIGHT(N3732,LEN(N3732)-SEARCH("/",N3732))</f>
        <v>plays</v>
      </c>
      <c r="S3732" s="13">
        <f>J3732/(60*60*24)+DATE(1970,1,1)</f>
        <v>42203.677766203706</v>
      </c>
      <c r="T3732" s="13">
        <f>I3732/(60*60*24)+DATE(1970,1,1)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7">
        <f>IF(E3733&gt;0, E3733/L3733, 0)</f>
        <v>51.666666666666664</v>
      </c>
      <c r="Q3733" s="7" t="str">
        <f>LEFT(N3733, SEARCH("/",N3733)-1)</f>
        <v>theater</v>
      </c>
      <c r="R3733" s="7" t="str">
        <f>RIGHT(N3733,LEN(N3733)-SEARCH("/",N3733))</f>
        <v>plays</v>
      </c>
      <c r="S3733" s="13">
        <f>J3733/(60*60*24)+DATE(1970,1,1)</f>
        <v>41983.752847222218</v>
      </c>
      <c r="T3733" s="13">
        <f>I3733/(60*60*24)+DATE(1970,1,1)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7">
        <f>IF(E3734&gt;0, E3734/L3734, 0)</f>
        <v>32.75</v>
      </c>
      <c r="Q3734" s="7" t="str">
        <f>LEFT(N3734, SEARCH("/",N3734)-1)</f>
        <v>theater</v>
      </c>
      <c r="R3734" s="7" t="str">
        <f>RIGHT(N3734,LEN(N3734)-SEARCH("/",N3734))</f>
        <v>plays</v>
      </c>
      <c r="S3734" s="13">
        <f>J3734/(60*60*24)+DATE(1970,1,1)</f>
        <v>41968.677465277782</v>
      </c>
      <c r="T3734" s="13">
        <f>I3734/(60*60*24)+DATE(1970,1,1)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7">
        <f>IF(E3735&gt;0, E3735/L3735, 0)</f>
        <v>0</v>
      </c>
      <c r="Q3735" s="7" t="str">
        <f>LEFT(N3735, SEARCH("/",N3735)-1)</f>
        <v>theater</v>
      </c>
      <c r="R3735" s="7" t="str">
        <f>RIGHT(N3735,LEN(N3735)-SEARCH("/",N3735))</f>
        <v>plays</v>
      </c>
      <c r="S3735" s="13">
        <f>J3735/(60*60*24)+DATE(1970,1,1)</f>
        <v>42103.024398148147</v>
      </c>
      <c r="T3735" s="13">
        <f>I3735/(60*60*24)+DATE(1970,1,1)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7">
        <f>IF(E3736&gt;0, E3736/L3736, 0)</f>
        <v>61</v>
      </c>
      <c r="Q3736" s="7" t="str">
        <f>LEFT(N3736, SEARCH("/",N3736)-1)</f>
        <v>theater</v>
      </c>
      <c r="R3736" s="7" t="str">
        <f>RIGHT(N3736,LEN(N3736)-SEARCH("/",N3736))</f>
        <v>plays</v>
      </c>
      <c r="S3736" s="13">
        <f>J3736/(60*60*24)+DATE(1970,1,1)</f>
        <v>42089.901574074072</v>
      </c>
      <c r="T3736" s="13">
        <f>I3736/(60*60*24)+DATE(1970,1,1)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7">
        <f>IF(E3737&gt;0, E3737/L3737, 0)</f>
        <v>10</v>
      </c>
      <c r="Q3737" s="7" t="str">
        <f>LEFT(N3737, SEARCH("/",N3737)-1)</f>
        <v>theater</v>
      </c>
      <c r="R3737" s="7" t="str">
        <f>RIGHT(N3737,LEN(N3737)-SEARCH("/",N3737))</f>
        <v>plays</v>
      </c>
      <c r="S3737" s="13">
        <f>J3737/(60*60*24)+DATE(1970,1,1)</f>
        <v>42122.693159722221</v>
      </c>
      <c r="T3737" s="13">
        <f>I3737/(60*60*24)+DATE(1970,1,1)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7">
        <f>IF(E3738&gt;0, E3738/L3738, 0)</f>
        <v>10</v>
      </c>
      <c r="Q3738" s="7" t="str">
        <f>LEFT(N3738, SEARCH("/",N3738)-1)</f>
        <v>theater</v>
      </c>
      <c r="R3738" s="7" t="str">
        <f>RIGHT(N3738,LEN(N3738)-SEARCH("/",N3738))</f>
        <v>plays</v>
      </c>
      <c r="S3738" s="13">
        <f>J3738/(60*60*24)+DATE(1970,1,1)</f>
        <v>42048.711724537032</v>
      </c>
      <c r="T3738" s="13">
        <f>I3738/(60*60*24)+DATE(1970,1,1)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7">
        <f>IF(E3739&gt;0, E3739/L3739, 0)</f>
        <v>37.5</v>
      </c>
      <c r="Q3739" s="7" t="str">
        <f>LEFT(N3739, SEARCH("/",N3739)-1)</f>
        <v>theater</v>
      </c>
      <c r="R3739" s="7" t="str">
        <f>RIGHT(N3739,LEN(N3739)-SEARCH("/",N3739))</f>
        <v>plays</v>
      </c>
      <c r="S3739" s="13">
        <f>J3739/(60*60*24)+DATE(1970,1,1)</f>
        <v>42297.691006944442</v>
      </c>
      <c r="T3739" s="13">
        <f>I3739/(60*60*24)+DATE(1970,1,1)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7">
        <f>IF(E3740&gt;0, E3740/L3740, 0)</f>
        <v>45</v>
      </c>
      <c r="Q3740" s="7" t="str">
        <f>LEFT(N3740, SEARCH("/",N3740)-1)</f>
        <v>theater</v>
      </c>
      <c r="R3740" s="7" t="str">
        <f>RIGHT(N3740,LEN(N3740)-SEARCH("/",N3740))</f>
        <v>plays</v>
      </c>
      <c r="S3740" s="13">
        <f>J3740/(60*60*24)+DATE(1970,1,1)</f>
        <v>41813.938715277778</v>
      </c>
      <c r="T3740" s="13">
        <f>I3740/(60*60*24)+DATE(1970,1,1)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7">
        <f>IF(E3741&gt;0, E3741/L3741, 0)</f>
        <v>100.625</v>
      </c>
      <c r="Q3741" s="7" t="str">
        <f>LEFT(N3741, SEARCH("/",N3741)-1)</f>
        <v>theater</v>
      </c>
      <c r="R3741" s="7" t="str">
        <f>RIGHT(N3741,LEN(N3741)-SEARCH("/",N3741))</f>
        <v>plays</v>
      </c>
      <c r="S3741" s="13">
        <f>J3741/(60*60*24)+DATE(1970,1,1)</f>
        <v>42548.449861111112</v>
      </c>
      <c r="T3741" s="13">
        <f>I3741/(60*60*24)+DATE(1970,1,1)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7">
        <f>IF(E3742&gt;0, E3742/L3742, 0)</f>
        <v>25.571428571428573</v>
      </c>
      <c r="Q3742" s="7" t="str">
        <f>LEFT(N3742, SEARCH("/",N3742)-1)</f>
        <v>theater</v>
      </c>
      <c r="R3742" s="7" t="str">
        <f>RIGHT(N3742,LEN(N3742)-SEARCH("/",N3742))</f>
        <v>plays</v>
      </c>
      <c r="S3742" s="13">
        <f>J3742/(60*60*24)+DATE(1970,1,1)</f>
        <v>41833.089756944442</v>
      </c>
      <c r="T3742" s="13">
        <f>I3742/(60*60*24)+DATE(1970,1,1)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7">
        <f>IF(E3743&gt;0, E3743/L3743, 0)</f>
        <v>0</v>
      </c>
      <c r="Q3743" s="7" t="str">
        <f>LEFT(N3743, SEARCH("/",N3743)-1)</f>
        <v>theater</v>
      </c>
      <c r="R3743" s="7" t="str">
        <f>RIGHT(N3743,LEN(N3743)-SEARCH("/",N3743))</f>
        <v>plays</v>
      </c>
      <c r="S3743" s="13">
        <f>J3743/(60*60*24)+DATE(1970,1,1)</f>
        <v>42325.920717592591</v>
      </c>
      <c r="T3743" s="13">
        <f>I3743/(60*60*24)+DATE(1970,1,1)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7">
        <f>IF(E3744&gt;0, E3744/L3744, 0)</f>
        <v>25</v>
      </c>
      <c r="Q3744" s="7" t="str">
        <f>LEFT(N3744, SEARCH("/",N3744)-1)</f>
        <v>theater</v>
      </c>
      <c r="R3744" s="7" t="str">
        <f>RIGHT(N3744,LEN(N3744)-SEARCH("/",N3744))</f>
        <v>plays</v>
      </c>
      <c r="S3744" s="13">
        <f>J3744/(60*60*24)+DATE(1970,1,1)</f>
        <v>41858.214629629627</v>
      </c>
      <c r="T3744" s="13">
        <f>I3744/(60*60*24)+DATE(1970,1,1)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7">
        <f>IF(E3745&gt;0, E3745/L3745, 0)</f>
        <v>0</v>
      </c>
      <c r="Q3745" s="7" t="str">
        <f>LEFT(N3745, SEARCH("/",N3745)-1)</f>
        <v>theater</v>
      </c>
      <c r="R3745" s="7" t="str">
        <f>RIGHT(N3745,LEN(N3745)-SEARCH("/",N3745))</f>
        <v>plays</v>
      </c>
      <c r="S3745" s="13">
        <f>J3745/(60*60*24)+DATE(1970,1,1)</f>
        <v>41793.710231481484</v>
      </c>
      <c r="T3745" s="13">
        <f>I3745/(60*60*24)+DATE(1970,1,1)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7">
        <f>IF(E3746&gt;0, E3746/L3746, 0)</f>
        <v>0</v>
      </c>
      <c r="Q3746" s="7" t="str">
        <f>LEFT(N3746, SEARCH("/",N3746)-1)</f>
        <v>theater</v>
      </c>
      <c r="R3746" s="7" t="str">
        <f>RIGHT(N3746,LEN(N3746)-SEARCH("/",N3746))</f>
        <v>plays</v>
      </c>
      <c r="S3746" s="13">
        <f>J3746/(60*60*24)+DATE(1970,1,1)</f>
        <v>41793.814259259263</v>
      </c>
      <c r="T3746" s="13">
        <f>I3746/(60*60*24)+DATE(1970,1,1)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7">
        <f>IF(E3747&gt;0, E3747/L3747, 0)</f>
        <v>10</v>
      </c>
      <c r="Q3747" s="7" t="str">
        <f>LEFT(N3747, SEARCH("/",N3747)-1)</f>
        <v>theater</v>
      </c>
      <c r="R3747" s="7" t="str">
        <f>RIGHT(N3747,LEN(N3747)-SEARCH("/",N3747))</f>
        <v>plays</v>
      </c>
      <c r="S3747" s="13">
        <f>J3747/(60*60*24)+DATE(1970,1,1)</f>
        <v>41831.697939814811</v>
      </c>
      <c r="T3747" s="13">
        <f>I3747/(60*60*24)+DATE(1970,1,1)</f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7">
        <f>IF(E3748&gt;0, E3748/L3748, 0)</f>
        <v>202</v>
      </c>
      <c r="Q3748" s="7" t="str">
        <f>LEFT(N3748, SEARCH("/",N3748)-1)</f>
        <v>theater</v>
      </c>
      <c r="R3748" s="7" t="str">
        <f>RIGHT(N3748,LEN(N3748)-SEARCH("/",N3748))</f>
        <v>plays</v>
      </c>
      <c r="S3748" s="13">
        <f>J3748/(60*60*24)+DATE(1970,1,1)</f>
        <v>42621.389340277776</v>
      </c>
      <c r="T3748" s="13">
        <f>I3748/(60*60*24)+DATE(1970,1,1)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7">
        <f>IF(E3749&gt;0, E3749/L3749, 0)</f>
        <v>25</v>
      </c>
      <c r="Q3749" s="7" t="str">
        <f>LEFT(N3749, SEARCH("/",N3749)-1)</f>
        <v>theater</v>
      </c>
      <c r="R3749" s="7" t="str">
        <f>RIGHT(N3749,LEN(N3749)-SEARCH("/",N3749))</f>
        <v>plays</v>
      </c>
      <c r="S3749" s="13">
        <f>J3749/(60*60*24)+DATE(1970,1,1)</f>
        <v>42164.299722222218</v>
      </c>
      <c r="T3749" s="13">
        <f>I3749/(60*60*24)+DATE(1970,1,1)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7">
        <f>IF(E3750&gt;0, E3750/L3750, 0)</f>
        <v>99.538461538461533</v>
      </c>
      <c r="Q3750" s="7" t="str">
        <f>LEFT(N3750, SEARCH("/",N3750)-1)</f>
        <v>theater</v>
      </c>
      <c r="R3750" s="7" t="str">
        <f>RIGHT(N3750,LEN(N3750)-SEARCH("/",N3750))</f>
        <v>musical</v>
      </c>
      <c r="S3750" s="13">
        <f>J3750/(60*60*24)+DATE(1970,1,1)</f>
        <v>42395.706435185188</v>
      </c>
      <c r="T3750" s="13">
        <f>I3750/(60*60*24)+DATE(1970,1,1)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7">
        <f>IF(E3751&gt;0, E3751/L3751, 0)</f>
        <v>75</v>
      </c>
      <c r="Q3751" s="7" t="str">
        <f>LEFT(N3751, SEARCH("/",N3751)-1)</f>
        <v>theater</v>
      </c>
      <c r="R3751" s="7" t="str">
        <f>RIGHT(N3751,LEN(N3751)-SEARCH("/",N3751))</f>
        <v>musical</v>
      </c>
      <c r="S3751" s="13">
        <f>J3751/(60*60*24)+DATE(1970,1,1)</f>
        <v>42458.127175925925</v>
      </c>
      <c r="T3751" s="13">
        <f>I3751/(60*60*24)+DATE(1970,1,1)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7">
        <f>IF(E3752&gt;0, E3752/L3752, 0)</f>
        <v>215.25</v>
      </c>
      <c r="Q3752" s="7" t="str">
        <f>LEFT(N3752, SEARCH("/",N3752)-1)</f>
        <v>theater</v>
      </c>
      <c r="R3752" s="7" t="str">
        <f>RIGHT(N3752,LEN(N3752)-SEARCH("/",N3752))</f>
        <v>musical</v>
      </c>
      <c r="S3752" s="13">
        <f>J3752/(60*60*24)+DATE(1970,1,1)</f>
        <v>42016.981574074074</v>
      </c>
      <c r="T3752" s="13">
        <f>I3752/(60*60*24)+DATE(1970,1,1)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7">
        <f>IF(E3753&gt;0, E3753/L3753, 0)</f>
        <v>120.54545454545455</v>
      </c>
      <c r="Q3753" s="7" t="str">
        <f>LEFT(N3753, SEARCH("/",N3753)-1)</f>
        <v>theater</v>
      </c>
      <c r="R3753" s="7" t="str">
        <f>RIGHT(N3753,LEN(N3753)-SEARCH("/",N3753))</f>
        <v>musical</v>
      </c>
      <c r="S3753" s="13">
        <f>J3753/(60*60*24)+DATE(1970,1,1)</f>
        <v>42403.035567129627</v>
      </c>
      <c r="T3753" s="13">
        <f>I3753/(60*60*24)+DATE(1970,1,1)</f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7">
        <f>IF(E3754&gt;0, E3754/L3754, 0)</f>
        <v>37.666666666666664</v>
      </c>
      <c r="Q3754" s="7" t="str">
        <f>LEFT(N3754, SEARCH("/",N3754)-1)</f>
        <v>theater</v>
      </c>
      <c r="R3754" s="7" t="str">
        <f>RIGHT(N3754,LEN(N3754)-SEARCH("/",N3754))</f>
        <v>musical</v>
      </c>
      <c r="S3754" s="13">
        <f>J3754/(60*60*24)+DATE(1970,1,1)</f>
        <v>42619.802488425921</v>
      </c>
      <c r="T3754" s="13">
        <f>I3754/(60*60*24)+DATE(1970,1,1)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7">
        <f>IF(E3755&gt;0, E3755/L3755, 0)</f>
        <v>172.23333333333332</v>
      </c>
      <c r="Q3755" s="7" t="str">
        <f>LEFT(N3755, SEARCH("/",N3755)-1)</f>
        <v>theater</v>
      </c>
      <c r="R3755" s="7" t="str">
        <f>RIGHT(N3755,LEN(N3755)-SEARCH("/",N3755))</f>
        <v>musical</v>
      </c>
      <c r="S3755" s="13">
        <f>J3755/(60*60*24)+DATE(1970,1,1)</f>
        <v>42128.824074074073</v>
      </c>
      <c r="T3755" s="13">
        <f>I3755/(60*60*24)+DATE(1970,1,1)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7">
        <f>IF(E3756&gt;0, E3756/L3756, 0)</f>
        <v>111.11111111111111</v>
      </c>
      <c r="Q3756" s="7" t="str">
        <f>LEFT(N3756, SEARCH("/",N3756)-1)</f>
        <v>theater</v>
      </c>
      <c r="R3756" s="7" t="str">
        <f>RIGHT(N3756,LEN(N3756)-SEARCH("/",N3756))</f>
        <v>musical</v>
      </c>
      <c r="S3756" s="13">
        <f>J3756/(60*60*24)+DATE(1970,1,1)</f>
        <v>41808.881215277775</v>
      </c>
      <c r="T3756" s="13">
        <f>I3756/(60*60*24)+DATE(1970,1,1)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7">
        <f>IF(E3757&gt;0, E3757/L3757, 0)</f>
        <v>25.464285714285715</v>
      </c>
      <c r="Q3757" s="7" t="str">
        <f>LEFT(N3757, SEARCH("/",N3757)-1)</f>
        <v>theater</v>
      </c>
      <c r="R3757" s="7" t="str">
        <f>RIGHT(N3757,LEN(N3757)-SEARCH("/",N3757))</f>
        <v>musical</v>
      </c>
      <c r="S3757" s="13">
        <f>J3757/(60*60*24)+DATE(1970,1,1)</f>
        <v>42445.866979166662</v>
      </c>
      <c r="T3757" s="13">
        <f>I3757/(60*60*24)+DATE(1970,1,1)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7">
        <f>IF(E3758&gt;0, E3758/L3758, 0)</f>
        <v>267.64705882352939</v>
      </c>
      <c r="Q3758" s="7" t="str">
        <f>LEFT(N3758, SEARCH("/",N3758)-1)</f>
        <v>theater</v>
      </c>
      <c r="R3758" s="7" t="str">
        <f>RIGHT(N3758,LEN(N3758)-SEARCH("/",N3758))</f>
        <v>musical</v>
      </c>
      <c r="S3758" s="13">
        <f>J3758/(60*60*24)+DATE(1970,1,1)</f>
        <v>41771.814791666664</v>
      </c>
      <c r="T3758" s="13">
        <f>I3758/(60*60*24)+DATE(1970,1,1)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7">
        <f>IF(E3759&gt;0, E3759/L3759, 0)</f>
        <v>75.959999999999994</v>
      </c>
      <c r="Q3759" s="7" t="str">
        <f>LEFT(N3759, SEARCH("/",N3759)-1)</f>
        <v>theater</v>
      </c>
      <c r="R3759" s="7" t="str">
        <f>RIGHT(N3759,LEN(N3759)-SEARCH("/",N3759))</f>
        <v>musical</v>
      </c>
      <c r="S3759" s="13">
        <f>J3759/(60*60*24)+DATE(1970,1,1)</f>
        <v>41954.850868055553</v>
      </c>
      <c r="T3759" s="13">
        <f>I3759/(60*60*24)+DATE(1970,1,1)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7">
        <f>IF(E3760&gt;0, E3760/L3760, 0)</f>
        <v>59.03846153846154</v>
      </c>
      <c r="Q3760" s="7" t="str">
        <f>LEFT(N3760, SEARCH("/",N3760)-1)</f>
        <v>theater</v>
      </c>
      <c r="R3760" s="7" t="str">
        <f>RIGHT(N3760,LEN(N3760)-SEARCH("/",N3760))</f>
        <v>musical</v>
      </c>
      <c r="S3760" s="13">
        <f>J3760/(60*60*24)+DATE(1970,1,1)</f>
        <v>41747.471504629633</v>
      </c>
      <c r="T3760" s="13">
        <f>I3760/(60*60*24)+DATE(1970,1,1)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7">
        <f>IF(E3761&gt;0, E3761/L3761, 0)</f>
        <v>50.111022727272733</v>
      </c>
      <c r="Q3761" s="7" t="str">
        <f>LEFT(N3761, SEARCH("/",N3761)-1)</f>
        <v>theater</v>
      </c>
      <c r="R3761" s="7" t="str">
        <f>RIGHT(N3761,LEN(N3761)-SEARCH("/",N3761))</f>
        <v>musical</v>
      </c>
      <c r="S3761" s="13">
        <f>J3761/(60*60*24)+DATE(1970,1,1)</f>
        <v>42182.108252314814</v>
      </c>
      <c r="T3761" s="13">
        <f>I3761/(60*60*24)+DATE(1970,1,1)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7">
        <f>IF(E3762&gt;0, E3762/L3762, 0)</f>
        <v>55.502967032967035</v>
      </c>
      <c r="Q3762" s="7" t="str">
        <f>LEFT(N3762, SEARCH("/",N3762)-1)</f>
        <v>theater</v>
      </c>
      <c r="R3762" s="7" t="str">
        <f>RIGHT(N3762,LEN(N3762)-SEARCH("/",N3762))</f>
        <v>musical</v>
      </c>
      <c r="S3762" s="13">
        <f>J3762/(60*60*24)+DATE(1970,1,1)</f>
        <v>41739.525300925925</v>
      </c>
      <c r="T3762" s="13">
        <f>I3762/(60*60*24)+DATE(1970,1,1)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7">
        <f>IF(E3763&gt;0, E3763/L3763, 0)</f>
        <v>166.66666666666666</v>
      </c>
      <c r="Q3763" s="7" t="str">
        <f>LEFT(N3763, SEARCH("/",N3763)-1)</f>
        <v>theater</v>
      </c>
      <c r="R3763" s="7" t="str">
        <f>RIGHT(N3763,LEN(N3763)-SEARCH("/",N3763))</f>
        <v>musical</v>
      </c>
      <c r="S3763" s="13">
        <f>J3763/(60*60*24)+DATE(1970,1,1)</f>
        <v>42173.466863425929</v>
      </c>
      <c r="T3763" s="13">
        <f>I3763/(60*60*24)+DATE(1970,1,1)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7">
        <f>IF(E3764&gt;0, E3764/L3764, 0)</f>
        <v>47.428571428571431</v>
      </c>
      <c r="Q3764" s="7" t="str">
        <f>LEFT(N3764, SEARCH("/",N3764)-1)</f>
        <v>theater</v>
      </c>
      <c r="R3764" s="7" t="str">
        <f>RIGHT(N3764,LEN(N3764)-SEARCH("/",N3764))</f>
        <v>musical</v>
      </c>
      <c r="S3764" s="13">
        <f>J3764/(60*60*24)+DATE(1970,1,1)</f>
        <v>42193.813530092593</v>
      </c>
      <c r="T3764" s="13">
        <f>I3764/(60*60*24)+DATE(1970,1,1)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7">
        <f>IF(E3765&gt;0, E3765/L3765, 0)</f>
        <v>64.935064935064929</v>
      </c>
      <c r="Q3765" s="7" t="str">
        <f>LEFT(N3765, SEARCH("/",N3765)-1)</f>
        <v>theater</v>
      </c>
      <c r="R3765" s="7" t="str">
        <f>RIGHT(N3765,LEN(N3765)-SEARCH("/",N3765))</f>
        <v>musical</v>
      </c>
      <c r="S3765" s="13">
        <f>J3765/(60*60*24)+DATE(1970,1,1)</f>
        <v>42065.750300925924</v>
      </c>
      <c r="T3765" s="13">
        <f>I3765/(60*60*24)+DATE(1970,1,1)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7">
        <f>IF(E3766&gt;0, E3766/L3766, 0)</f>
        <v>55.555555555555557</v>
      </c>
      <c r="Q3766" s="7" t="str">
        <f>LEFT(N3766, SEARCH("/",N3766)-1)</f>
        <v>theater</v>
      </c>
      <c r="R3766" s="7" t="str">
        <f>RIGHT(N3766,LEN(N3766)-SEARCH("/",N3766))</f>
        <v>musical</v>
      </c>
      <c r="S3766" s="13">
        <f>J3766/(60*60*24)+DATE(1970,1,1)</f>
        <v>42499.842962962968</v>
      </c>
      <c r="T3766" s="13">
        <f>I3766/(60*60*24)+DATE(1970,1,1)</f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7">
        <f>IF(E3767&gt;0, E3767/L3767, 0)</f>
        <v>74.224299065420567</v>
      </c>
      <c r="Q3767" s="7" t="str">
        <f>LEFT(N3767, SEARCH("/",N3767)-1)</f>
        <v>theater</v>
      </c>
      <c r="R3767" s="7" t="str">
        <f>RIGHT(N3767,LEN(N3767)-SEARCH("/",N3767))</f>
        <v>musical</v>
      </c>
      <c r="S3767" s="13">
        <f>J3767/(60*60*24)+DATE(1970,1,1)</f>
        <v>41820.776412037041</v>
      </c>
      <c r="T3767" s="13">
        <f>I3767/(60*60*24)+DATE(1970,1,1)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7">
        <f>IF(E3768&gt;0, E3768/L3768, 0)</f>
        <v>106.9271875</v>
      </c>
      <c r="Q3768" s="7" t="str">
        <f>LEFT(N3768, SEARCH("/",N3768)-1)</f>
        <v>theater</v>
      </c>
      <c r="R3768" s="7" t="str">
        <f>RIGHT(N3768,LEN(N3768)-SEARCH("/",N3768))</f>
        <v>musical</v>
      </c>
      <c r="S3768" s="13">
        <f>J3768/(60*60*24)+DATE(1970,1,1)</f>
        <v>41788.167187500003</v>
      </c>
      <c r="T3768" s="13">
        <f>I3768/(60*60*24)+DATE(1970,1,1)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7">
        <f>IF(E3769&gt;0, E3769/L3769, 0)</f>
        <v>41.696428571428569</v>
      </c>
      <c r="Q3769" s="7" t="str">
        <f>LEFT(N3769, SEARCH("/",N3769)-1)</f>
        <v>theater</v>
      </c>
      <c r="R3769" s="7" t="str">
        <f>RIGHT(N3769,LEN(N3769)-SEARCH("/",N3769))</f>
        <v>musical</v>
      </c>
      <c r="S3769" s="13">
        <f>J3769/(60*60*24)+DATE(1970,1,1)</f>
        <v>42050.019641203704</v>
      </c>
      <c r="T3769" s="13">
        <f>I3769/(60*60*24)+DATE(1970,1,1)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7">
        <f>IF(E3770&gt;0, E3770/L3770, 0)</f>
        <v>74.243275862068955</v>
      </c>
      <c r="Q3770" s="7" t="str">
        <f>LEFT(N3770, SEARCH("/",N3770)-1)</f>
        <v>theater</v>
      </c>
      <c r="R3770" s="7" t="str">
        <f>RIGHT(N3770,LEN(N3770)-SEARCH("/",N3770))</f>
        <v>musical</v>
      </c>
      <c r="S3770" s="13">
        <f>J3770/(60*60*24)+DATE(1970,1,1)</f>
        <v>41772.727893518517</v>
      </c>
      <c r="T3770" s="13">
        <f>I3770/(60*60*24)+DATE(1970,1,1)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7">
        <f>IF(E3771&gt;0, E3771/L3771, 0)</f>
        <v>73.333333333333329</v>
      </c>
      <c r="Q3771" s="7" t="str">
        <f>LEFT(N3771, SEARCH("/",N3771)-1)</f>
        <v>theater</v>
      </c>
      <c r="R3771" s="7" t="str">
        <f>RIGHT(N3771,LEN(N3771)-SEARCH("/",N3771))</f>
        <v>musical</v>
      </c>
      <c r="S3771" s="13">
        <f>J3771/(60*60*24)+DATE(1970,1,1)</f>
        <v>42445.598136574074</v>
      </c>
      <c r="T3771" s="13">
        <f>I3771/(60*60*24)+DATE(1970,1,1)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7">
        <f>IF(E3772&gt;0, E3772/L3772, 0)</f>
        <v>100</v>
      </c>
      <c r="Q3772" s="7" t="str">
        <f>LEFT(N3772, SEARCH("/",N3772)-1)</f>
        <v>theater</v>
      </c>
      <c r="R3772" s="7" t="str">
        <f>RIGHT(N3772,LEN(N3772)-SEARCH("/",N3772))</f>
        <v>musical</v>
      </c>
      <c r="S3772" s="13">
        <f>J3772/(60*60*24)+DATE(1970,1,1)</f>
        <v>42138.930671296301</v>
      </c>
      <c r="T3772" s="13">
        <f>I3772/(60*60*24)+DATE(1970,1,1)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7">
        <f>IF(E3773&gt;0, E3773/L3773, 0)</f>
        <v>38.421052631578945</v>
      </c>
      <c r="Q3773" s="7" t="str">
        <f>LEFT(N3773, SEARCH("/",N3773)-1)</f>
        <v>theater</v>
      </c>
      <c r="R3773" s="7" t="str">
        <f>RIGHT(N3773,LEN(N3773)-SEARCH("/",N3773))</f>
        <v>musical</v>
      </c>
      <c r="S3773" s="13">
        <f>J3773/(60*60*24)+DATE(1970,1,1)</f>
        <v>42493.857083333336</v>
      </c>
      <c r="T3773" s="13">
        <f>I3773/(60*60*24)+DATE(1970,1,1)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7">
        <f>IF(E3774&gt;0, E3774/L3774, 0)</f>
        <v>166.96969696969697</v>
      </c>
      <c r="Q3774" s="7" t="str">
        <f>LEFT(N3774, SEARCH("/",N3774)-1)</f>
        <v>theater</v>
      </c>
      <c r="R3774" s="7" t="str">
        <f>RIGHT(N3774,LEN(N3774)-SEARCH("/",N3774))</f>
        <v>musical</v>
      </c>
      <c r="S3774" s="13">
        <f>J3774/(60*60*24)+DATE(1970,1,1)</f>
        <v>42682.616967592592</v>
      </c>
      <c r="T3774" s="13">
        <f>I3774/(60*60*24)+DATE(1970,1,1)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7">
        <f>IF(E3775&gt;0, E3775/L3775, 0)</f>
        <v>94.912280701754383</v>
      </c>
      <c r="Q3775" s="7" t="str">
        <f>LEFT(N3775, SEARCH("/",N3775)-1)</f>
        <v>theater</v>
      </c>
      <c r="R3775" s="7" t="str">
        <f>RIGHT(N3775,LEN(N3775)-SEARCH("/",N3775))</f>
        <v>musical</v>
      </c>
      <c r="S3775" s="13">
        <f>J3775/(60*60*24)+DATE(1970,1,1)</f>
        <v>42656.005173611113</v>
      </c>
      <c r="T3775" s="13">
        <f>I3775/(60*60*24)+DATE(1970,1,1)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7">
        <f>IF(E3776&gt;0, E3776/L3776, 0)</f>
        <v>100</v>
      </c>
      <c r="Q3776" s="7" t="str">
        <f>LEFT(N3776, SEARCH("/",N3776)-1)</f>
        <v>theater</v>
      </c>
      <c r="R3776" s="7" t="str">
        <f>RIGHT(N3776,LEN(N3776)-SEARCH("/",N3776))</f>
        <v>musical</v>
      </c>
      <c r="S3776" s="13">
        <f>J3776/(60*60*24)+DATE(1970,1,1)</f>
        <v>42087.792303240742</v>
      </c>
      <c r="T3776" s="13">
        <f>I3776/(60*60*24)+DATE(1970,1,1)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7">
        <f>IF(E3777&gt;0, E3777/L3777, 0)</f>
        <v>143.21428571428572</v>
      </c>
      <c r="Q3777" s="7" t="str">
        <f>LEFT(N3777, SEARCH("/",N3777)-1)</f>
        <v>theater</v>
      </c>
      <c r="R3777" s="7" t="str">
        <f>RIGHT(N3777,LEN(N3777)-SEARCH("/",N3777))</f>
        <v>musical</v>
      </c>
      <c r="S3777" s="13">
        <f>J3777/(60*60*24)+DATE(1970,1,1)</f>
        <v>42075.942627314813</v>
      </c>
      <c r="T3777" s="13">
        <f>I3777/(60*60*24)+DATE(1970,1,1)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7">
        <f>IF(E3778&gt;0, E3778/L3778, 0)</f>
        <v>90.819148936170208</v>
      </c>
      <c r="Q3778" s="7" t="str">
        <f>LEFT(N3778, SEARCH("/",N3778)-1)</f>
        <v>theater</v>
      </c>
      <c r="R3778" s="7" t="str">
        <f>RIGHT(N3778,LEN(N3778)-SEARCH("/",N3778))</f>
        <v>musical</v>
      </c>
      <c r="S3778" s="13">
        <f>J3778/(60*60*24)+DATE(1970,1,1)</f>
        <v>41814.367800925924</v>
      </c>
      <c r="T3778" s="13">
        <f>I3778/(60*60*24)+DATE(1970,1,1)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7">
        <f>IF(E3779&gt;0, E3779/L3779, 0)</f>
        <v>48.542372881355931</v>
      </c>
      <c r="Q3779" s="7" t="str">
        <f>LEFT(N3779, SEARCH("/",N3779)-1)</f>
        <v>theater</v>
      </c>
      <c r="R3779" s="7" t="str">
        <f>RIGHT(N3779,LEN(N3779)-SEARCH("/",N3779))</f>
        <v>musical</v>
      </c>
      <c r="S3779" s="13">
        <f>J3779/(60*60*24)+DATE(1970,1,1)</f>
        <v>41887.111354166671</v>
      </c>
      <c r="T3779" s="13">
        <f>I3779/(60*60*24)+DATE(1970,1,1)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7">
        <f>IF(E3780&gt;0, E3780/L3780, 0)</f>
        <v>70.027777777777771</v>
      </c>
      <c r="Q3780" s="7" t="str">
        <f>LEFT(N3780, SEARCH("/",N3780)-1)</f>
        <v>theater</v>
      </c>
      <c r="R3780" s="7" t="str">
        <f>RIGHT(N3780,LEN(N3780)-SEARCH("/",N3780))</f>
        <v>musical</v>
      </c>
      <c r="S3780" s="13">
        <f>J3780/(60*60*24)+DATE(1970,1,1)</f>
        <v>41989.819212962961</v>
      </c>
      <c r="T3780" s="13">
        <f>I3780/(60*60*24)+DATE(1970,1,1)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7">
        <f>IF(E3781&gt;0, E3781/L3781, 0)</f>
        <v>135.62608695652173</v>
      </c>
      <c r="Q3781" s="7" t="str">
        <f>LEFT(N3781, SEARCH("/",N3781)-1)</f>
        <v>theater</v>
      </c>
      <c r="R3781" s="7" t="str">
        <f>RIGHT(N3781,LEN(N3781)-SEARCH("/",N3781))</f>
        <v>musical</v>
      </c>
      <c r="S3781" s="13">
        <f>J3781/(60*60*24)+DATE(1970,1,1)</f>
        <v>42425.735416666663</v>
      </c>
      <c r="T3781" s="13">
        <f>I3781/(60*60*24)+DATE(1970,1,1)</f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7">
        <f>IF(E3782&gt;0, E3782/L3782, 0)</f>
        <v>100</v>
      </c>
      <c r="Q3782" s="7" t="str">
        <f>LEFT(N3782, SEARCH("/",N3782)-1)</f>
        <v>theater</v>
      </c>
      <c r="R3782" s="7" t="str">
        <f>RIGHT(N3782,LEN(N3782)-SEARCH("/",N3782))</f>
        <v>musical</v>
      </c>
      <c r="S3782" s="13">
        <f>J3782/(60*60*24)+DATE(1970,1,1)</f>
        <v>42166.219733796301</v>
      </c>
      <c r="T3782" s="13">
        <f>I3782/(60*60*24)+DATE(1970,1,1)</f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7">
        <f>IF(E3783&gt;0, E3783/L3783, 0)</f>
        <v>94.90384615384616</v>
      </c>
      <c r="Q3783" s="7" t="str">
        <f>LEFT(N3783, SEARCH("/",N3783)-1)</f>
        <v>theater</v>
      </c>
      <c r="R3783" s="7" t="str">
        <f>RIGHT(N3783,LEN(N3783)-SEARCH("/",N3783))</f>
        <v>musical</v>
      </c>
      <c r="S3783" s="13">
        <f>J3783/(60*60*24)+DATE(1970,1,1)</f>
        <v>41865.882928240739</v>
      </c>
      <c r="T3783" s="13">
        <f>I3783/(60*60*24)+DATE(1970,1,1)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7">
        <f>IF(E3784&gt;0, E3784/L3784, 0)</f>
        <v>75.370370370370367</v>
      </c>
      <c r="Q3784" s="7" t="str">
        <f>LEFT(N3784, SEARCH("/",N3784)-1)</f>
        <v>theater</v>
      </c>
      <c r="R3784" s="7" t="str">
        <f>RIGHT(N3784,LEN(N3784)-SEARCH("/",N3784))</f>
        <v>musical</v>
      </c>
      <c r="S3784" s="13">
        <f>J3784/(60*60*24)+DATE(1970,1,1)</f>
        <v>42546.862233796295</v>
      </c>
      <c r="T3784" s="13">
        <f>I3784/(60*60*24)+DATE(1970,1,1)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7">
        <f>IF(E3785&gt;0, E3785/L3785, 0)</f>
        <v>64.458333333333329</v>
      </c>
      <c r="Q3785" s="7" t="str">
        <f>LEFT(N3785, SEARCH("/",N3785)-1)</f>
        <v>theater</v>
      </c>
      <c r="R3785" s="7" t="str">
        <f>RIGHT(N3785,LEN(N3785)-SEARCH("/",N3785))</f>
        <v>musical</v>
      </c>
      <c r="S3785" s="13">
        <f>J3785/(60*60*24)+DATE(1970,1,1)</f>
        <v>42420.140277777777</v>
      </c>
      <c r="T3785" s="13">
        <f>I3785/(60*60*24)+DATE(1970,1,1)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7">
        <f>IF(E3786&gt;0, E3786/L3786, 0)</f>
        <v>115</v>
      </c>
      <c r="Q3786" s="7" t="str">
        <f>LEFT(N3786, SEARCH("/",N3786)-1)</f>
        <v>theater</v>
      </c>
      <c r="R3786" s="7" t="str">
        <f>RIGHT(N3786,LEN(N3786)-SEARCH("/",N3786))</f>
        <v>musical</v>
      </c>
      <c r="S3786" s="13">
        <f>J3786/(60*60*24)+DATE(1970,1,1)</f>
        <v>42531.980694444443</v>
      </c>
      <c r="T3786" s="13">
        <f>I3786/(60*60*24)+DATE(1970,1,1)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7">
        <f>IF(E3787&gt;0, E3787/L3787, 0)</f>
        <v>100.5</v>
      </c>
      <c r="Q3787" s="7" t="str">
        <f>LEFT(N3787, SEARCH("/",N3787)-1)</f>
        <v>theater</v>
      </c>
      <c r="R3787" s="7" t="str">
        <f>RIGHT(N3787,LEN(N3787)-SEARCH("/",N3787))</f>
        <v>musical</v>
      </c>
      <c r="S3787" s="13">
        <f>J3787/(60*60*24)+DATE(1970,1,1)</f>
        <v>42548.63853009259</v>
      </c>
      <c r="T3787" s="13">
        <f>I3787/(60*60*24)+DATE(1970,1,1)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7">
        <f>IF(E3788&gt;0, E3788/L3788, 0)</f>
        <v>93.774647887323937</v>
      </c>
      <c r="Q3788" s="7" t="str">
        <f>LEFT(N3788, SEARCH("/",N3788)-1)</f>
        <v>theater</v>
      </c>
      <c r="R3788" s="7" t="str">
        <f>RIGHT(N3788,LEN(N3788)-SEARCH("/",N3788))</f>
        <v>musical</v>
      </c>
      <c r="S3788" s="13">
        <f>J3788/(60*60*24)+DATE(1970,1,1)</f>
        <v>42487.037905092591</v>
      </c>
      <c r="T3788" s="13">
        <f>I3788/(60*60*24)+DATE(1970,1,1)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7">
        <f>IF(E3789&gt;0, E3789/L3789, 0)</f>
        <v>35.1</v>
      </c>
      <c r="Q3789" s="7" t="str">
        <f>LEFT(N3789, SEARCH("/",N3789)-1)</f>
        <v>theater</v>
      </c>
      <c r="R3789" s="7" t="str">
        <f>RIGHT(N3789,LEN(N3789)-SEARCH("/",N3789))</f>
        <v>musical</v>
      </c>
      <c r="S3789" s="13">
        <f>J3789/(60*60*24)+DATE(1970,1,1)</f>
        <v>42167.534791666665</v>
      </c>
      <c r="T3789" s="13">
        <f>I3789/(60*60*24)+DATE(1970,1,1)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7">
        <f>IF(E3790&gt;0, E3790/L3790, 0)</f>
        <v>500</v>
      </c>
      <c r="Q3790" s="7" t="str">
        <f>LEFT(N3790, SEARCH("/",N3790)-1)</f>
        <v>theater</v>
      </c>
      <c r="R3790" s="7" t="str">
        <f>RIGHT(N3790,LEN(N3790)-SEARCH("/",N3790))</f>
        <v>musical</v>
      </c>
      <c r="S3790" s="13">
        <f>J3790/(60*60*24)+DATE(1970,1,1)</f>
        <v>42333.695821759262</v>
      </c>
      <c r="T3790" s="13">
        <f>I3790/(60*60*24)+DATE(1970,1,1)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7">
        <f>IF(E3791&gt;0, E3791/L3791, 0)</f>
        <v>29</v>
      </c>
      <c r="Q3791" s="7" t="str">
        <f>LEFT(N3791, SEARCH("/",N3791)-1)</f>
        <v>theater</v>
      </c>
      <c r="R3791" s="7" t="str">
        <f>RIGHT(N3791,LEN(N3791)-SEARCH("/",N3791))</f>
        <v>musical</v>
      </c>
      <c r="S3791" s="13">
        <f>J3791/(60*60*24)+DATE(1970,1,1)</f>
        <v>42138.798819444448</v>
      </c>
      <c r="T3791" s="13">
        <f>I3791/(60*60*24)+DATE(1970,1,1)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7">
        <f>IF(E3792&gt;0, E3792/L3792, 0)</f>
        <v>0</v>
      </c>
      <c r="Q3792" s="7" t="str">
        <f>LEFT(N3792, SEARCH("/",N3792)-1)</f>
        <v>theater</v>
      </c>
      <c r="R3792" s="7" t="str">
        <f>RIGHT(N3792,LEN(N3792)-SEARCH("/",N3792))</f>
        <v>musical</v>
      </c>
      <c r="S3792" s="13">
        <f>J3792/(60*60*24)+DATE(1970,1,1)</f>
        <v>42666.666932870372</v>
      </c>
      <c r="T3792" s="13">
        <f>I3792/(60*60*24)+DATE(1970,1,1)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7">
        <f>IF(E3793&gt;0, E3793/L3793, 0)</f>
        <v>0</v>
      </c>
      <c r="Q3793" s="7" t="str">
        <f>LEFT(N3793, SEARCH("/",N3793)-1)</f>
        <v>theater</v>
      </c>
      <c r="R3793" s="7" t="str">
        <f>RIGHT(N3793,LEN(N3793)-SEARCH("/",N3793))</f>
        <v>musical</v>
      </c>
      <c r="S3793" s="13">
        <f>J3793/(60*60*24)+DATE(1970,1,1)</f>
        <v>41766.692037037035</v>
      </c>
      <c r="T3793" s="13">
        <f>I3793/(60*60*24)+DATE(1970,1,1)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7">
        <f>IF(E3794&gt;0, E3794/L3794, 0)</f>
        <v>17.5</v>
      </c>
      <c r="Q3794" s="7" t="str">
        <f>LEFT(N3794, SEARCH("/",N3794)-1)</f>
        <v>theater</v>
      </c>
      <c r="R3794" s="7" t="str">
        <f>RIGHT(N3794,LEN(N3794)-SEARCH("/",N3794))</f>
        <v>musical</v>
      </c>
      <c r="S3794" s="13">
        <f>J3794/(60*60*24)+DATE(1970,1,1)</f>
        <v>42170.447013888886</v>
      </c>
      <c r="T3794" s="13">
        <f>I3794/(60*60*24)+DATE(1970,1,1)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7">
        <f>IF(E3795&gt;0, E3795/L3795, 0)</f>
        <v>174</v>
      </c>
      <c r="Q3795" s="7" t="str">
        <f>LEFT(N3795, SEARCH("/",N3795)-1)</f>
        <v>theater</v>
      </c>
      <c r="R3795" s="7" t="str">
        <f>RIGHT(N3795,LEN(N3795)-SEARCH("/",N3795))</f>
        <v>musical</v>
      </c>
      <c r="S3795" s="13">
        <f>J3795/(60*60*24)+DATE(1970,1,1)</f>
        <v>41968.938993055555</v>
      </c>
      <c r="T3795" s="13">
        <f>I3795/(60*60*24)+DATE(1970,1,1)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7">
        <f>IF(E3796&gt;0, E3796/L3796, 0)</f>
        <v>50</v>
      </c>
      <c r="Q3796" s="7" t="str">
        <f>LEFT(N3796, SEARCH("/",N3796)-1)</f>
        <v>theater</v>
      </c>
      <c r="R3796" s="7" t="str">
        <f>RIGHT(N3796,LEN(N3796)-SEARCH("/",N3796))</f>
        <v>musical</v>
      </c>
      <c r="S3796" s="13">
        <f>J3796/(60*60*24)+DATE(1970,1,1)</f>
        <v>42132.58048611111</v>
      </c>
      <c r="T3796" s="13">
        <f>I3796/(60*60*24)+DATE(1970,1,1)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7">
        <f>IF(E3797&gt;0, E3797/L3797, 0)</f>
        <v>5</v>
      </c>
      <c r="Q3797" s="7" t="str">
        <f>LEFT(N3797, SEARCH("/",N3797)-1)</f>
        <v>theater</v>
      </c>
      <c r="R3797" s="7" t="str">
        <f>RIGHT(N3797,LEN(N3797)-SEARCH("/",N3797))</f>
        <v>musical</v>
      </c>
      <c r="S3797" s="13">
        <f>J3797/(60*60*24)+DATE(1970,1,1)</f>
        <v>42201.436226851853</v>
      </c>
      <c r="T3797" s="13">
        <f>I3797/(60*60*24)+DATE(1970,1,1)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7">
        <f>IF(E3798&gt;0, E3798/L3798, 0)</f>
        <v>1</v>
      </c>
      <c r="Q3798" s="7" t="str">
        <f>LEFT(N3798, SEARCH("/",N3798)-1)</f>
        <v>theater</v>
      </c>
      <c r="R3798" s="7" t="str">
        <f>RIGHT(N3798,LEN(N3798)-SEARCH("/",N3798))</f>
        <v>musical</v>
      </c>
      <c r="S3798" s="13">
        <f>J3798/(60*60*24)+DATE(1970,1,1)</f>
        <v>42689.029583333337</v>
      </c>
      <c r="T3798" s="13">
        <f>I3798/(60*60*24)+DATE(1970,1,1)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7">
        <f>IF(E3799&gt;0, E3799/L3799, 0)</f>
        <v>145.40540540540542</v>
      </c>
      <c r="Q3799" s="7" t="str">
        <f>LEFT(N3799, SEARCH("/",N3799)-1)</f>
        <v>theater</v>
      </c>
      <c r="R3799" s="7" t="str">
        <f>RIGHT(N3799,LEN(N3799)-SEARCH("/",N3799))</f>
        <v>musical</v>
      </c>
      <c r="S3799" s="13">
        <f>J3799/(60*60*24)+DATE(1970,1,1)</f>
        <v>42084.881539351853</v>
      </c>
      <c r="T3799" s="13">
        <f>I3799/(60*60*24)+DATE(1970,1,1)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7">
        <f>IF(E3800&gt;0, E3800/L3800, 0)</f>
        <v>205</v>
      </c>
      <c r="Q3800" s="7" t="str">
        <f>LEFT(N3800, SEARCH("/",N3800)-1)</f>
        <v>theater</v>
      </c>
      <c r="R3800" s="7" t="str">
        <f>RIGHT(N3800,LEN(N3800)-SEARCH("/",N3800))</f>
        <v>musical</v>
      </c>
      <c r="S3800" s="13">
        <f>J3800/(60*60*24)+DATE(1970,1,1)</f>
        <v>41831.722777777773</v>
      </c>
      <c r="T3800" s="13">
        <f>I3800/(60*60*24)+DATE(1970,1,1)</f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7">
        <f>IF(E3801&gt;0, E3801/L3801, 0)</f>
        <v>100.5</v>
      </c>
      <c r="Q3801" s="7" t="str">
        <f>LEFT(N3801, SEARCH("/",N3801)-1)</f>
        <v>theater</v>
      </c>
      <c r="R3801" s="7" t="str">
        <f>RIGHT(N3801,LEN(N3801)-SEARCH("/",N3801))</f>
        <v>musical</v>
      </c>
      <c r="S3801" s="13">
        <f>J3801/(60*60*24)+DATE(1970,1,1)</f>
        <v>42410.93105324074</v>
      </c>
      <c r="T3801" s="13">
        <f>I3801/(60*60*24)+DATE(1970,1,1)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7">
        <f>IF(E3802&gt;0, E3802/L3802, 0)</f>
        <v>55.0625</v>
      </c>
      <c r="Q3802" s="7" t="str">
        <f>LEFT(N3802, SEARCH("/",N3802)-1)</f>
        <v>theater</v>
      </c>
      <c r="R3802" s="7" t="str">
        <f>RIGHT(N3802,LEN(N3802)-SEARCH("/",N3802))</f>
        <v>musical</v>
      </c>
      <c r="S3802" s="13">
        <f>J3802/(60*60*24)+DATE(1970,1,1)</f>
        <v>41982.737071759257</v>
      </c>
      <c r="T3802" s="13">
        <f>I3802/(60*60*24)+DATE(1970,1,1)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7">
        <f>IF(E3803&gt;0, E3803/L3803, 0)</f>
        <v>47.333333333333336</v>
      </c>
      <c r="Q3803" s="7" t="str">
        <f>LEFT(N3803, SEARCH("/",N3803)-1)</f>
        <v>theater</v>
      </c>
      <c r="R3803" s="7" t="str">
        <f>RIGHT(N3803,LEN(N3803)-SEARCH("/",N3803))</f>
        <v>musical</v>
      </c>
      <c r="S3803" s="13">
        <f>J3803/(60*60*24)+DATE(1970,1,1)</f>
        <v>41975.676111111112</v>
      </c>
      <c r="T3803" s="13">
        <f>I3803/(60*60*24)+DATE(1970,1,1)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7">
        <f>IF(E3804&gt;0, E3804/L3804, 0)</f>
        <v>0</v>
      </c>
      <c r="Q3804" s="7" t="str">
        <f>LEFT(N3804, SEARCH("/",N3804)-1)</f>
        <v>theater</v>
      </c>
      <c r="R3804" s="7" t="str">
        <f>RIGHT(N3804,LEN(N3804)-SEARCH("/",N3804))</f>
        <v>musical</v>
      </c>
      <c r="S3804" s="13">
        <f>J3804/(60*60*24)+DATE(1970,1,1)</f>
        <v>42269.126226851848</v>
      </c>
      <c r="T3804" s="13">
        <f>I3804/(60*60*24)+DATE(1970,1,1)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7">
        <f>IF(E3805&gt;0, E3805/L3805, 0)</f>
        <v>58.95</v>
      </c>
      <c r="Q3805" s="7" t="str">
        <f>LEFT(N3805, SEARCH("/",N3805)-1)</f>
        <v>theater</v>
      </c>
      <c r="R3805" s="7" t="str">
        <f>RIGHT(N3805,LEN(N3805)-SEARCH("/",N3805))</f>
        <v>musical</v>
      </c>
      <c r="S3805" s="13">
        <f>J3805/(60*60*24)+DATE(1970,1,1)</f>
        <v>42403.971851851849</v>
      </c>
      <c r="T3805" s="13">
        <f>I3805/(60*60*24)+DATE(1970,1,1)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7">
        <f>IF(E3806&gt;0, E3806/L3806, 0)</f>
        <v>0</v>
      </c>
      <c r="Q3806" s="7" t="str">
        <f>LEFT(N3806, SEARCH("/",N3806)-1)</f>
        <v>theater</v>
      </c>
      <c r="R3806" s="7" t="str">
        <f>RIGHT(N3806,LEN(N3806)-SEARCH("/",N3806))</f>
        <v>musical</v>
      </c>
      <c r="S3806" s="13">
        <f>J3806/(60*60*24)+DATE(1970,1,1)</f>
        <v>42527.00953703704</v>
      </c>
      <c r="T3806" s="13">
        <f>I3806/(60*60*24)+DATE(1970,1,1)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7">
        <f>IF(E3807&gt;0, E3807/L3807, 0)</f>
        <v>1.5</v>
      </c>
      <c r="Q3807" s="7" t="str">
        <f>LEFT(N3807, SEARCH("/",N3807)-1)</f>
        <v>theater</v>
      </c>
      <c r="R3807" s="7" t="str">
        <f>RIGHT(N3807,LEN(N3807)-SEARCH("/",N3807))</f>
        <v>musical</v>
      </c>
      <c r="S3807" s="13">
        <f>J3807/(60*60*24)+DATE(1970,1,1)</f>
        <v>41849.887037037035</v>
      </c>
      <c r="T3807" s="13">
        <f>I3807/(60*60*24)+DATE(1970,1,1)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7">
        <f>IF(E3808&gt;0, E3808/L3808, 0)</f>
        <v>5</v>
      </c>
      <c r="Q3808" s="7" t="str">
        <f>LEFT(N3808, SEARCH("/",N3808)-1)</f>
        <v>theater</v>
      </c>
      <c r="R3808" s="7" t="str">
        <f>RIGHT(N3808,LEN(N3808)-SEARCH("/",N3808))</f>
        <v>musical</v>
      </c>
      <c r="S3808" s="13">
        <f>J3808/(60*60*24)+DATE(1970,1,1)</f>
        <v>41799.259039351848</v>
      </c>
      <c r="T3808" s="13">
        <f>I3808/(60*60*24)+DATE(1970,1,1)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7">
        <f>IF(E3809&gt;0, E3809/L3809, 0)</f>
        <v>50.555555555555557</v>
      </c>
      <c r="Q3809" s="7" t="str">
        <f>LEFT(N3809, SEARCH("/",N3809)-1)</f>
        <v>theater</v>
      </c>
      <c r="R3809" s="7" t="str">
        <f>RIGHT(N3809,LEN(N3809)-SEARCH("/",N3809))</f>
        <v>musical</v>
      </c>
      <c r="S3809" s="13">
        <f>J3809/(60*60*24)+DATE(1970,1,1)</f>
        <v>42090.909016203703</v>
      </c>
      <c r="T3809" s="13">
        <f>I3809/(60*60*24)+DATE(1970,1,1)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7">
        <f>IF(E3810&gt;0, E3810/L3810, 0)</f>
        <v>41.666666666666664</v>
      </c>
      <c r="Q3810" s="7" t="str">
        <f>LEFT(N3810, SEARCH("/",N3810)-1)</f>
        <v>theater</v>
      </c>
      <c r="R3810" s="7" t="str">
        <f>RIGHT(N3810,LEN(N3810)-SEARCH("/",N3810))</f>
        <v>plays</v>
      </c>
      <c r="S3810" s="13">
        <f>J3810/(60*60*24)+DATE(1970,1,1)</f>
        <v>42059.453923611116</v>
      </c>
      <c r="T3810" s="13">
        <f>I3810/(60*60*24)+DATE(1970,1,1)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7">
        <f>IF(E3811&gt;0, E3811/L3811, 0)</f>
        <v>53.289473684210527</v>
      </c>
      <c r="Q3811" s="7" t="str">
        <f>LEFT(N3811, SEARCH("/",N3811)-1)</f>
        <v>theater</v>
      </c>
      <c r="R3811" s="7" t="str">
        <f>RIGHT(N3811,LEN(N3811)-SEARCH("/",N3811))</f>
        <v>plays</v>
      </c>
      <c r="S3811" s="13">
        <f>J3811/(60*60*24)+DATE(1970,1,1)</f>
        <v>41800.526701388888</v>
      </c>
      <c r="T3811" s="13">
        <f>I3811/(60*60*24)+DATE(1970,1,1)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7">
        <f>IF(E3812&gt;0, E3812/L3812, 0)</f>
        <v>70.230769230769226</v>
      </c>
      <c r="Q3812" s="7" t="str">
        <f>LEFT(N3812, SEARCH("/",N3812)-1)</f>
        <v>theater</v>
      </c>
      <c r="R3812" s="7" t="str">
        <f>RIGHT(N3812,LEN(N3812)-SEARCH("/",N3812))</f>
        <v>plays</v>
      </c>
      <c r="S3812" s="13">
        <f>J3812/(60*60*24)+DATE(1970,1,1)</f>
        <v>42054.849050925928</v>
      </c>
      <c r="T3812" s="13">
        <f>I3812/(60*60*24)+DATE(1970,1,1)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7">
        <f>IF(E3813&gt;0, E3813/L3813, 0)</f>
        <v>43.421052631578945</v>
      </c>
      <c r="Q3813" s="7" t="str">
        <f>LEFT(N3813, SEARCH("/",N3813)-1)</f>
        <v>theater</v>
      </c>
      <c r="R3813" s="7" t="str">
        <f>RIGHT(N3813,LEN(N3813)-SEARCH("/",N3813))</f>
        <v>plays</v>
      </c>
      <c r="S3813" s="13">
        <f>J3813/(60*60*24)+DATE(1970,1,1)</f>
        <v>42487.62700231481</v>
      </c>
      <c r="T3813" s="13">
        <f>I3813/(60*60*24)+DATE(1970,1,1)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7">
        <f>IF(E3814&gt;0, E3814/L3814, 0)</f>
        <v>199.18181818181819</v>
      </c>
      <c r="Q3814" s="7" t="str">
        <f>LEFT(N3814, SEARCH("/",N3814)-1)</f>
        <v>theater</v>
      </c>
      <c r="R3814" s="7" t="str">
        <f>RIGHT(N3814,LEN(N3814)-SEARCH("/",N3814))</f>
        <v>plays</v>
      </c>
      <c r="S3814" s="13">
        <f>J3814/(60*60*24)+DATE(1970,1,1)</f>
        <v>42109.751250000001</v>
      </c>
      <c r="T3814" s="13">
        <f>I3814/(60*60*24)+DATE(1970,1,1)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7">
        <f>IF(E3815&gt;0, E3815/L3815, 0)</f>
        <v>78.518148148148143</v>
      </c>
      <c r="Q3815" s="7" t="str">
        <f>LEFT(N3815, SEARCH("/",N3815)-1)</f>
        <v>theater</v>
      </c>
      <c r="R3815" s="7" t="str">
        <f>RIGHT(N3815,LEN(N3815)-SEARCH("/",N3815))</f>
        <v>plays</v>
      </c>
      <c r="S3815" s="13">
        <f>J3815/(60*60*24)+DATE(1970,1,1)</f>
        <v>42497.275706018518</v>
      </c>
      <c r="T3815" s="13">
        <f>I3815/(60*60*24)+DATE(1970,1,1)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7">
        <f>IF(E3816&gt;0, E3816/L3816, 0)</f>
        <v>61.823529411764703</v>
      </c>
      <c r="Q3816" s="7" t="str">
        <f>LEFT(N3816, SEARCH("/",N3816)-1)</f>
        <v>theater</v>
      </c>
      <c r="R3816" s="7" t="str">
        <f>RIGHT(N3816,LEN(N3816)-SEARCH("/",N3816))</f>
        <v>plays</v>
      </c>
      <c r="S3816" s="13">
        <f>J3816/(60*60*24)+DATE(1970,1,1)</f>
        <v>42058.904074074075</v>
      </c>
      <c r="T3816" s="13">
        <f>I3816/(60*60*24)+DATE(1970,1,1)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7">
        <f>IF(E3817&gt;0, E3817/L3817, 0)</f>
        <v>50.000500000000002</v>
      </c>
      <c r="Q3817" s="7" t="str">
        <f>LEFT(N3817, SEARCH("/",N3817)-1)</f>
        <v>theater</v>
      </c>
      <c r="R3817" s="7" t="str">
        <f>RIGHT(N3817,LEN(N3817)-SEARCH("/",N3817))</f>
        <v>plays</v>
      </c>
      <c r="S3817" s="13">
        <f>J3817/(60*60*24)+DATE(1970,1,1)</f>
        <v>42207.259918981479</v>
      </c>
      <c r="T3817" s="13">
        <f>I3817/(60*60*24)+DATE(1970,1,1)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7">
        <f>IF(E3818&gt;0, E3818/L3818, 0)</f>
        <v>48.339729729729726</v>
      </c>
      <c r="Q3818" s="7" t="str">
        <f>LEFT(N3818, SEARCH("/",N3818)-1)</f>
        <v>theater</v>
      </c>
      <c r="R3818" s="7" t="str">
        <f>RIGHT(N3818,LEN(N3818)-SEARCH("/",N3818))</f>
        <v>plays</v>
      </c>
      <c r="S3818" s="13">
        <f>J3818/(60*60*24)+DATE(1970,1,1)</f>
        <v>41807.690081018518</v>
      </c>
      <c r="T3818" s="13">
        <f>I3818/(60*60*24)+DATE(1970,1,1)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7">
        <f>IF(E3819&gt;0, E3819/L3819, 0)</f>
        <v>107.25</v>
      </c>
      <c r="Q3819" s="7" t="str">
        <f>LEFT(N3819, SEARCH("/",N3819)-1)</f>
        <v>theater</v>
      </c>
      <c r="R3819" s="7" t="str">
        <f>RIGHT(N3819,LEN(N3819)-SEARCH("/",N3819))</f>
        <v>plays</v>
      </c>
      <c r="S3819" s="13">
        <f>J3819/(60*60*24)+DATE(1970,1,1)</f>
        <v>42284.69694444444</v>
      </c>
      <c r="T3819" s="13">
        <f>I3819/(60*60*24)+DATE(1970,1,1)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7">
        <f>IF(E3820&gt;0, E3820/L3820, 0)</f>
        <v>57</v>
      </c>
      <c r="Q3820" s="7" t="str">
        <f>LEFT(N3820, SEARCH("/",N3820)-1)</f>
        <v>theater</v>
      </c>
      <c r="R3820" s="7" t="str">
        <f>RIGHT(N3820,LEN(N3820)-SEARCH("/",N3820))</f>
        <v>plays</v>
      </c>
      <c r="S3820" s="13">
        <f>J3820/(60*60*24)+DATE(1970,1,1)</f>
        <v>42045.84238425926</v>
      </c>
      <c r="T3820" s="13">
        <f>I3820/(60*60*24)+DATE(1970,1,1)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7">
        <f>IF(E3821&gt;0, E3821/L3821, 0)</f>
        <v>40.92307692307692</v>
      </c>
      <c r="Q3821" s="7" t="str">
        <f>LEFT(N3821, SEARCH("/",N3821)-1)</f>
        <v>theater</v>
      </c>
      <c r="R3821" s="7" t="str">
        <f>RIGHT(N3821,LEN(N3821)-SEARCH("/",N3821))</f>
        <v>plays</v>
      </c>
      <c r="S3821" s="13">
        <f>J3821/(60*60*24)+DATE(1970,1,1)</f>
        <v>42184.209537037037</v>
      </c>
      <c r="T3821" s="13">
        <f>I3821/(60*60*24)+DATE(1970,1,1)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7">
        <f>IF(E3822&gt;0, E3822/L3822, 0)</f>
        <v>21.5</v>
      </c>
      <c r="Q3822" s="7" t="str">
        <f>LEFT(N3822, SEARCH("/",N3822)-1)</f>
        <v>theater</v>
      </c>
      <c r="R3822" s="7" t="str">
        <f>RIGHT(N3822,LEN(N3822)-SEARCH("/",N3822))</f>
        <v>plays</v>
      </c>
      <c r="S3822" s="13">
        <f>J3822/(60*60*24)+DATE(1970,1,1)</f>
        <v>42160.651817129634</v>
      </c>
      <c r="T3822" s="13">
        <f>I3822/(60*60*24)+DATE(1970,1,1)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7">
        <f>IF(E3823&gt;0, E3823/L3823, 0)</f>
        <v>79.543478260869563</v>
      </c>
      <c r="Q3823" s="7" t="str">
        <f>LEFT(N3823, SEARCH("/",N3823)-1)</f>
        <v>theater</v>
      </c>
      <c r="R3823" s="7" t="str">
        <f>RIGHT(N3823,LEN(N3823)-SEARCH("/",N3823))</f>
        <v>plays</v>
      </c>
      <c r="S3823" s="13">
        <f>J3823/(60*60*24)+DATE(1970,1,1)</f>
        <v>42341.180636574078</v>
      </c>
      <c r="T3823" s="13">
        <f>I3823/(60*60*24)+DATE(1970,1,1)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7">
        <f>IF(E3824&gt;0, E3824/L3824, 0)</f>
        <v>72.381578947368425</v>
      </c>
      <c r="Q3824" s="7" t="str">
        <f>LEFT(N3824, SEARCH("/",N3824)-1)</f>
        <v>theater</v>
      </c>
      <c r="R3824" s="7" t="str">
        <f>RIGHT(N3824,LEN(N3824)-SEARCH("/",N3824))</f>
        <v>plays</v>
      </c>
      <c r="S3824" s="13">
        <f>J3824/(60*60*24)+DATE(1970,1,1)</f>
        <v>42329.838159722218</v>
      </c>
      <c r="T3824" s="13">
        <f>I3824/(60*60*24)+DATE(1970,1,1)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7">
        <f>IF(E3825&gt;0, E3825/L3825, 0)</f>
        <v>64.634146341463421</v>
      </c>
      <c r="Q3825" s="7" t="str">
        <f>LEFT(N3825, SEARCH("/",N3825)-1)</f>
        <v>theater</v>
      </c>
      <c r="R3825" s="7" t="str">
        <f>RIGHT(N3825,LEN(N3825)-SEARCH("/",N3825))</f>
        <v>plays</v>
      </c>
      <c r="S3825" s="13">
        <f>J3825/(60*60*24)+DATE(1970,1,1)</f>
        <v>42170.910231481481</v>
      </c>
      <c r="T3825" s="13">
        <f>I3825/(60*60*24)+DATE(1970,1,1)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7">
        <f>IF(E3826&gt;0, E3826/L3826, 0)</f>
        <v>38.571428571428569</v>
      </c>
      <c r="Q3826" s="7" t="str">
        <f>LEFT(N3826, SEARCH("/",N3826)-1)</f>
        <v>theater</v>
      </c>
      <c r="R3826" s="7" t="str">
        <f>RIGHT(N3826,LEN(N3826)-SEARCH("/",N3826))</f>
        <v>plays</v>
      </c>
      <c r="S3826" s="13">
        <f>J3826/(60*60*24)+DATE(1970,1,1)</f>
        <v>42571.626192129625</v>
      </c>
      <c r="T3826" s="13">
        <f>I3826/(60*60*24)+DATE(1970,1,1)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7">
        <f>IF(E3827&gt;0, E3827/L3827, 0)</f>
        <v>107.57142857142857</v>
      </c>
      <c r="Q3827" s="7" t="str">
        <f>LEFT(N3827, SEARCH("/",N3827)-1)</f>
        <v>theater</v>
      </c>
      <c r="R3827" s="7" t="str">
        <f>RIGHT(N3827,LEN(N3827)-SEARCH("/",N3827))</f>
        <v>plays</v>
      </c>
      <c r="S3827" s="13">
        <f>J3827/(60*60*24)+DATE(1970,1,1)</f>
        <v>42151.069606481484</v>
      </c>
      <c r="T3827" s="13">
        <f>I3827/(60*60*24)+DATE(1970,1,1)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7">
        <f>IF(E3828&gt;0, E3828/L3828, 0)</f>
        <v>27.5</v>
      </c>
      <c r="Q3828" s="7" t="str">
        <f>LEFT(N3828, SEARCH("/",N3828)-1)</f>
        <v>theater</v>
      </c>
      <c r="R3828" s="7" t="str">
        <f>RIGHT(N3828,LEN(N3828)-SEARCH("/",N3828))</f>
        <v>plays</v>
      </c>
      <c r="S3828" s="13">
        <f>J3828/(60*60*24)+DATE(1970,1,1)</f>
        <v>42101.423541666663</v>
      </c>
      <c r="T3828" s="13">
        <f>I3828/(60*60*24)+DATE(1970,1,1)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7">
        <f>IF(E3829&gt;0, E3829/L3829, 0)</f>
        <v>70.461538461538467</v>
      </c>
      <c r="Q3829" s="7" t="str">
        <f>LEFT(N3829, SEARCH("/",N3829)-1)</f>
        <v>theater</v>
      </c>
      <c r="R3829" s="7" t="str">
        <f>RIGHT(N3829,LEN(N3829)-SEARCH("/",N3829))</f>
        <v>plays</v>
      </c>
      <c r="S3829" s="13">
        <f>J3829/(60*60*24)+DATE(1970,1,1)</f>
        <v>42034.928252314814</v>
      </c>
      <c r="T3829" s="13">
        <f>I3829/(60*60*24)+DATE(1970,1,1)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7">
        <f>IF(E3830&gt;0, E3830/L3830, 0)</f>
        <v>178.57142857142858</v>
      </c>
      <c r="Q3830" s="7" t="str">
        <f>LEFT(N3830, SEARCH("/",N3830)-1)</f>
        <v>theater</v>
      </c>
      <c r="R3830" s="7" t="str">
        <f>RIGHT(N3830,LEN(N3830)-SEARCH("/",N3830))</f>
        <v>plays</v>
      </c>
      <c r="S3830" s="13">
        <f>J3830/(60*60*24)+DATE(1970,1,1)</f>
        <v>41944.527627314819</v>
      </c>
      <c r="T3830" s="13">
        <f>I3830/(60*60*24)+DATE(1970,1,1)</f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7">
        <f>IF(E3831&gt;0, E3831/L3831, 0)</f>
        <v>62.625</v>
      </c>
      <c r="Q3831" s="7" t="str">
        <f>LEFT(N3831, SEARCH("/",N3831)-1)</f>
        <v>theater</v>
      </c>
      <c r="R3831" s="7" t="str">
        <f>RIGHT(N3831,LEN(N3831)-SEARCH("/",N3831))</f>
        <v>plays</v>
      </c>
      <c r="S3831" s="13">
        <f>J3831/(60*60*24)+DATE(1970,1,1)</f>
        <v>42593.865405092598</v>
      </c>
      <c r="T3831" s="13">
        <f>I3831/(60*60*24)+DATE(1970,1,1)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7">
        <f>IF(E3832&gt;0, E3832/L3832, 0)</f>
        <v>75</v>
      </c>
      <c r="Q3832" s="7" t="str">
        <f>LEFT(N3832, SEARCH("/",N3832)-1)</f>
        <v>theater</v>
      </c>
      <c r="R3832" s="7" t="str">
        <f>RIGHT(N3832,LEN(N3832)-SEARCH("/",N3832))</f>
        <v>plays</v>
      </c>
      <c r="S3832" s="13">
        <f>J3832/(60*60*24)+DATE(1970,1,1)</f>
        <v>42503.740868055553</v>
      </c>
      <c r="T3832" s="13">
        <f>I3832/(60*60*24)+DATE(1970,1,1)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7">
        <f>IF(E3833&gt;0, E3833/L3833, 0)</f>
        <v>58.901111111111113</v>
      </c>
      <c r="Q3833" s="7" t="str">
        <f>LEFT(N3833, SEARCH("/",N3833)-1)</f>
        <v>theater</v>
      </c>
      <c r="R3833" s="7" t="str">
        <f>RIGHT(N3833,LEN(N3833)-SEARCH("/",N3833))</f>
        <v>plays</v>
      </c>
      <c r="S3833" s="13">
        <f>J3833/(60*60*24)+DATE(1970,1,1)</f>
        <v>41927.848900462966</v>
      </c>
      <c r="T3833" s="13">
        <f>I3833/(60*60*24)+DATE(1970,1,1)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7">
        <f>IF(E3834&gt;0, E3834/L3834, 0)</f>
        <v>139.55555555555554</v>
      </c>
      <c r="Q3834" s="7" t="str">
        <f>LEFT(N3834, SEARCH("/",N3834)-1)</f>
        <v>theater</v>
      </c>
      <c r="R3834" s="7" t="str">
        <f>RIGHT(N3834,LEN(N3834)-SEARCH("/",N3834))</f>
        <v>plays</v>
      </c>
      <c r="S3834" s="13">
        <f>J3834/(60*60*24)+DATE(1970,1,1)</f>
        <v>42375.114988425921</v>
      </c>
      <c r="T3834" s="13">
        <f>I3834/(60*60*24)+DATE(1970,1,1)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7">
        <f>IF(E3835&gt;0, E3835/L3835, 0)</f>
        <v>70</v>
      </c>
      <c r="Q3835" s="7" t="str">
        <f>LEFT(N3835, SEARCH("/",N3835)-1)</f>
        <v>theater</v>
      </c>
      <c r="R3835" s="7" t="str">
        <f>RIGHT(N3835,LEN(N3835)-SEARCH("/",N3835))</f>
        <v>plays</v>
      </c>
      <c r="S3835" s="13">
        <f>J3835/(60*60*24)+DATE(1970,1,1)</f>
        <v>41963.872361111113</v>
      </c>
      <c r="T3835" s="13">
        <f>I3835/(60*60*24)+DATE(1970,1,1)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7">
        <f>IF(E3836&gt;0, E3836/L3836, 0)</f>
        <v>57.385964912280699</v>
      </c>
      <c r="Q3836" s="7" t="str">
        <f>LEFT(N3836, SEARCH("/",N3836)-1)</f>
        <v>theater</v>
      </c>
      <c r="R3836" s="7" t="str">
        <f>RIGHT(N3836,LEN(N3836)-SEARCH("/",N3836))</f>
        <v>plays</v>
      </c>
      <c r="S3836" s="13">
        <f>J3836/(60*60*24)+DATE(1970,1,1)</f>
        <v>42143.445219907408</v>
      </c>
      <c r="T3836" s="13">
        <f>I3836/(60*60*24)+DATE(1970,1,1)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7">
        <f>IF(E3837&gt;0, E3837/L3837, 0)</f>
        <v>40</v>
      </c>
      <c r="Q3837" s="7" t="str">
        <f>LEFT(N3837, SEARCH("/",N3837)-1)</f>
        <v>theater</v>
      </c>
      <c r="R3837" s="7" t="str">
        <f>RIGHT(N3837,LEN(N3837)-SEARCH("/",N3837))</f>
        <v>plays</v>
      </c>
      <c r="S3837" s="13">
        <f>J3837/(60*60*24)+DATE(1970,1,1)</f>
        <v>42460.94222222222</v>
      </c>
      <c r="T3837" s="13">
        <f>I3837/(60*60*24)+DATE(1970,1,1)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7">
        <f>IF(E3838&gt;0, E3838/L3838, 0)</f>
        <v>64.285714285714292</v>
      </c>
      <c r="Q3838" s="7" t="str">
        <f>LEFT(N3838, SEARCH("/",N3838)-1)</f>
        <v>theater</v>
      </c>
      <c r="R3838" s="7" t="str">
        <f>RIGHT(N3838,LEN(N3838)-SEARCH("/",N3838))</f>
        <v>plays</v>
      </c>
      <c r="S3838" s="13">
        <f>J3838/(60*60*24)+DATE(1970,1,1)</f>
        <v>42553.926527777774</v>
      </c>
      <c r="T3838" s="13">
        <f>I3838/(60*60*24)+DATE(1970,1,1)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7">
        <f>IF(E3839&gt;0, E3839/L3839, 0)</f>
        <v>120.11764705882354</v>
      </c>
      <c r="Q3839" s="7" t="str">
        <f>LEFT(N3839, SEARCH("/",N3839)-1)</f>
        <v>theater</v>
      </c>
      <c r="R3839" s="7" t="str">
        <f>RIGHT(N3839,LEN(N3839)-SEARCH("/",N3839))</f>
        <v>plays</v>
      </c>
      <c r="S3839" s="13">
        <f>J3839/(60*60*24)+DATE(1970,1,1)</f>
        <v>42152.765717592592</v>
      </c>
      <c r="T3839" s="13">
        <f>I3839/(60*60*24)+DATE(1970,1,1)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7">
        <f>IF(E3840&gt;0, E3840/L3840, 0)</f>
        <v>1008.24</v>
      </c>
      <c r="Q3840" s="7" t="str">
        <f>LEFT(N3840, SEARCH("/",N3840)-1)</f>
        <v>theater</v>
      </c>
      <c r="R3840" s="7" t="str">
        <f>RIGHT(N3840,LEN(N3840)-SEARCH("/",N3840))</f>
        <v>plays</v>
      </c>
      <c r="S3840" s="13">
        <f>J3840/(60*60*24)+DATE(1970,1,1)</f>
        <v>42116.710752314815</v>
      </c>
      <c r="T3840" s="13">
        <f>I3840/(60*60*24)+DATE(1970,1,1)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7">
        <f>IF(E3841&gt;0, E3841/L3841, 0)</f>
        <v>63.28125</v>
      </c>
      <c r="Q3841" s="7" t="str">
        <f>LEFT(N3841, SEARCH("/",N3841)-1)</f>
        <v>theater</v>
      </c>
      <c r="R3841" s="7" t="str">
        <f>RIGHT(N3841,LEN(N3841)-SEARCH("/",N3841))</f>
        <v>plays</v>
      </c>
      <c r="S3841" s="13">
        <f>J3841/(60*60*24)+DATE(1970,1,1)</f>
        <v>42155.142638888894</v>
      </c>
      <c r="T3841" s="13">
        <f>I3841/(60*60*24)+DATE(1970,1,1)</f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7">
        <f>IF(E3842&gt;0, E3842/L3842, 0)</f>
        <v>21.666666666666668</v>
      </c>
      <c r="Q3842" s="7" t="str">
        <f>LEFT(N3842, SEARCH("/",N3842)-1)</f>
        <v>theater</v>
      </c>
      <c r="R3842" s="7" t="str">
        <f>RIGHT(N3842,LEN(N3842)-SEARCH("/",N3842))</f>
        <v>plays</v>
      </c>
      <c r="S3842" s="13">
        <f>J3842/(60*60*24)+DATE(1970,1,1)</f>
        <v>42432.701724537037</v>
      </c>
      <c r="T3842" s="13">
        <f>I3842/(60*60*24)+DATE(1970,1,1)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7">
        <f>IF(E3843&gt;0, E3843/L3843, 0)</f>
        <v>25.647058823529413</v>
      </c>
      <c r="Q3843" s="7" t="str">
        <f>LEFT(N3843, SEARCH("/",N3843)-1)</f>
        <v>theater</v>
      </c>
      <c r="R3843" s="7" t="str">
        <f>RIGHT(N3843,LEN(N3843)-SEARCH("/",N3843))</f>
        <v>plays</v>
      </c>
      <c r="S3843" s="13">
        <f>J3843/(60*60*24)+DATE(1970,1,1)</f>
        <v>41780.785729166666</v>
      </c>
      <c r="T3843" s="13">
        <f>I3843/(60*60*24)+DATE(1970,1,1)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7">
        <f>IF(E3844&gt;0, E3844/L3844, 0)</f>
        <v>47.695652173913047</v>
      </c>
      <c r="Q3844" s="7" t="str">
        <f>LEFT(N3844, SEARCH("/",N3844)-1)</f>
        <v>theater</v>
      </c>
      <c r="R3844" s="7" t="str">
        <f>RIGHT(N3844,LEN(N3844)-SEARCH("/",N3844))</f>
        <v>plays</v>
      </c>
      <c r="S3844" s="13">
        <f>J3844/(60*60*24)+DATE(1970,1,1)</f>
        <v>41740.493657407409</v>
      </c>
      <c r="T3844" s="13">
        <f>I3844/(60*60*24)+DATE(1970,1,1)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7">
        <f>IF(E3845&gt;0, E3845/L3845, 0)</f>
        <v>56.05263157894737</v>
      </c>
      <c r="Q3845" s="7" t="str">
        <f>LEFT(N3845, SEARCH("/",N3845)-1)</f>
        <v>theater</v>
      </c>
      <c r="R3845" s="7" t="str">
        <f>RIGHT(N3845,LEN(N3845)-SEARCH("/",N3845))</f>
        <v>plays</v>
      </c>
      <c r="S3845" s="13">
        <f>J3845/(60*60*24)+DATE(1970,1,1)</f>
        <v>41766.072500000002</v>
      </c>
      <c r="T3845" s="13">
        <f>I3845/(60*60*24)+DATE(1970,1,1)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7">
        <f>IF(E3846&gt;0, E3846/L3846, 0)</f>
        <v>81.319999999999993</v>
      </c>
      <c r="Q3846" s="7" t="str">
        <f>LEFT(N3846, SEARCH("/",N3846)-1)</f>
        <v>theater</v>
      </c>
      <c r="R3846" s="7" t="str">
        <f>RIGHT(N3846,LEN(N3846)-SEARCH("/",N3846))</f>
        <v>plays</v>
      </c>
      <c r="S3846" s="13">
        <f>J3846/(60*60*24)+DATE(1970,1,1)</f>
        <v>41766.617291666669</v>
      </c>
      <c r="T3846" s="13">
        <f>I3846/(60*60*24)+DATE(1970,1,1)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7">
        <f>IF(E3847&gt;0, E3847/L3847, 0)</f>
        <v>70.166666666666671</v>
      </c>
      <c r="Q3847" s="7" t="str">
        <f>LEFT(N3847, SEARCH("/",N3847)-1)</f>
        <v>theater</v>
      </c>
      <c r="R3847" s="7" t="str">
        <f>RIGHT(N3847,LEN(N3847)-SEARCH("/",N3847))</f>
        <v>plays</v>
      </c>
      <c r="S3847" s="13">
        <f>J3847/(60*60*24)+DATE(1970,1,1)</f>
        <v>42248.627013888894</v>
      </c>
      <c r="T3847" s="13">
        <f>I3847/(60*60*24)+DATE(1970,1,1)</f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7">
        <f>IF(E3848&gt;0, E3848/L3848, 0)</f>
        <v>23.625</v>
      </c>
      <c r="Q3848" s="7" t="str">
        <f>LEFT(N3848, SEARCH("/",N3848)-1)</f>
        <v>theater</v>
      </c>
      <c r="R3848" s="7" t="str">
        <f>RIGHT(N3848,LEN(N3848)-SEARCH("/",N3848))</f>
        <v>plays</v>
      </c>
      <c r="S3848" s="13">
        <f>J3848/(60*60*24)+DATE(1970,1,1)</f>
        <v>41885.221550925926</v>
      </c>
      <c r="T3848" s="13">
        <f>I3848/(60*60*24)+DATE(1970,1,1)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7">
        <f>IF(E3849&gt;0, E3849/L3849, 0)</f>
        <v>188.55555555555554</v>
      </c>
      <c r="Q3849" s="7" t="str">
        <f>LEFT(N3849, SEARCH("/",N3849)-1)</f>
        <v>theater</v>
      </c>
      <c r="R3849" s="7" t="str">
        <f>RIGHT(N3849,LEN(N3849)-SEARCH("/",N3849))</f>
        <v>plays</v>
      </c>
      <c r="S3849" s="13">
        <f>J3849/(60*60*24)+DATE(1970,1,1)</f>
        <v>42159.224432870367</v>
      </c>
      <c r="T3849" s="13">
        <f>I3849/(60*60*24)+DATE(1970,1,1)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7">
        <f>IF(E3850&gt;0, E3850/L3850, 0)</f>
        <v>49.511627906976742</v>
      </c>
      <c r="Q3850" s="7" t="str">
        <f>LEFT(N3850, SEARCH("/",N3850)-1)</f>
        <v>theater</v>
      </c>
      <c r="R3850" s="7" t="str">
        <f>RIGHT(N3850,LEN(N3850)-SEARCH("/",N3850))</f>
        <v>plays</v>
      </c>
      <c r="S3850" s="13">
        <f>J3850/(60*60*24)+DATE(1970,1,1)</f>
        <v>42265.817002314812</v>
      </c>
      <c r="T3850" s="13">
        <f>I3850/(60*60*24)+DATE(1970,1,1)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7">
        <f>IF(E3851&gt;0, E3851/L3851, 0)</f>
        <v>75.464285714285708</v>
      </c>
      <c r="Q3851" s="7" t="str">
        <f>LEFT(N3851, SEARCH("/",N3851)-1)</f>
        <v>theater</v>
      </c>
      <c r="R3851" s="7" t="str">
        <f>RIGHT(N3851,LEN(N3851)-SEARCH("/",N3851))</f>
        <v>plays</v>
      </c>
      <c r="S3851" s="13">
        <f>J3851/(60*60*24)+DATE(1970,1,1)</f>
        <v>42136.767175925925</v>
      </c>
      <c r="T3851" s="13">
        <f>I3851/(60*60*24)+DATE(1970,1,1)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7">
        <f>IF(E3852&gt;0, E3852/L3852, 0)</f>
        <v>9.5</v>
      </c>
      <c r="Q3852" s="7" t="str">
        <f>LEFT(N3852, SEARCH("/",N3852)-1)</f>
        <v>theater</v>
      </c>
      <c r="R3852" s="7" t="str">
        <f>RIGHT(N3852,LEN(N3852)-SEARCH("/",N3852))</f>
        <v>plays</v>
      </c>
      <c r="S3852" s="13">
        <f>J3852/(60*60*24)+DATE(1970,1,1)</f>
        <v>41975.124340277776</v>
      </c>
      <c r="T3852" s="13">
        <f>I3852/(60*60*24)+DATE(1970,1,1)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7">
        <f>IF(E3853&gt;0, E3853/L3853, 0)</f>
        <v>35.5</v>
      </c>
      <c r="Q3853" s="7" t="str">
        <f>LEFT(N3853, SEARCH("/",N3853)-1)</f>
        <v>theater</v>
      </c>
      <c r="R3853" s="7" t="str">
        <f>RIGHT(N3853,LEN(N3853)-SEARCH("/",N3853))</f>
        <v>plays</v>
      </c>
      <c r="S3853" s="13">
        <f>J3853/(60*60*24)+DATE(1970,1,1)</f>
        <v>42172.439571759256</v>
      </c>
      <c r="T3853" s="13">
        <f>I3853/(60*60*24)+DATE(1970,1,1)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7">
        <f>IF(E3854&gt;0, E3854/L3854, 0)</f>
        <v>10</v>
      </c>
      <c r="Q3854" s="7" t="str">
        <f>LEFT(N3854, SEARCH("/",N3854)-1)</f>
        <v>theater</v>
      </c>
      <c r="R3854" s="7" t="str">
        <f>RIGHT(N3854,LEN(N3854)-SEARCH("/",N3854))</f>
        <v>plays</v>
      </c>
      <c r="S3854" s="13">
        <f>J3854/(60*60*24)+DATE(1970,1,1)</f>
        <v>42065.190694444449</v>
      </c>
      <c r="T3854" s="13">
        <f>I3854/(60*60*24)+DATE(1970,1,1)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7">
        <f>IF(E3855&gt;0, E3855/L3855, 0)</f>
        <v>13</v>
      </c>
      <c r="Q3855" s="7" t="str">
        <f>LEFT(N3855, SEARCH("/",N3855)-1)</f>
        <v>theater</v>
      </c>
      <c r="R3855" s="7" t="str">
        <f>RIGHT(N3855,LEN(N3855)-SEARCH("/",N3855))</f>
        <v>plays</v>
      </c>
      <c r="S3855" s="13">
        <f>J3855/(60*60*24)+DATE(1970,1,1)</f>
        <v>41848.84002314815</v>
      </c>
      <c r="T3855" s="13">
        <f>I3855/(60*60*24)+DATE(1970,1,1)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7">
        <f>IF(E3856&gt;0, E3856/L3856, 0)</f>
        <v>89.4</v>
      </c>
      <c r="Q3856" s="7" t="str">
        <f>LEFT(N3856, SEARCH("/",N3856)-1)</f>
        <v>theater</v>
      </c>
      <c r="R3856" s="7" t="str">
        <f>RIGHT(N3856,LEN(N3856)-SEARCH("/",N3856))</f>
        <v>plays</v>
      </c>
      <c r="S3856" s="13">
        <f>J3856/(60*60*24)+DATE(1970,1,1)</f>
        <v>42103.884930555556</v>
      </c>
      <c r="T3856" s="13">
        <f>I3856/(60*60*24)+DATE(1970,1,1)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7">
        <f>IF(E3857&gt;0, E3857/L3857, 0)</f>
        <v>25</v>
      </c>
      <c r="Q3857" s="7" t="str">
        <f>LEFT(N3857, SEARCH("/",N3857)-1)</f>
        <v>theater</v>
      </c>
      <c r="R3857" s="7" t="str">
        <f>RIGHT(N3857,LEN(N3857)-SEARCH("/",N3857))</f>
        <v>plays</v>
      </c>
      <c r="S3857" s="13">
        <f>J3857/(60*60*24)+DATE(1970,1,1)</f>
        <v>42059.970729166671</v>
      </c>
      <c r="T3857" s="13">
        <f>I3857/(60*60*24)+DATE(1970,1,1)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7">
        <f>IF(E3858&gt;0, E3858/L3858, 0)</f>
        <v>1</v>
      </c>
      <c r="Q3858" s="7" t="str">
        <f>LEFT(N3858, SEARCH("/",N3858)-1)</f>
        <v>theater</v>
      </c>
      <c r="R3858" s="7" t="str">
        <f>RIGHT(N3858,LEN(N3858)-SEARCH("/",N3858))</f>
        <v>plays</v>
      </c>
      <c r="S3858" s="13">
        <f>J3858/(60*60*24)+DATE(1970,1,1)</f>
        <v>42041.743090277778</v>
      </c>
      <c r="T3858" s="13">
        <f>I3858/(60*60*24)+DATE(1970,1,1)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7">
        <f>IF(E3859&gt;0, E3859/L3859, 0)</f>
        <v>65</v>
      </c>
      <c r="Q3859" s="7" t="str">
        <f>LEFT(N3859, SEARCH("/",N3859)-1)</f>
        <v>theater</v>
      </c>
      <c r="R3859" s="7" t="str">
        <f>RIGHT(N3859,LEN(N3859)-SEARCH("/",N3859))</f>
        <v>plays</v>
      </c>
      <c r="S3859" s="13">
        <f>J3859/(60*60*24)+DATE(1970,1,1)</f>
        <v>41829.73715277778</v>
      </c>
      <c r="T3859" s="13">
        <f>I3859/(60*60*24)+DATE(1970,1,1)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7">
        <f>IF(E3860&gt;0, E3860/L3860, 0)</f>
        <v>10</v>
      </c>
      <c r="Q3860" s="7" t="str">
        <f>LEFT(N3860, SEARCH("/",N3860)-1)</f>
        <v>theater</v>
      </c>
      <c r="R3860" s="7" t="str">
        <f>RIGHT(N3860,LEN(N3860)-SEARCH("/",N3860))</f>
        <v>plays</v>
      </c>
      <c r="S3860" s="13">
        <f>J3860/(60*60*24)+DATE(1970,1,1)</f>
        <v>42128.431064814809</v>
      </c>
      <c r="T3860" s="13">
        <f>I3860/(60*60*24)+DATE(1970,1,1)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7">
        <f>IF(E3861&gt;0, E3861/L3861, 0)</f>
        <v>1</v>
      </c>
      <c r="Q3861" s="7" t="str">
        <f>LEFT(N3861, SEARCH("/",N3861)-1)</f>
        <v>theater</v>
      </c>
      <c r="R3861" s="7" t="str">
        <f>RIGHT(N3861,LEN(N3861)-SEARCH("/",N3861))</f>
        <v>plays</v>
      </c>
      <c r="S3861" s="13">
        <f>J3861/(60*60*24)+DATE(1970,1,1)</f>
        <v>41789.893599537041</v>
      </c>
      <c r="T3861" s="13">
        <f>I3861/(60*60*24)+DATE(1970,1,1)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7">
        <f>IF(E3862&gt;0, E3862/L3862, 0)</f>
        <v>81.538461538461533</v>
      </c>
      <c r="Q3862" s="7" t="str">
        <f>LEFT(N3862, SEARCH("/",N3862)-1)</f>
        <v>theater</v>
      </c>
      <c r="R3862" s="7" t="str">
        <f>RIGHT(N3862,LEN(N3862)-SEARCH("/",N3862))</f>
        <v>plays</v>
      </c>
      <c r="S3862" s="13">
        <f>J3862/(60*60*24)+DATE(1970,1,1)</f>
        <v>41833.660995370374</v>
      </c>
      <c r="T3862" s="13">
        <f>I3862/(60*60*24)+DATE(1970,1,1)</f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7">
        <f>IF(E3863&gt;0, E3863/L3863, 0)</f>
        <v>100</v>
      </c>
      <c r="Q3863" s="7" t="str">
        <f>LEFT(N3863, SEARCH("/",N3863)-1)</f>
        <v>theater</v>
      </c>
      <c r="R3863" s="7" t="str">
        <f>RIGHT(N3863,LEN(N3863)-SEARCH("/",N3863))</f>
        <v>plays</v>
      </c>
      <c r="S3863" s="13">
        <f>J3863/(60*60*24)+DATE(1970,1,1)</f>
        <v>41914.590011574073</v>
      </c>
      <c r="T3863" s="13">
        <f>I3863/(60*60*24)+DATE(1970,1,1)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7">
        <f>IF(E3864&gt;0, E3864/L3864, 0)</f>
        <v>1</v>
      </c>
      <c r="Q3864" s="7" t="str">
        <f>LEFT(N3864, SEARCH("/",N3864)-1)</f>
        <v>theater</v>
      </c>
      <c r="R3864" s="7" t="str">
        <f>RIGHT(N3864,LEN(N3864)-SEARCH("/",N3864))</f>
        <v>plays</v>
      </c>
      <c r="S3864" s="13">
        <f>J3864/(60*60*24)+DATE(1970,1,1)</f>
        <v>42611.261064814811</v>
      </c>
      <c r="T3864" s="13">
        <f>I3864/(60*60*24)+DATE(1970,1,1)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7">
        <f>IF(E3865&gt;0, E3865/L3865, 0)</f>
        <v>0</v>
      </c>
      <c r="Q3865" s="7" t="str">
        <f>LEFT(N3865, SEARCH("/",N3865)-1)</f>
        <v>theater</v>
      </c>
      <c r="R3865" s="7" t="str">
        <f>RIGHT(N3865,LEN(N3865)-SEARCH("/",N3865))</f>
        <v>plays</v>
      </c>
      <c r="S3865" s="13">
        <f>J3865/(60*60*24)+DATE(1970,1,1)</f>
        <v>42253.633159722223</v>
      </c>
      <c r="T3865" s="13">
        <f>I3865/(60*60*24)+DATE(1970,1,1)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7">
        <f>IF(E3866&gt;0, E3866/L3866, 0)</f>
        <v>20</v>
      </c>
      <c r="Q3866" s="7" t="str">
        <f>LEFT(N3866, SEARCH("/",N3866)-1)</f>
        <v>theater</v>
      </c>
      <c r="R3866" s="7" t="str">
        <f>RIGHT(N3866,LEN(N3866)-SEARCH("/",N3866))</f>
        <v>plays</v>
      </c>
      <c r="S3866" s="13">
        <f>J3866/(60*60*24)+DATE(1970,1,1)</f>
        <v>42295.891828703709</v>
      </c>
      <c r="T3866" s="13">
        <f>I3866/(60*60*24)+DATE(1970,1,1)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7">
        <f>IF(E3867&gt;0, E3867/L3867, 0)</f>
        <v>46.428571428571431</v>
      </c>
      <c r="Q3867" s="7" t="str">
        <f>LEFT(N3867, SEARCH("/",N3867)-1)</f>
        <v>theater</v>
      </c>
      <c r="R3867" s="7" t="str">
        <f>RIGHT(N3867,LEN(N3867)-SEARCH("/",N3867))</f>
        <v>plays</v>
      </c>
      <c r="S3867" s="13">
        <f>J3867/(60*60*24)+DATE(1970,1,1)</f>
        <v>41841.651597222226</v>
      </c>
      <c r="T3867" s="13">
        <f>I3867/(60*60*24)+DATE(1970,1,1)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7">
        <f>IF(E3868&gt;0, E3868/L3868, 0)</f>
        <v>5.5</v>
      </c>
      <c r="Q3868" s="7" t="str">
        <f>LEFT(N3868, SEARCH("/",N3868)-1)</f>
        <v>theater</v>
      </c>
      <c r="R3868" s="7" t="str">
        <f>RIGHT(N3868,LEN(N3868)-SEARCH("/",N3868))</f>
        <v>plays</v>
      </c>
      <c r="S3868" s="13">
        <f>J3868/(60*60*24)+DATE(1970,1,1)</f>
        <v>42402.947002314817</v>
      </c>
      <c r="T3868" s="13">
        <f>I3868/(60*60*24)+DATE(1970,1,1)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7">
        <f>IF(E3869&gt;0, E3869/L3869, 0)</f>
        <v>50.2</v>
      </c>
      <c r="Q3869" s="7" t="str">
        <f>LEFT(N3869, SEARCH("/",N3869)-1)</f>
        <v>theater</v>
      </c>
      <c r="R3869" s="7" t="str">
        <f>RIGHT(N3869,LEN(N3869)-SEARCH("/",N3869))</f>
        <v>plays</v>
      </c>
      <c r="S3869" s="13">
        <f>J3869/(60*60*24)+DATE(1970,1,1)</f>
        <v>42509.814108796301</v>
      </c>
      <c r="T3869" s="13">
        <f>I3869/(60*60*24)+DATE(1970,1,1)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7">
        <f>IF(E3870&gt;0, E3870/L3870, 0)</f>
        <v>10</v>
      </c>
      <c r="Q3870" s="7" t="str">
        <f>LEFT(N3870, SEARCH("/",N3870)-1)</f>
        <v>theater</v>
      </c>
      <c r="R3870" s="7" t="str">
        <f>RIGHT(N3870,LEN(N3870)-SEARCH("/",N3870))</f>
        <v>musical</v>
      </c>
      <c r="S3870" s="13">
        <f>J3870/(60*60*24)+DATE(1970,1,1)</f>
        <v>41865.659780092596</v>
      </c>
      <c r="T3870" s="13">
        <f>I3870/(60*60*24)+DATE(1970,1,1)</f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7">
        <f>IF(E3871&gt;0, E3871/L3871, 0)</f>
        <v>30.133333333333333</v>
      </c>
      <c r="Q3871" s="7" t="str">
        <f>LEFT(N3871, SEARCH("/",N3871)-1)</f>
        <v>theater</v>
      </c>
      <c r="R3871" s="7" t="str">
        <f>RIGHT(N3871,LEN(N3871)-SEARCH("/",N3871))</f>
        <v>musical</v>
      </c>
      <c r="S3871" s="13">
        <f>J3871/(60*60*24)+DATE(1970,1,1)</f>
        <v>42047.724444444444</v>
      </c>
      <c r="T3871" s="13">
        <f>I3871/(60*60*24)+DATE(1970,1,1)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7">
        <f>IF(E3872&gt;0, E3872/L3872, 0)</f>
        <v>150</v>
      </c>
      <c r="Q3872" s="7" t="str">
        <f>LEFT(N3872, SEARCH("/",N3872)-1)</f>
        <v>theater</v>
      </c>
      <c r="R3872" s="7" t="str">
        <f>RIGHT(N3872,LEN(N3872)-SEARCH("/",N3872))</f>
        <v>musical</v>
      </c>
      <c r="S3872" s="13">
        <f>J3872/(60*60*24)+DATE(1970,1,1)</f>
        <v>41793.172199074077</v>
      </c>
      <c r="T3872" s="13">
        <f>I3872/(60*60*24)+DATE(1970,1,1)</f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7">
        <f>IF(E3873&gt;0, E3873/L3873, 0)</f>
        <v>13.333333333333334</v>
      </c>
      <c r="Q3873" s="7" t="str">
        <f>LEFT(N3873, SEARCH("/",N3873)-1)</f>
        <v>theater</v>
      </c>
      <c r="R3873" s="7" t="str">
        <f>RIGHT(N3873,LEN(N3873)-SEARCH("/",N3873))</f>
        <v>musical</v>
      </c>
      <c r="S3873" s="13">
        <f>J3873/(60*60*24)+DATE(1970,1,1)</f>
        <v>42763.780671296292</v>
      </c>
      <c r="T3873" s="13">
        <f>I3873/(60*60*24)+DATE(1970,1,1)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7">
        <f>IF(E3874&gt;0, E3874/L3874, 0)</f>
        <v>0</v>
      </c>
      <c r="Q3874" s="7" t="str">
        <f>LEFT(N3874, SEARCH("/",N3874)-1)</f>
        <v>theater</v>
      </c>
      <c r="R3874" s="7" t="str">
        <f>RIGHT(N3874,LEN(N3874)-SEARCH("/",N3874))</f>
        <v>musical</v>
      </c>
      <c r="S3874" s="13">
        <f>J3874/(60*60*24)+DATE(1970,1,1)</f>
        <v>42180.145787037036</v>
      </c>
      <c r="T3874" s="13">
        <f>I3874/(60*60*24)+DATE(1970,1,1)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7">
        <f>IF(E3875&gt;0, E3875/L3875, 0)</f>
        <v>0</v>
      </c>
      <c r="Q3875" s="7" t="str">
        <f>LEFT(N3875, SEARCH("/",N3875)-1)</f>
        <v>theater</v>
      </c>
      <c r="R3875" s="7" t="str">
        <f>RIGHT(N3875,LEN(N3875)-SEARCH("/",N3875))</f>
        <v>musical</v>
      </c>
      <c r="S3875" s="13">
        <f>J3875/(60*60*24)+DATE(1970,1,1)</f>
        <v>42255.696006944447</v>
      </c>
      <c r="T3875" s="13">
        <f>I3875/(60*60*24)+DATE(1970,1,1)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7">
        <f>IF(E3876&gt;0, E3876/L3876, 0)</f>
        <v>0</v>
      </c>
      <c r="Q3876" s="7" t="str">
        <f>LEFT(N3876, SEARCH("/",N3876)-1)</f>
        <v>theater</v>
      </c>
      <c r="R3876" s="7" t="str">
        <f>RIGHT(N3876,LEN(N3876)-SEARCH("/",N3876))</f>
        <v>musical</v>
      </c>
      <c r="S3876" s="13">
        <f>J3876/(60*60*24)+DATE(1970,1,1)</f>
        <v>42007.016458333332</v>
      </c>
      <c r="T3876" s="13">
        <f>I3876/(60*60*24)+DATE(1970,1,1)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7">
        <f>IF(E3877&gt;0, E3877/L3877, 0)</f>
        <v>0</v>
      </c>
      <c r="Q3877" s="7" t="str">
        <f>LEFT(N3877, SEARCH("/",N3877)-1)</f>
        <v>theater</v>
      </c>
      <c r="R3877" s="7" t="str">
        <f>RIGHT(N3877,LEN(N3877)-SEARCH("/",N3877))</f>
        <v>musical</v>
      </c>
      <c r="S3877" s="13">
        <f>J3877/(60*60*24)+DATE(1970,1,1)</f>
        <v>42615.346817129626</v>
      </c>
      <c r="T3877" s="13">
        <f>I3877/(60*60*24)+DATE(1970,1,1)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7">
        <f>IF(E3878&gt;0, E3878/L3878, 0)</f>
        <v>44.760869565217391</v>
      </c>
      <c r="Q3878" s="7" t="str">
        <f>LEFT(N3878, SEARCH("/",N3878)-1)</f>
        <v>theater</v>
      </c>
      <c r="R3878" s="7" t="str">
        <f>RIGHT(N3878,LEN(N3878)-SEARCH("/",N3878))</f>
        <v>musical</v>
      </c>
      <c r="S3878" s="13">
        <f>J3878/(60*60*24)+DATE(1970,1,1)</f>
        <v>42372.624166666668</v>
      </c>
      <c r="T3878" s="13">
        <f>I3878/(60*60*24)+DATE(1970,1,1)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7">
        <f>IF(E3879&gt;0, E3879/L3879, 0)</f>
        <v>88.642857142857139</v>
      </c>
      <c r="Q3879" s="7" t="str">
        <f>LEFT(N3879, SEARCH("/",N3879)-1)</f>
        <v>theater</v>
      </c>
      <c r="R3879" s="7" t="str">
        <f>RIGHT(N3879,LEN(N3879)-SEARCH("/",N3879))</f>
        <v>musical</v>
      </c>
      <c r="S3879" s="13">
        <f>J3879/(60*60*24)+DATE(1970,1,1)</f>
        <v>42682.67768518519</v>
      </c>
      <c r="T3879" s="13">
        <f>I3879/(60*60*24)+DATE(1970,1,1)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7">
        <f>IF(E3880&gt;0, E3880/L3880, 0)</f>
        <v>10</v>
      </c>
      <c r="Q3880" s="7" t="str">
        <f>LEFT(N3880, SEARCH("/",N3880)-1)</f>
        <v>theater</v>
      </c>
      <c r="R3880" s="7" t="str">
        <f>RIGHT(N3880,LEN(N3880)-SEARCH("/",N3880))</f>
        <v>musical</v>
      </c>
      <c r="S3880" s="13">
        <f>J3880/(60*60*24)+DATE(1970,1,1)</f>
        <v>42154.818819444445</v>
      </c>
      <c r="T3880" s="13">
        <f>I3880/(60*60*24)+DATE(1970,1,1)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7">
        <f>IF(E3881&gt;0, E3881/L3881, 0)</f>
        <v>0</v>
      </c>
      <c r="Q3881" s="7" t="str">
        <f>LEFT(N3881, SEARCH("/",N3881)-1)</f>
        <v>theater</v>
      </c>
      <c r="R3881" s="7" t="str">
        <f>RIGHT(N3881,LEN(N3881)-SEARCH("/",N3881))</f>
        <v>musical</v>
      </c>
      <c r="S3881" s="13">
        <f>J3881/(60*60*24)+DATE(1970,1,1)</f>
        <v>41999.861064814817</v>
      </c>
      <c r="T3881" s="13">
        <f>I3881/(60*60*24)+DATE(1970,1,1)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7">
        <f>IF(E3882&gt;0, E3882/L3882, 0)</f>
        <v>57.647058823529413</v>
      </c>
      <c r="Q3882" s="7" t="str">
        <f>LEFT(N3882, SEARCH("/",N3882)-1)</f>
        <v>theater</v>
      </c>
      <c r="R3882" s="7" t="str">
        <f>RIGHT(N3882,LEN(N3882)-SEARCH("/",N3882))</f>
        <v>musical</v>
      </c>
      <c r="S3882" s="13">
        <f>J3882/(60*60*24)+DATE(1970,1,1)</f>
        <v>41815.815046296295</v>
      </c>
      <c r="T3882" s="13">
        <f>I3882/(60*60*24)+DATE(1970,1,1)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7">
        <f>IF(E3883&gt;0, E3883/L3883, 0)</f>
        <v>25</v>
      </c>
      <c r="Q3883" s="7" t="str">
        <f>LEFT(N3883, SEARCH("/",N3883)-1)</f>
        <v>theater</v>
      </c>
      <c r="R3883" s="7" t="str">
        <f>RIGHT(N3883,LEN(N3883)-SEARCH("/",N3883))</f>
        <v>musical</v>
      </c>
      <c r="S3883" s="13">
        <f>J3883/(60*60*24)+DATE(1970,1,1)</f>
        <v>42756.018506944441</v>
      </c>
      <c r="T3883" s="13">
        <f>I3883/(60*60*24)+DATE(1970,1,1)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7">
        <f>IF(E3884&gt;0, E3884/L3884, 0)</f>
        <v>0</v>
      </c>
      <c r="Q3884" s="7" t="str">
        <f>LEFT(N3884, SEARCH("/",N3884)-1)</f>
        <v>theater</v>
      </c>
      <c r="R3884" s="7" t="str">
        <f>RIGHT(N3884,LEN(N3884)-SEARCH("/",N3884))</f>
        <v>musical</v>
      </c>
      <c r="S3884" s="13">
        <f>J3884/(60*60*24)+DATE(1970,1,1)</f>
        <v>42373.983449074076</v>
      </c>
      <c r="T3884" s="13">
        <f>I3884/(60*60*24)+DATE(1970,1,1)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7">
        <f>IF(E3885&gt;0, E3885/L3885, 0)</f>
        <v>0</v>
      </c>
      <c r="Q3885" s="7" t="str">
        <f>LEFT(N3885, SEARCH("/",N3885)-1)</f>
        <v>theater</v>
      </c>
      <c r="R3885" s="7" t="str">
        <f>RIGHT(N3885,LEN(N3885)-SEARCH("/",N3885))</f>
        <v>musical</v>
      </c>
      <c r="S3885" s="13">
        <f>J3885/(60*60*24)+DATE(1970,1,1)</f>
        <v>41854.602650462963</v>
      </c>
      <c r="T3885" s="13">
        <f>I3885/(60*60*24)+DATE(1970,1,1)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7">
        <f>IF(E3886&gt;0, E3886/L3886, 0)</f>
        <v>0</v>
      </c>
      <c r="Q3886" s="7" t="str">
        <f>LEFT(N3886, SEARCH("/",N3886)-1)</f>
        <v>theater</v>
      </c>
      <c r="R3886" s="7" t="str">
        <f>RIGHT(N3886,LEN(N3886)-SEARCH("/",N3886))</f>
        <v>musical</v>
      </c>
      <c r="S3886" s="13">
        <f>J3886/(60*60*24)+DATE(1970,1,1)</f>
        <v>42065.791574074072</v>
      </c>
      <c r="T3886" s="13">
        <f>I3886/(60*60*24)+DATE(1970,1,1)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7">
        <f>IF(E3887&gt;0, E3887/L3887, 0)</f>
        <v>0</v>
      </c>
      <c r="Q3887" s="7" t="str">
        <f>LEFT(N3887, SEARCH("/",N3887)-1)</f>
        <v>theater</v>
      </c>
      <c r="R3887" s="7" t="str">
        <f>RIGHT(N3887,LEN(N3887)-SEARCH("/",N3887))</f>
        <v>musical</v>
      </c>
      <c r="S3887" s="13">
        <f>J3887/(60*60*24)+DATE(1970,1,1)</f>
        <v>42469.951284722221</v>
      </c>
      <c r="T3887" s="13">
        <f>I3887/(60*60*24)+DATE(1970,1,1)</f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7">
        <f>IF(E3888&gt;0, E3888/L3888, 0)</f>
        <v>0</v>
      </c>
      <c r="Q3888" s="7" t="str">
        <f>LEFT(N3888, SEARCH("/",N3888)-1)</f>
        <v>theater</v>
      </c>
      <c r="R3888" s="7" t="str">
        <f>RIGHT(N3888,LEN(N3888)-SEARCH("/",N3888))</f>
        <v>musical</v>
      </c>
      <c r="S3888" s="13">
        <f>J3888/(60*60*24)+DATE(1970,1,1)</f>
        <v>41954.228032407409</v>
      </c>
      <c r="T3888" s="13">
        <f>I3888/(60*60*24)+DATE(1970,1,1)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7">
        <f>IF(E3889&gt;0, E3889/L3889, 0)</f>
        <v>17.5</v>
      </c>
      <c r="Q3889" s="7" t="str">
        <f>LEFT(N3889, SEARCH("/",N3889)-1)</f>
        <v>theater</v>
      </c>
      <c r="R3889" s="7" t="str">
        <f>RIGHT(N3889,LEN(N3889)-SEARCH("/",N3889))</f>
        <v>musical</v>
      </c>
      <c r="S3889" s="13">
        <f>J3889/(60*60*24)+DATE(1970,1,1)</f>
        <v>42079.857974537037</v>
      </c>
      <c r="T3889" s="13">
        <f>I3889/(60*60*24)+DATE(1970,1,1)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7">
        <f>IF(E3890&gt;0, E3890/L3890, 0)</f>
        <v>38.714285714285715</v>
      </c>
      <c r="Q3890" s="7" t="str">
        <f>LEFT(N3890, SEARCH("/",N3890)-1)</f>
        <v>theater</v>
      </c>
      <c r="R3890" s="7" t="str">
        <f>RIGHT(N3890,LEN(N3890)-SEARCH("/",N3890))</f>
        <v>plays</v>
      </c>
      <c r="S3890" s="13">
        <f>J3890/(60*60*24)+DATE(1970,1,1)</f>
        <v>42762.545810185184</v>
      </c>
      <c r="T3890" s="13">
        <f>I3890/(60*60*24)+DATE(1970,1,1)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7">
        <f>IF(E3891&gt;0, E3891/L3891, 0)</f>
        <v>13.111111111111111</v>
      </c>
      <c r="Q3891" s="7" t="str">
        <f>LEFT(N3891, SEARCH("/",N3891)-1)</f>
        <v>theater</v>
      </c>
      <c r="R3891" s="7" t="str">
        <f>RIGHT(N3891,LEN(N3891)-SEARCH("/",N3891))</f>
        <v>plays</v>
      </c>
      <c r="S3891" s="13">
        <f>J3891/(60*60*24)+DATE(1970,1,1)</f>
        <v>41977.004976851851</v>
      </c>
      <c r="T3891" s="13">
        <f>I3891/(60*60*24)+DATE(1970,1,1)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7">
        <f>IF(E3892&gt;0, E3892/L3892, 0)</f>
        <v>315.5</v>
      </c>
      <c r="Q3892" s="7" t="str">
        <f>LEFT(N3892, SEARCH("/",N3892)-1)</f>
        <v>theater</v>
      </c>
      <c r="R3892" s="7" t="str">
        <f>RIGHT(N3892,LEN(N3892)-SEARCH("/",N3892))</f>
        <v>plays</v>
      </c>
      <c r="S3892" s="13">
        <f>J3892/(60*60*24)+DATE(1970,1,1)</f>
        <v>42171.758611111116</v>
      </c>
      <c r="T3892" s="13">
        <f>I3892/(60*60*24)+DATE(1970,1,1)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7">
        <f>IF(E3893&gt;0, E3893/L3893, 0)</f>
        <v>37.142857142857146</v>
      </c>
      <c r="Q3893" s="7" t="str">
        <f>LEFT(N3893, SEARCH("/",N3893)-1)</f>
        <v>theater</v>
      </c>
      <c r="R3893" s="7" t="str">
        <f>RIGHT(N3893,LEN(N3893)-SEARCH("/",N3893))</f>
        <v>plays</v>
      </c>
      <c r="S3893" s="13">
        <f>J3893/(60*60*24)+DATE(1970,1,1)</f>
        <v>42056.1324537037</v>
      </c>
      <c r="T3893" s="13">
        <f>I3893/(60*60*24)+DATE(1970,1,1)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7">
        <f>IF(E3894&gt;0, E3894/L3894, 0)</f>
        <v>0</v>
      </c>
      <c r="Q3894" s="7" t="str">
        <f>LEFT(N3894, SEARCH("/",N3894)-1)</f>
        <v>theater</v>
      </c>
      <c r="R3894" s="7" t="str">
        <f>RIGHT(N3894,LEN(N3894)-SEARCH("/",N3894))</f>
        <v>plays</v>
      </c>
      <c r="S3894" s="13">
        <f>J3894/(60*60*24)+DATE(1970,1,1)</f>
        <v>41867.652280092589</v>
      </c>
      <c r="T3894" s="13">
        <f>I3894/(60*60*24)+DATE(1970,1,1)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7">
        <f>IF(E3895&gt;0, E3895/L3895, 0)</f>
        <v>128.27380952380952</v>
      </c>
      <c r="Q3895" s="7" t="str">
        <f>LEFT(N3895, SEARCH("/",N3895)-1)</f>
        <v>theater</v>
      </c>
      <c r="R3895" s="7" t="str">
        <f>RIGHT(N3895,LEN(N3895)-SEARCH("/",N3895))</f>
        <v>plays</v>
      </c>
      <c r="S3895" s="13">
        <f>J3895/(60*60*24)+DATE(1970,1,1)</f>
        <v>41779.657870370371</v>
      </c>
      <c r="T3895" s="13">
        <f>I3895/(60*60*24)+DATE(1970,1,1)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7">
        <f>IF(E3896&gt;0, E3896/L3896, 0)</f>
        <v>47.272727272727273</v>
      </c>
      <c r="Q3896" s="7" t="str">
        <f>LEFT(N3896, SEARCH("/",N3896)-1)</f>
        <v>theater</v>
      </c>
      <c r="R3896" s="7" t="str">
        <f>RIGHT(N3896,LEN(N3896)-SEARCH("/",N3896))</f>
        <v>plays</v>
      </c>
      <c r="S3896" s="13">
        <f>J3896/(60*60*24)+DATE(1970,1,1)</f>
        <v>42679.958472222221</v>
      </c>
      <c r="T3896" s="13">
        <f>I3896/(60*60*24)+DATE(1970,1,1)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7">
        <f>IF(E3897&gt;0, E3897/L3897, 0)</f>
        <v>50</v>
      </c>
      <c r="Q3897" s="7" t="str">
        <f>LEFT(N3897, SEARCH("/",N3897)-1)</f>
        <v>theater</v>
      </c>
      <c r="R3897" s="7" t="str">
        <f>RIGHT(N3897,LEN(N3897)-SEARCH("/",N3897))</f>
        <v>plays</v>
      </c>
      <c r="S3897" s="13">
        <f>J3897/(60*60*24)+DATE(1970,1,1)</f>
        <v>42032.250208333338</v>
      </c>
      <c r="T3897" s="13">
        <f>I3897/(60*60*24)+DATE(1970,1,1)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7">
        <f>IF(E3898&gt;0, E3898/L3898, 0)</f>
        <v>42.5</v>
      </c>
      <c r="Q3898" s="7" t="str">
        <f>LEFT(N3898, SEARCH("/",N3898)-1)</f>
        <v>theater</v>
      </c>
      <c r="R3898" s="7" t="str">
        <f>RIGHT(N3898,LEN(N3898)-SEARCH("/",N3898))</f>
        <v>plays</v>
      </c>
      <c r="S3898" s="13">
        <f>J3898/(60*60*24)+DATE(1970,1,1)</f>
        <v>41793.191875000004</v>
      </c>
      <c r="T3898" s="13">
        <f>I3898/(60*60*24)+DATE(1970,1,1)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7">
        <f>IF(E3899&gt;0, E3899/L3899, 0)</f>
        <v>44</v>
      </c>
      <c r="Q3899" s="7" t="str">
        <f>LEFT(N3899, SEARCH("/",N3899)-1)</f>
        <v>theater</v>
      </c>
      <c r="R3899" s="7" t="str">
        <f>RIGHT(N3899,LEN(N3899)-SEARCH("/",N3899))</f>
        <v>plays</v>
      </c>
      <c r="S3899" s="13">
        <f>J3899/(60*60*24)+DATE(1970,1,1)</f>
        <v>41982.87364583333</v>
      </c>
      <c r="T3899" s="13">
        <f>I3899/(60*60*24)+DATE(1970,1,1)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7">
        <f>IF(E3900&gt;0, E3900/L3900, 0)</f>
        <v>50.875</v>
      </c>
      <c r="Q3900" s="7" t="str">
        <f>LEFT(N3900, SEARCH("/",N3900)-1)</f>
        <v>theater</v>
      </c>
      <c r="R3900" s="7" t="str">
        <f>RIGHT(N3900,LEN(N3900)-SEARCH("/",N3900))</f>
        <v>plays</v>
      </c>
      <c r="S3900" s="13">
        <f>J3900/(60*60*24)+DATE(1970,1,1)</f>
        <v>42193.482291666667</v>
      </c>
      <c r="T3900" s="13">
        <f>I3900/(60*60*24)+DATE(1970,1,1)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7">
        <f>IF(E3901&gt;0, E3901/L3901, 0)</f>
        <v>62.5</v>
      </c>
      <c r="Q3901" s="7" t="str">
        <f>LEFT(N3901, SEARCH("/",N3901)-1)</f>
        <v>theater</v>
      </c>
      <c r="R3901" s="7" t="str">
        <f>RIGHT(N3901,LEN(N3901)-SEARCH("/",N3901))</f>
        <v>plays</v>
      </c>
      <c r="S3901" s="13">
        <f>J3901/(60*60*24)+DATE(1970,1,1)</f>
        <v>41843.775011574078</v>
      </c>
      <c r="T3901" s="13">
        <f>I3901/(60*60*24)+DATE(1970,1,1)</f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7">
        <f>IF(E3902&gt;0, E3902/L3902, 0)</f>
        <v>27</v>
      </c>
      <c r="Q3902" s="7" t="str">
        <f>LEFT(N3902, SEARCH("/",N3902)-1)</f>
        <v>theater</v>
      </c>
      <c r="R3902" s="7" t="str">
        <f>RIGHT(N3902,LEN(N3902)-SEARCH("/",N3902))</f>
        <v>plays</v>
      </c>
      <c r="S3902" s="13">
        <f>J3902/(60*60*24)+DATE(1970,1,1)</f>
        <v>42136.092488425929</v>
      </c>
      <c r="T3902" s="13">
        <f>I3902/(60*60*24)+DATE(1970,1,1)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7">
        <f>IF(E3903&gt;0, E3903/L3903, 0)</f>
        <v>25</v>
      </c>
      <c r="Q3903" s="7" t="str">
        <f>LEFT(N3903, SEARCH("/",N3903)-1)</f>
        <v>theater</v>
      </c>
      <c r="R3903" s="7" t="str">
        <f>RIGHT(N3903,LEN(N3903)-SEARCH("/",N3903))</f>
        <v>plays</v>
      </c>
      <c r="S3903" s="13">
        <f>J3903/(60*60*24)+DATE(1970,1,1)</f>
        <v>42317.826377314814</v>
      </c>
      <c r="T3903" s="13">
        <f>I3903/(60*60*24)+DATE(1970,1,1)</f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7">
        <f>IF(E3904&gt;0, E3904/L3904, 0)</f>
        <v>47.258064516129032</v>
      </c>
      <c r="Q3904" s="7" t="str">
        <f>LEFT(N3904, SEARCH("/",N3904)-1)</f>
        <v>theater</v>
      </c>
      <c r="R3904" s="7" t="str">
        <f>RIGHT(N3904,LEN(N3904)-SEARCH("/",N3904))</f>
        <v>plays</v>
      </c>
      <c r="S3904" s="13">
        <f>J3904/(60*60*24)+DATE(1970,1,1)</f>
        <v>42663.468078703707</v>
      </c>
      <c r="T3904" s="13">
        <f>I3904/(60*60*24)+DATE(1970,1,1)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7">
        <f>IF(E3905&gt;0, E3905/L3905, 0)</f>
        <v>0</v>
      </c>
      <c r="Q3905" s="7" t="str">
        <f>LEFT(N3905, SEARCH("/",N3905)-1)</f>
        <v>theater</v>
      </c>
      <c r="R3905" s="7" t="str">
        <f>RIGHT(N3905,LEN(N3905)-SEARCH("/",N3905))</f>
        <v>plays</v>
      </c>
      <c r="S3905" s="13">
        <f>J3905/(60*60*24)+DATE(1970,1,1)</f>
        <v>42186.01116898148</v>
      </c>
      <c r="T3905" s="13">
        <f>I3905/(60*60*24)+DATE(1970,1,1)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7">
        <f>IF(E3906&gt;0, E3906/L3906, 0)</f>
        <v>1.5</v>
      </c>
      <c r="Q3906" s="7" t="str">
        <f>LEFT(N3906, SEARCH("/",N3906)-1)</f>
        <v>theater</v>
      </c>
      <c r="R3906" s="7" t="str">
        <f>RIGHT(N3906,LEN(N3906)-SEARCH("/",N3906))</f>
        <v>plays</v>
      </c>
      <c r="S3906" s="13">
        <f>J3906/(60*60*24)+DATE(1970,1,1)</f>
        <v>42095.229166666672</v>
      </c>
      <c r="T3906" s="13">
        <f>I3906/(60*60*24)+DATE(1970,1,1)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7">
        <f>IF(E3907&gt;0, E3907/L3907, 0)</f>
        <v>24.714285714285715</v>
      </c>
      <c r="Q3907" s="7" t="str">
        <f>LEFT(N3907, SEARCH("/",N3907)-1)</f>
        <v>theater</v>
      </c>
      <c r="R3907" s="7" t="str">
        <f>RIGHT(N3907,LEN(N3907)-SEARCH("/",N3907))</f>
        <v>plays</v>
      </c>
      <c r="S3907" s="13">
        <f>J3907/(60*60*24)+DATE(1970,1,1)</f>
        <v>42124.623877314814</v>
      </c>
      <c r="T3907" s="13">
        <f>I3907/(60*60*24)+DATE(1970,1,1)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7">
        <f>IF(E3908&gt;0, E3908/L3908, 0)</f>
        <v>63.125</v>
      </c>
      <c r="Q3908" s="7" t="str">
        <f>LEFT(N3908, SEARCH("/",N3908)-1)</f>
        <v>theater</v>
      </c>
      <c r="R3908" s="7" t="str">
        <f>RIGHT(N3908,LEN(N3908)-SEARCH("/",N3908))</f>
        <v>plays</v>
      </c>
      <c r="S3908" s="13">
        <f>J3908/(60*60*24)+DATE(1970,1,1)</f>
        <v>42143.917743055557</v>
      </c>
      <c r="T3908" s="13">
        <f>I3908/(60*60*24)+DATE(1970,1,1)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7">
        <f>IF(E3909&gt;0, E3909/L3909, 0)</f>
        <v>38.25</v>
      </c>
      <c r="Q3909" s="7" t="str">
        <f>LEFT(N3909, SEARCH("/",N3909)-1)</f>
        <v>theater</v>
      </c>
      <c r="R3909" s="7" t="str">
        <f>RIGHT(N3909,LEN(N3909)-SEARCH("/",N3909))</f>
        <v>plays</v>
      </c>
      <c r="S3909" s="13">
        <f>J3909/(60*60*24)+DATE(1970,1,1)</f>
        <v>41906.819513888891</v>
      </c>
      <c r="T3909" s="13">
        <f>I3909/(60*60*24)+DATE(1970,1,1)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7">
        <f>IF(E3910&gt;0, E3910/L3910, 0)</f>
        <v>16.25</v>
      </c>
      <c r="Q3910" s="7" t="str">
        <f>LEFT(N3910, SEARCH("/",N3910)-1)</f>
        <v>theater</v>
      </c>
      <c r="R3910" s="7" t="str">
        <f>RIGHT(N3910,LEN(N3910)-SEARCH("/",N3910))</f>
        <v>plays</v>
      </c>
      <c r="S3910" s="13">
        <f>J3910/(60*60*24)+DATE(1970,1,1)</f>
        <v>41834.135370370372</v>
      </c>
      <c r="T3910" s="13">
        <f>I3910/(60*60*24)+DATE(1970,1,1)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7">
        <f>IF(E3911&gt;0, E3911/L3911, 0)</f>
        <v>33.75</v>
      </c>
      <c r="Q3911" s="7" t="str">
        <f>LEFT(N3911, SEARCH("/",N3911)-1)</f>
        <v>theater</v>
      </c>
      <c r="R3911" s="7" t="str">
        <f>RIGHT(N3911,LEN(N3911)-SEARCH("/",N3911))</f>
        <v>plays</v>
      </c>
      <c r="S3911" s="13">
        <f>J3911/(60*60*24)+DATE(1970,1,1)</f>
        <v>41863.359282407408</v>
      </c>
      <c r="T3911" s="13">
        <f>I3911/(60*60*24)+DATE(1970,1,1)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7">
        <f>IF(E3912&gt;0, E3912/L3912, 0)</f>
        <v>61.666666666666664</v>
      </c>
      <c r="Q3912" s="7" t="str">
        <f>LEFT(N3912, SEARCH("/",N3912)-1)</f>
        <v>theater</v>
      </c>
      <c r="R3912" s="7" t="str">
        <f>RIGHT(N3912,LEN(N3912)-SEARCH("/",N3912))</f>
        <v>plays</v>
      </c>
      <c r="S3912" s="13">
        <f>J3912/(60*60*24)+DATE(1970,1,1)</f>
        <v>42224.756909722222</v>
      </c>
      <c r="T3912" s="13">
        <f>I3912/(60*60*24)+DATE(1970,1,1)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7">
        <f>IF(E3913&gt;0, E3913/L3913, 0)</f>
        <v>83.138888888888886</v>
      </c>
      <c r="Q3913" s="7" t="str">
        <f>LEFT(N3913, SEARCH("/",N3913)-1)</f>
        <v>theater</v>
      </c>
      <c r="R3913" s="7" t="str">
        <f>RIGHT(N3913,LEN(N3913)-SEARCH("/",N3913))</f>
        <v>plays</v>
      </c>
      <c r="S3913" s="13">
        <f>J3913/(60*60*24)+DATE(1970,1,1)</f>
        <v>41939.8122337963</v>
      </c>
      <c r="T3913" s="13">
        <f>I3913/(60*60*24)+DATE(1970,1,1)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7">
        <f>IF(E3914&gt;0, E3914/L3914, 0)</f>
        <v>1</v>
      </c>
      <c r="Q3914" s="7" t="str">
        <f>LEFT(N3914, SEARCH("/",N3914)-1)</f>
        <v>theater</v>
      </c>
      <c r="R3914" s="7" t="str">
        <f>RIGHT(N3914,LEN(N3914)-SEARCH("/",N3914))</f>
        <v>plays</v>
      </c>
      <c r="S3914" s="13">
        <f>J3914/(60*60*24)+DATE(1970,1,1)</f>
        <v>42059.270023148143</v>
      </c>
      <c r="T3914" s="13">
        <f>I3914/(60*60*24)+DATE(1970,1,1)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7">
        <f>IF(E3915&gt;0, E3915/L3915, 0)</f>
        <v>142.85714285714286</v>
      </c>
      <c r="Q3915" s="7" t="str">
        <f>LEFT(N3915, SEARCH("/",N3915)-1)</f>
        <v>theater</v>
      </c>
      <c r="R3915" s="7" t="str">
        <f>RIGHT(N3915,LEN(N3915)-SEARCH("/",N3915))</f>
        <v>plays</v>
      </c>
      <c r="S3915" s="13">
        <f>J3915/(60*60*24)+DATE(1970,1,1)</f>
        <v>42308.211215277777</v>
      </c>
      <c r="T3915" s="13">
        <f>I3915/(60*60*24)+DATE(1970,1,1)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7">
        <f>IF(E3916&gt;0, E3916/L3916, 0)</f>
        <v>33.666666666666664</v>
      </c>
      <c r="Q3916" s="7" t="str">
        <f>LEFT(N3916, SEARCH("/",N3916)-1)</f>
        <v>theater</v>
      </c>
      <c r="R3916" s="7" t="str">
        <f>RIGHT(N3916,LEN(N3916)-SEARCH("/",N3916))</f>
        <v>plays</v>
      </c>
      <c r="S3916" s="13">
        <f>J3916/(60*60*24)+DATE(1970,1,1)</f>
        <v>42114.818935185191</v>
      </c>
      <c r="T3916" s="13">
        <f>I3916/(60*60*24)+DATE(1970,1,1)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7">
        <f>IF(E3917&gt;0, E3917/L3917, 0)</f>
        <v>5</v>
      </c>
      <c r="Q3917" s="7" t="str">
        <f>LEFT(N3917, SEARCH("/",N3917)-1)</f>
        <v>theater</v>
      </c>
      <c r="R3917" s="7" t="str">
        <f>RIGHT(N3917,LEN(N3917)-SEARCH("/",N3917))</f>
        <v>plays</v>
      </c>
      <c r="S3917" s="13">
        <f>J3917/(60*60*24)+DATE(1970,1,1)</f>
        <v>42492.98505787037</v>
      </c>
      <c r="T3917" s="13">
        <f>I3917/(60*60*24)+DATE(1970,1,1)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7">
        <f>IF(E3918&gt;0, E3918/L3918, 0)</f>
        <v>0</v>
      </c>
      <c r="Q3918" s="7" t="str">
        <f>LEFT(N3918, SEARCH("/",N3918)-1)</f>
        <v>theater</v>
      </c>
      <c r="R3918" s="7" t="str">
        <f>RIGHT(N3918,LEN(N3918)-SEARCH("/",N3918))</f>
        <v>plays</v>
      </c>
      <c r="S3918" s="13">
        <f>J3918/(60*60*24)+DATE(1970,1,1)</f>
        <v>42494.471666666665</v>
      </c>
      <c r="T3918" s="13">
        <f>I3918/(60*60*24)+DATE(1970,1,1)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7">
        <f>IF(E3919&gt;0, E3919/L3919, 0)</f>
        <v>10</v>
      </c>
      <c r="Q3919" s="7" t="str">
        <f>LEFT(N3919, SEARCH("/",N3919)-1)</f>
        <v>theater</v>
      </c>
      <c r="R3919" s="7" t="str">
        <f>RIGHT(N3919,LEN(N3919)-SEARCH("/",N3919))</f>
        <v>plays</v>
      </c>
      <c r="S3919" s="13">
        <f>J3919/(60*60*24)+DATE(1970,1,1)</f>
        <v>41863.527326388888</v>
      </c>
      <c r="T3919" s="13">
        <f>I3919/(60*60*24)+DATE(1970,1,1)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7">
        <f>IF(E3920&gt;0, E3920/L3920, 0)</f>
        <v>40</v>
      </c>
      <c r="Q3920" s="7" t="str">
        <f>LEFT(N3920, SEARCH("/",N3920)-1)</f>
        <v>theater</v>
      </c>
      <c r="R3920" s="7" t="str">
        <f>RIGHT(N3920,LEN(N3920)-SEARCH("/",N3920))</f>
        <v>plays</v>
      </c>
      <c r="S3920" s="13">
        <f>J3920/(60*60*24)+DATE(1970,1,1)</f>
        <v>41843.664618055554</v>
      </c>
      <c r="T3920" s="13">
        <f>I3920/(60*60*24)+DATE(1970,1,1)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7">
        <f>IF(E3921&gt;0, E3921/L3921, 0)</f>
        <v>30</v>
      </c>
      <c r="Q3921" s="7" t="str">
        <f>LEFT(N3921, SEARCH("/",N3921)-1)</f>
        <v>theater</v>
      </c>
      <c r="R3921" s="7" t="str">
        <f>RIGHT(N3921,LEN(N3921)-SEARCH("/",N3921))</f>
        <v>plays</v>
      </c>
      <c r="S3921" s="13">
        <f>J3921/(60*60*24)+DATE(1970,1,1)</f>
        <v>42358.684872685189</v>
      </c>
      <c r="T3921" s="13">
        <f>I3921/(60*60*24)+DATE(1970,1,1)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7">
        <f>IF(E3922&gt;0, E3922/L3922, 0)</f>
        <v>45</v>
      </c>
      <c r="Q3922" s="7" t="str">
        <f>LEFT(N3922, SEARCH("/",N3922)-1)</f>
        <v>theater</v>
      </c>
      <c r="R3922" s="7" t="str">
        <f>RIGHT(N3922,LEN(N3922)-SEARCH("/",N3922))</f>
        <v>plays</v>
      </c>
      <c r="S3922" s="13">
        <f>J3922/(60*60*24)+DATE(1970,1,1)</f>
        <v>42657.38726851852</v>
      </c>
      <c r="T3922" s="13">
        <f>I3922/(60*60*24)+DATE(1970,1,1)</f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7">
        <f>IF(E3923&gt;0, E3923/L3923, 0)</f>
        <v>0</v>
      </c>
      <c r="Q3923" s="7" t="str">
        <f>LEFT(N3923, SEARCH("/",N3923)-1)</f>
        <v>theater</v>
      </c>
      <c r="R3923" s="7" t="str">
        <f>RIGHT(N3923,LEN(N3923)-SEARCH("/",N3923))</f>
        <v>plays</v>
      </c>
      <c r="S3923" s="13">
        <f>J3923/(60*60*24)+DATE(1970,1,1)</f>
        <v>41926.542303240742</v>
      </c>
      <c r="T3923" s="13">
        <f>I3923/(60*60*24)+DATE(1970,1,1)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7">
        <f>IF(E3924&gt;0, E3924/L3924, 0)</f>
        <v>10.166666666666666</v>
      </c>
      <c r="Q3924" s="7" t="str">
        <f>LEFT(N3924, SEARCH("/",N3924)-1)</f>
        <v>theater</v>
      </c>
      <c r="R3924" s="7" t="str">
        <f>RIGHT(N3924,LEN(N3924)-SEARCH("/",N3924))</f>
        <v>plays</v>
      </c>
      <c r="S3924" s="13">
        <f>J3924/(60*60*24)+DATE(1970,1,1)</f>
        <v>42020.768634259264</v>
      </c>
      <c r="T3924" s="13">
        <f>I3924/(60*60*24)+DATE(1970,1,1)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7">
        <f>IF(E3925&gt;0, E3925/L3925, 0)</f>
        <v>81.411764705882348</v>
      </c>
      <c r="Q3925" s="7" t="str">
        <f>LEFT(N3925, SEARCH("/",N3925)-1)</f>
        <v>theater</v>
      </c>
      <c r="R3925" s="7" t="str">
        <f>RIGHT(N3925,LEN(N3925)-SEARCH("/",N3925))</f>
        <v>plays</v>
      </c>
      <c r="S3925" s="13">
        <f>J3925/(60*60*24)+DATE(1970,1,1)</f>
        <v>42075.979988425926</v>
      </c>
      <c r="T3925" s="13">
        <f>I3925/(60*60*24)+DATE(1970,1,1)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7">
        <f>IF(E3926&gt;0, E3926/L3926, 0)</f>
        <v>57.25</v>
      </c>
      <c r="Q3926" s="7" t="str">
        <f>LEFT(N3926, SEARCH("/",N3926)-1)</f>
        <v>theater</v>
      </c>
      <c r="R3926" s="7" t="str">
        <f>RIGHT(N3926,LEN(N3926)-SEARCH("/",N3926))</f>
        <v>plays</v>
      </c>
      <c r="S3926" s="13">
        <f>J3926/(60*60*24)+DATE(1970,1,1)</f>
        <v>41786.959745370368</v>
      </c>
      <c r="T3926" s="13">
        <f>I3926/(60*60*24)+DATE(1970,1,1)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7">
        <f>IF(E3927&gt;0, E3927/L3927, 0)</f>
        <v>5</v>
      </c>
      <c r="Q3927" s="7" t="str">
        <f>LEFT(N3927, SEARCH("/",N3927)-1)</f>
        <v>theater</v>
      </c>
      <c r="R3927" s="7" t="str">
        <f>RIGHT(N3927,LEN(N3927)-SEARCH("/",N3927))</f>
        <v>plays</v>
      </c>
      <c r="S3927" s="13">
        <f>J3927/(60*60*24)+DATE(1970,1,1)</f>
        <v>41820.870821759258</v>
      </c>
      <c r="T3927" s="13">
        <f>I3927/(60*60*24)+DATE(1970,1,1)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7">
        <f>IF(E3928&gt;0, E3928/L3928, 0)</f>
        <v>15</v>
      </c>
      <c r="Q3928" s="7" t="str">
        <f>LEFT(N3928, SEARCH("/",N3928)-1)</f>
        <v>theater</v>
      </c>
      <c r="R3928" s="7" t="str">
        <f>RIGHT(N3928,LEN(N3928)-SEARCH("/",N3928))</f>
        <v>plays</v>
      </c>
      <c r="S3928" s="13">
        <f>J3928/(60*60*24)+DATE(1970,1,1)</f>
        <v>41970.085046296299</v>
      </c>
      <c r="T3928" s="13">
        <f>I3928/(60*60*24)+DATE(1970,1,1)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7">
        <f>IF(E3929&gt;0, E3929/L3929, 0)</f>
        <v>12.5</v>
      </c>
      <c r="Q3929" s="7" t="str">
        <f>LEFT(N3929, SEARCH("/",N3929)-1)</f>
        <v>theater</v>
      </c>
      <c r="R3929" s="7" t="str">
        <f>RIGHT(N3929,LEN(N3929)-SEARCH("/",N3929))</f>
        <v>plays</v>
      </c>
      <c r="S3929" s="13">
        <f>J3929/(60*60*24)+DATE(1970,1,1)</f>
        <v>41830.267407407409</v>
      </c>
      <c r="T3929" s="13">
        <f>I3929/(60*60*24)+DATE(1970,1,1)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7">
        <f>IF(E3930&gt;0, E3930/L3930, 0)</f>
        <v>93</v>
      </c>
      <c r="Q3930" s="7" t="str">
        <f>LEFT(N3930, SEARCH("/",N3930)-1)</f>
        <v>theater</v>
      </c>
      <c r="R3930" s="7" t="str">
        <f>RIGHT(N3930,LEN(N3930)-SEARCH("/",N3930))</f>
        <v>plays</v>
      </c>
      <c r="S3930" s="13">
        <f>J3930/(60*60*24)+DATE(1970,1,1)</f>
        <v>42265.683182870373</v>
      </c>
      <c r="T3930" s="13">
        <f>I3930/(60*60*24)+DATE(1970,1,1)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7">
        <f>IF(E3931&gt;0, E3931/L3931, 0)</f>
        <v>32.357142857142854</v>
      </c>
      <c r="Q3931" s="7" t="str">
        <f>LEFT(N3931, SEARCH("/",N3931)-1)</f>
        <v>theater</v>
      </c>
      <c r="R3931" s="7" t="str">
        <f>RIGHT(N3931,LEN(N3931)-SEARCH("/",N3931))</f>
        <v>plays</v>
      </c>
      <c r="S3931" s="13">
        <f>J3931/(60*60*24)+DATE(1970,1,1)</f>
        <v>42601.827141203699</v>
      </c>
      <c r="T3931" s="13">
        <f>I3931/(60*60*24)+DATE(1970,1,1)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7">
        <f>IF(E3932&gt;0, E3932/L3932, 0)</f>
        <v>0</v>
      </c>
      <c r="Q3932" s="7" t="str">
        <f>LEFT(N3932, SEARCH("/",N3932)-1)</f>
        <v>theater</v>
      </c>
      <c r="R3932" s="7" t="str">
        <f>RIGHT(N3932,LEN(N3932)-SEARCH("/",N3932))</f>
        <v>plays</v>
      </c>
      <c r="S3932" s="13">
        <f>J3932/(60*60*24)+DATE(1970,1,1)</f>
        <v>42433.338749999995</v>
      </c>
      <c r="T3932" s="13">
        <f>I3932/(60*60*24)+DATE(1970,1,1)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7">
        <f>IF(E3933&gt;0, E3933/L3933, 0)</f>
        <v>0</v>
      </c>
      <c r="Q3933" s="7" t="str">
        <f>LEFT(N3933, SEARCH("/",N3933)-1)</f>
        <v>theater</v>
      </c>
      <c r="R3933" s="7" t="str">
        <f>RIGHT(N3933,LEN(N3933)-SEARCH("/",N3933))</f>
        <v>plays</v>
      </c>
      <c r="S3933" s="13">
        <f>J3933/(60*60*24)+DATE(1970,1,1)</f>
        <v>42228.151701388888</v>
      </c>
      <c r="T3933" s="13">
        <f>I3933/(60*60*24)+DATE(1970,1,1)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7">
        <f>IF(E3934&gt;0, E3934/L3934, 0)</f>
        <v>1</v>
      </c>
      <c r="Q3934" s="7" t="str">
        <f>LEFT(N3934, SEARCH("/",N3934)-1)</f>
        <v>theater</v>
      </c>
      <c r="R3934" s="7" t="str">
        <f>RIGHT(N3934,LEN(N3934)-SEARCH("/",N3934))</f>
        <v>plays</v>
      </c>
      <c r="S3934" s="13">
        <f>J3934/(60*60*24)+DATE(1970,1,1)</f>
        <v>42415.168564814812</v>
      </c>
      <c r="T3934" s="13">
        <f>I3934/(60*60*24)+DATE(1970,1,1)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7">
        <f>IF(E3935&gt;0, E3935/L3935, 0)</f>
        <v>91.833333333333329</v>
      </c>
      <c r="Q3935" s="7" t="str">
        <f>LEFT(N3935, SEARCH("/",N3935)-1)</f>
        <v>theater</v>
      </c>
      <c r="R3935" s="7" t="str">
        <f>RIGHT(N3935,LEN(N3935)-SEARCH("/",N3935))</f>
        <v>plays</v>
      </c>
      <c r="S3935" s="13">
        <f>J3935/(60*60*24)+DATE(1970,1,1)</f>
        <v>42538.968310185184</v>
      </c>
      <c r="T3935" s="13">
        <f>I3935/(60*60*24)+DATE(1970,1,1)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7">
        <f>IF(E3936&gt;0, E3936/L3936, 0)</f>
        <v>45.833333333333336</v>
      </c>
      <c r="Q3936" s="7" t="str">
        <f>LEFT(N3936, SEARCH("/",N3936)-1)</f>
        <v>theater</v>
      </c>
      <c r="R3936" s="7" t="str">
        <f>RIGHT(N3936,LEN(N3936)-SEARCH("/",N3936))</f>
        <v>plays</v>
      </c>
      <c r="S3936" s="13">
        <f>J3936/(60*60*24)+DATE(1970,1,1)</f>
        <v>42233.671747685185</v>
      </c>
      <c r="T3936" s="13">
        <f>I3936/(60*60*24)+DATE(1970,1,1)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7">
        <f>IF(E3937&gt;0, E3937/L3937, 0)</f>
        <v>57.173913043478258</v>
      </c>
      <c r="Q3937" s="7" t="str">
        <f>LEFT(N3937, SEARCH("/",N3937)-1)</f>
        <v>theater</v>
      </c>
      <c r="R3937" s="7" t="str">
        <f>RIGHT(N3937,LEN(N3937)-SEARCH("/",N3937))</f>
        <v>plays</v>
      </c>
      <c r="S3937" s="13">
        <f>J3937/(60*60*24)+DATE(1970,1,1)</f>
        <v>42221.656782407408</v>
      </c>
      <c r="T3937" s="13">
        <f>I3937/(60*60*24)+DATE(1970,1,1)</f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7">
        <f>IF(E3938&gt;0, E3938/L3938, 0)</f>
        <v>0</v>
      </c>
      <c r="Q3938" s="7" t="str">
        <f>LEFT(N3938, SEARCH("/",N3938)-1)</f>
        <v>theater</v>
      </c>
      <c r="R3938" s="7" t="str">
        <f>RIGHT(N3938,LEN(N3938)-SEARCH("/",N3938))</f>
        <v>plays</v>
      </c>
      <c r="S3938" s="13">
        <f>J3938/(60*60*24)+DATE(1970,1,1)</f>
        <v>42675.262962962966</v>
      </c>
      <c r="T3938" s="13">
        <f>I3938/(60*60*24)+DATE(1970,1,1)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7">
        <f>IF(E3939&gt;0, E3939/L3939, 0)</f>
        <v>248.5</v>
      </c>
      <c r="Q3939" s="7" t="str">
        <f>LEFT(N3939, SEARCH("/",N3939)-1)</f>
        <v>theater</v>
      </c>
      <c r="R3939" s="7" t="str">
        <f>RIGHT(N3939,LEN(N3939)-SEARCH("/",N3939))</f>
        <v>plays</v>
      </c>
      <c r="S3939" s="13">
        <f>J3939/(60*60*24)+DATE(1970,1,1)</f>
        <v>42534.631481481483</v>
      </c>
      <c r="T3939" s="13">
        <f>I3939/(60*60*24)+DATE(1970,1,1)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7">
        <f>IF(E3940&gt;0, E3940/L3940, 0)</f>
        <v>79.400000000000006</v>
      </c>
      <c r="Q3940" s="7" t="str">
        <f>LEFT(N3940, SEARCH("/",N3940)-1)</f>
        <v>theater</v>
      </c>
      <c r="R3940" s="7" t="str">
        <f>RIGHT(N3940,LEN(N3940)-SEARCH("/",N3940))</f>
        <v>plays</v>
      </c>
      <c r="S3940" s="13">
        <f>J3940/(60*60*24)+DATE(1970,1,1)</f>
        <v>42151.905717592592</v>
      </c>
      <c r="T3940" s="13">
        <f>I3940/(60*60*24)+DATE(1970,1,1)</f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7">
        <f>IF(E3941&gt;0, E3941/L3941, 0)</f>
        <v>5</v>
      </c>
      <c r="Q3941" s="7" t="str">
        <f>LEFT(N3941, SEARCH("/",N3941)-1)</f>
        <v>theater</v>
      </c>
      <c r="R3941" s="7" t="str">
        <f>RIGHT(N3941,LEN(N3941)-SEARCH("/",N3941))</f>
        <v>plays</v>
      </c>
      <c r="S3941" s="13">
        <f>J3941/(60*60*24)+DATE(1970,1,1)</f>
        <v>41915.400219907409</v>
      </c>
      <c r="T3941" s="13">
        <f>I3941/(60*60*24)+DATE(1970,1,1)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7">
        <f>IF(E3942&gt;0, E3942/L3942, 0)</f>
        <v>5.5</v>
      </c>
      <c r="Q3942" s="7" t="str">
        <f>LEFT(N3942, SEARCH("/",N3942)-1)</f>
        <v>theater</v>
      </c>
      <c r="R3942" s="7" t="str">
        <f>RIGHT(N3942,LEN(N3942)-SEARCH("/",N3942))</f>
        <v>plays</v>
      </c>
      <c r="S3942" s="13">
        <f>J3942/(60*60*24)+DATE(1970,1,1)</f>
        <v>41961.492488425924</v>
      </c>
      <c r="T3942" s="13">
        <f>I3942/(60*60*24)+DATE(1970,1,1)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7">
        <f>IF(E3943&gt;0, E3943/L3943, 0)</f>
        <v>25</v>
      </c>
      <c r="Q3943" s="7" t="str">
        <f>LEFT(N3943, SEARCH("/",N3943)-1)</f>
        <v>theater</v>
      </c>
      <c r="R3943" s="7" t="str">
        <f>RIGHT(N3943,LEN(N3943)-SEARCH("/",N3943))</f>
        <v>plays</v>
      </c>
      <c r="S3943" s="13">
        <f>J3943/(60*60*24)+DATE(1970,1,1)</f>
        <v>41940.587233796294</v>
      </c>
      <c r="T3943" s="13">
        <f>I3943/(60*60*24)+DATE(1970,1,1)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7">
        <f>IF(E3944&gt;0, E3944/L3944, 0)</f>
        <v>0</v>
      </c>
      <c r="Q3944" s="7" t="str">
        <f>LEFT(N3944, SEARCH("/",N3944)-1)</f>
        <v>theater</v>
      </c>
      <c r="R3944" s="7" t="str">
        <f>RIGHT(N3944,LEN(N3944)-SEARCH("/",N3944))</f>
        <v>plays</v>
      </c>
      <c r="S3944" s="13">
        <f>J3944/(60*60*24)+DATE(1970,1,1)</f>
        <v>42111.904097222221</v>
      </c>
      <c r="T3944" s="13">
        <f>I3944/(60*60*24)+DATE(1970,1,1)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7">
        <f>IF(E3945&gt;0, E3945/L3945, 0)</f>
        <v>137.07692307692307</v>
      </c>
      <c r="Q3945" s="7" t="str">
        <f>LEFT(N3945, SEARCH("/",N3945)-1)</f>
        <v>theater</v>
      </c>
      <c r="R3945" s="7" t="str">
        <f>RIGHT(N3945,LEN(N3945)-SEARCH("/",N3945))</f>
        <v>plays</v>
      </c>
      <c r="S3945" s="13">
        <f>J3945/(60*60*24)+DATE(1970,1,1)</f>
        <v>42279.778564814813</v>
      </c>
      <c r="T3945" s="13">
        <f>I3945/(60*60*24)+DATE(1970,1,1)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7">
        <f>IF(E3946&gt;0, E3946/L3946, 0)</f>
        <v>0</v>
      </c>
      <c r="Q3946" s="7" t="str">
        <f>LEFT(N3946, SEARCH("/",N3946)-1)</f>
        <v>theater</v>
      </c>
      <c r="R3946" s="7" t="str">
        <f>RIGHT(N3946,LEN(N3946)-SEARCH("/",N3946))</f>
        <v>plays</v>
      </c>
      <c r="S3946" s="13">
        <f>J3946/(60*60*24)+DATE(1970,1,1)</f>
        <v>42213.662905092591</v>
      </c>
      <c r="T3946" s="13">
        <f>I3946/(60*60*24)+DATE(1970,1,1)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7">
        <f>IF(E3947&gt;0, E3947/L3947, 0)</f>
        <v>5</v>
      </c>
      <c r="Q3947" s="7" t="str">
        <f>LEFT(N3947, SEARCH("/",N3947)-1)</f>
        <v>theater</v>
      </c>
      <c r="R3947" s="7" t="str">
        <f>RIGHT(N3947,LEN(N3947)-SEARCH("/",N3947))</f>
        <v>plays</v>
      </c>
      <c r="S3947" s="13">
        <f>J3947/(60*60*24)+DATE(1970,1,1)</f>
        <v>42109.801712962959</v>
      </c>
      <c r="T3947" s="13">
        <f>I3947/(60*60*24)+DATE(1970,1,1)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7">
        <f>IF(E3948&gt;0, E3948/L3948, 0)</f>
        <v>39</v>
      </c>
      <c r="Q3948" s="7" t="str">
        <f>LEFT(N3948, SEARCH("/",N3948)-1)</f>
        <v>theater</v>
      </c>
      <c r="R3948" s="7" t="str">
        <f>RIGHT(N3948,LEN(N3948)-SEARCH("/",N3948))</f>
        <v>plays</v>
      </c>
      <c r="S3948" s="13">
        <f>J3948/(60*60*24)+DATE(1970,1,1)</f>
        <v>42031.833587962959</v>
      </c>
      <c r="T3948" s="13">
        <f>I3948/(60*60*24)+DATE(1970,1,1)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7">
        <f>IF(E3949&gt;0, E3949/L3949, 0)</f>
        <v>50.5</v>
      </c>
      <c r="Q3949" s="7" t="str">
        <f>LEFT(N3949, SEARCH("/",N3949)-1)</f>
        <v>theater</v>
      </c>
      <c r="R3949" s="7" t="str">
        <f>RIGHT(N3949,LEN(N3949)-SEARCH("/",N3949))</f>
        <v>plays</v>
      </c>
      <c r="S3949" s="13">
        <f>J3949/(60*60*24)+DATE(1970,1,1)</f>
        <v>42615.142870370371</v>
      </c>
      <c r="T3949" s="13">
        <f>I3949/(60*60*24)+DATE(1970,1,1)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7">
        <f>IF(E3950&gt;0, E3950/L3950, 0)</f>
        <v>0</v>
      </c>
      <c r="Q3950" s="7" t="str">
        <f>LEFT(N3950, SEARCH("/",N3950)-1)</f>
        <v>theater</v>
      </c>
      <c r="R3950" s="7" t="str">
        <f>RIGHT(N3950,LEN(N3950)-SEARCH("/",N3950))</f>
        <v>plays</v>
      </c>
      <c r="S3950" s="13">
        <f>J3950/(60*60*24)+DATE(1970,1,1)</f>
        <v>41829.325497685189</v>
      </c>
      <c r="T3950" s="13">
        <f>I3950/(60*60*24)+DATE(1970,1,1)</f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7">
        <f>IF(E3951&gt;0, E3951/L3951, 0)</f>
        <v>49.28125</v>
      </c>
      <c r="Q3951" s="7" t="str">
        <f>LEFT(N3951, SEARCH("/",N3951)-1)</f>
        <v>theater</v>
      </c>
      <c r="R3951" s="7" t="str">
        <f>RIGHT(N3951,LEN(N3951)-SEARCH("/",N3951))</f>
        <v>plays</v>
      </c>
      <c r="S3951" s="13">
        <f>J3951/(60*60*24)+DATE(1970,1,1)</f>
        <v>42016.120613425926</v>
      </c>
      <c r="T3951" s="13">
        <f>I3951/(60*60*24)+DATE(1970,1,1)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7">
        <f>IF(E3952&gt;0, E3952/L3952, 0)</f>
        <v>25</v>
      </c>
      <c r="Q3952" s="7" t="str">
        <f>LEFT(N3952, SEARCH("/",N3952)-1)</f>
        <v>theater</v>
      </c>
      <c r="R3952" s="7" t="str">
        <f>RIGHT(N3952,LEN(N3952)-SEARCH("/",N3952))</f>
        <v>plays</v>
      </c>
      <c r="S3952" s="13">
        <f>J3952/(60*60*24)+DATE(1970,1,1)</f>
        <v>42439.702314814815</v>
      </c>
      <c r="T3952" s="13">
        <f>I3952/(60*60*24)+DATE(1970,1,1)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7">
        <f>IF(E3953&gt;0, E3953/L3953, 0)</f>
        <v>1</v>
      </c>
      <c r="Q3953" s="7" t="str">
        <f>LEFT(N3953, SEARCH("/",N3953)-1)</f>
        <v>theater</v>
      </c>
      <c r="R3953" s="7" t="str">
        <f>RIGHT(N3953,LEN(N3953)-SEARCH("/",N3953))</f>
        <v>plays</v>
      </c>
      <c r="S3953" s="13">
        <f>J3953/(60*60*24)+DATE(1970,1,1)</f>
        <v>42433.825717592597</v>
      </c>
      <c r="T3953" s="13">
        <f>I3953/(60*60*24)+DATE(1970,1,1)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7">
        <f>IF(E3954&gt;0, E3954/L3954, 0)</f>
        <v>25</v>
      </c>
      <c r="Q3954" s="7" t="str">
        <f>LEFT(N3954, SEARCH("/",N3954)-1)</f>
        <v>theater</v>
      </c>
      <c r="R3954" s="7" t="str">
        <f>RIGHT(N3954,LEN(N3954)-SEARCH("/",N3954))</f>
        <v>plays</v>
      </c>
      <c r="S3954" s="13">
        <f>J3954/(60*60*24)+DATE(1970,1,1)</f>
        <v>42243.790393518517</v>
      </c>
      <c r="T3954" s="13">
        <f>I3954/(60*60*24)+DATE(1970,1,1)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7">
        <f>IF(E3955&gt;0, E3955/L3955, 0)</f>
        <v>0</v>
      </c>
      <c r="Q3955" s="7" t="str">
        <f>LEFT(N3955, SEARCH("/",N3955)-1)</f>
        <v>theater</v>
      </c>
      <c r="R3955" s="7" t="str">
        <f>RIGHT(N3955,LEN(N3955)-SEARCH("/",N3955))</f>
        <v>plays</v>
      </c>
      <c r="S3955" s="13">
        <f>J3955/(60*60*24)+DATE(1970,1,1)</f>
        <v>42550.048449074078</v>
      </c>
      <c r="T3955" s="13">
        <f>I3955/(60*60*24)+DATE(1970,1,1)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7">
        <f>IF(E3956&gt;0, E3956/L3956, 0)</f>
        <v>0</v>
      </c>
      <c r="Q3956" s="7" t="str">
        <f>LEFT(N3956, SEARCH("/",N3956)-1)</f>
        <v>theater</v>
      </c>
      <c r="R3956" s="7" t="str">
        <f>RIGHT(N3956,LEN(N3956)-SEARCH("/",N3956))</f>
        <v>plays</v>
      </c>
      <c r="S3956" s="13">
        <f>J3956/(60*60*24)+DATE(1970,1,1)</f>
        <v>41774.651203703703</v>
      </c>
      <c r="T3956" s="13">
        <f>I3956/(60*60*24)+DATE(1970,1,1)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7">
        <f>IF(E3957&gt;0, E3957/L3957, 0)</f>
        <v>53.125</v>
      </c>
      <c r="Q3957" s="7" t="str">
        <f>LEFT(N3957, SEARCH("/",N3957)-1)</f>
        <v>theater</v>
      </c>
      <c r="R3957" s="7" t="str">
        <f>RIGHT(N3957,LEN(N3957)-SEARCH("/",N3957))</f>
        <v>plays</v>
      </c>
      <c r="S3957" s="13">
        <f>J3957/(60*60*24)+DATE(1970,1,1)</f>
        <v>42306.848854166667</v>
      </c>
      <c r="T3957" s="13">
        <f>I3957/(60*60*24)+DATE(1970,1,1)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7">
        <f>IF(E3958&gt;0, E3958/L3958, 0)</f>
        <v>0</v>
      </c>
      <c r="Q3958" s="7" t="str">
        <f>LEFT(N3958, SEARCH("/",N3958)-1)</f>
        <v>theater</v>
      </c>
      <c r="R3958" s="7" t="str">
        <f>RIGHT(N3958,LEN(N3958)-SEARCH("/",N3958))</f>
        <v>plays</v>
      </c>
      <c r="S3958" s="13">
        <f>J3958/(60*60*24)+DATE(1970,1,1)</f>
        <v>42457.932025462964</v>
      </c>
      <c r="T3958" s="13">
        <f>I3958/(60*60*24)+DATE(1970,1,1)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7">
        <f>IF(E3959&gt;0, E3959/L3959, 0)</f>
        <v>7</v>
      </c>
      <c r="Q3959" s="7" t="str">
        <f>LEFT(N3959, SEARCH("/",N3959)-1)</f>
        <v>theater</v>
      </c>
      <c r="R3959" s="7" t="str">
        <f>RIGHT(N3959,LEN(N3959)-SEARCH("/",N3959))</f>
        <v>plays</v>
      </c>
      <c r="S3959" s="13">
        <f>J3959/(60*60*24)+DATE(1970,1,1)</f>
        <v>42513.976319444446</v>
      </c>
      <c r="T3959" s="13">
        <f>I3959/(60*60*24)+DATE(1970,1,1)</f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7">
        <f>IF(E3960&gt;0, E3960/L3960, 0)</f>
        <v>40.0625</v>
      </c>
      <c r="Q3960" s="7" t="str">
        <f>LEFT(N3960, SEARCH("/",N3960)-1)</f>
        <v>theater</v>
      </c>
      <c r="R3960" s="7" t="str">
        <f>RIGHT(N3960,LEN(N3960)-SEARCH("/",N3960))</f>
        <v>plays</v>
      </c>
      <c r="S3960" s="13">
        <f>J3960/(60*60*24)+DATE(1970,1,1)</f>
        <v>41816.950370370367</v>
      </c>
      <c r="T3960" s="13">
        <f>I3960/(60*60*24)+DATE(1970,1,1)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7">
        <f>IF(E3961&gt;0, E3961/L3961, 0)</f>
        <v>24.333333333333332</v>
      </c>
      <c r="Q3961" s="7" t="str">
        <f>LEFT(N3961, SEARCH("/",N3961)-1)</f>
        <v>theater</v>
      </c>
      <c r="R3961" s="7" t="str">
        <f>RIGHT(N3961,LEN(N3961)-SEARCH("/",N3961))</f>
        <v>plays</v>
      </c>
      <c r="S3961" s="13">
        <f>J3961/(60*60*24)+DATE(1970,1,1)</f>
        <v>41880.788842592592</v>
      </c>
      <c r="T3961" s="13">
        <f>I3961/(60*60*24)+DATE(1970,1,1)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7">
        <f>IF(E3962&gt;0, E3962/L3962, 0)</f>
        <v>11.25</v>
      </c>
      <c r="Q3962" s="7" t="str">
        <f>LEFT(N3962, SEARCH("/",N3962)-1)</f>
        <v>theater</v>
      </c>
      <c r="R3962" s="7" t="str">
        <f>RIGHT(N3962,LEN(N3962)-SEARCH("/",N3962))</f>
        <v>plays</v>
      </c>
      <c r="S3962" s="13">
        <f>J3962/(60*60*24)+DATE(1970,1,1)</f>
        <v>42342.845555555556</v>
      </c>
      <c r="T3962" s="13">
        <f>I3962/(60*60*24)+DATE(1970,1,1)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7">
        <f>IF(E3963&gt;0, E3963/L3963, 0)</f>
        <v>10.5</v>
      </c>
      <c r="Q3963" s="7" t="str">
        <f>LEFT(N3963, SEARCH("/",N3963)-1)</f>
        <v>theater</v>
      </c>
      <c r="R3963" s="7" t="str">
        <f>RIGHT(N3963,LEN(N3963)-SEARCH("/",N3963))</f>
        <v>plays</v>
      </c>
      <c r="S3963" s="13">
        <f>J3963/(60*60*24)+DATE(1970,1,1)</f>
        <v>41745.891319444447</v>
      </c>
      <c r="T3963" s="13">
        <f>I3963/(60*60*24)+DATE(1970,1,1)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7">
        <f>IF(E3964&gt;0, E3964/L3964, 0)</f>
        <v>15</v>
      </c>
      <c r="Q3964" s="7" t="str">
        <f>LEFT(N3964, SEARCH("/",N3964)-1)</f>
        <v>theater</v>
      </c>
      <c r="R3964" s="7" t="str">
        <f>RIGHT(N3964,LEN(N3964)-SEARCH("/",N3964))</f>
        <v>plays</v>
      </c>
      <c r="S3964" s="13">
        <f>J3964/(60*60*24)+DATE(1970,1,1)</f>
        <v>42311.621458333335</v>
      </c>
      <c r="T3964" s="13">
        <f>I3964/(60*60*24)+DATE(1970,1,1)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7">
        <f>IF(E3965&gt;0, E3965/L3965, 0)</f>
        <v>0</v>
      </c>
      <c r="Q3965" s="7" t="str">
        <f>LEFT(N3965, SEARCH("/",N3965)-1)</f>
        <v>theater</v>
      </c>
      <c r="R3965" s="7" t="str">
        <f>RIGHT(N3965,LEN(N3965)-SEARCH("/",N3965))</f>
        <v>plays</v>
      </c>
      <c r="S3965" s="13">
        <f>J3965/(60*60*24)+DATE(1970,1,1)</f>
        <v>42296.154131944444</v>
      </c>
      <c r="T3965" s="13">
        <f>I3965/(60*60*24)+DATE(1970,1,1)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7">
        <f>IF(E3966&gt;0, E3966/L3966, 0)</f>
        <v>42</v>
      </c>
      <c r="Q3966" s="7" t="str">
        <f>LEFT(N3966, SEARCH("/",N3966)-1)</f>
        <v>theater</v>
      </c>
      <c r="R3966" s="7" t="str">
        <f>RIGHT(N3966,LEN(N3966)-SEARCH("/",N3966))</f>
        <v>plays</v>
      </c>
      <c r="S3966" s="13">
        <f>J3966/(60*60*24)+DATE(1970,1,1)</f>
        <v>42053.722060185188</v>
      </c>
      <c r="T3966" s="13">
        <f>I3966/(60*60*24)+DATE(1970,1,1)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7">
        <f>IF(E3967&gt;0, E3967/L3967, 0)</f>
        <v>71.25</v>
      </c>
      <c r="Q3967" s="7" t="str">
        <f>LEFT(N3967, SEARCH("/",N3967)-1)</f>
        <v>theater</v>
      </c>
      <c r="R3967" s="7" t="str">
        <f>RIGHT(N3967,LEN(N3967)-SEARCH("/",N3967))</f>
        <v>plays</v>
      </c>
      <c r="S3967" s="13">
        <f>J3967/(60*60*24)+DATE(1970,1,1)</f>
        <v>42414.235879629632</v>
      </c>
      <c r="T3967" s="13">
        <f>I3967/(60*60*24)+DATE(1970,1,1)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7">
        <f>IF(E3968&gt;0, E3968/L3968, 0)</f>
        <v>22.5</v>
      </c>
      <c r="Q3968" s="7" t="str">
        <f>LEFT(N3968, SEARCH("/",N3968)-1)</f>
        <v>theater</v>
      </c>
      <c r="R3968" s="7" t="str">
        <f>RIGHT(N3968,LEN(N3968)-SEARCH("/",N3968))</f>
        <v>plays</v>
      </c>
      <c r="S3968" s="13">
        <f>J3968/(60*60*24)+DATE(1970,1,1)</f>
        <v>41801.711550925924</v>
      </c>
      <c r="T3968" s="13">
        <f>I3968/(60*60*24)+DATE(1970,1,1)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7">
        <f>IF(E3969&gt;0, E3969/L3969, 0)</f>
        <v>41</v>
      </c>
      <c r="Q3969" s="7" t="str">
        <f>LEFT(N3969, SEARCH("/",N3969)-1)</f>
        <v>theater</v>
      </c>
      <c r="R3969" s="7" t="str">
        <f>RIGHT(N3969,LEN(N3969)-SEARCH("/",N3969))</f>
        <v>plays</v>
      </c>
      <c r="S3969" s="13">
        <f>J3969/(60*60*24)+DATE(1970,1,1)</f>
        <v>42770.290590277778</v>
      </c>
      <c r="T3969" s="13">
        <f>I3969/(60*60*24)+DATE(1970,1,1)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7">
        <f>IF(E3970&gt;0, E3970/L3970, 0)</f>
        <v>47.909090909090907</v>
      </c>
      <c r="Q3970" s="7" t="str">
        <f>LEFT(N3970, SEARCH("/",N3970)-1)</f>
        <v>theater</v>
      </c>
      <c r="R3970" s="7" t="str">
        <f>RIGHT(N3970,LEN(N3970)-SEARCH("/",N3970))</f>
        <v>plays</v>
      </c>
      <c r="S3970" s="13">
        <f>J3970/(60*60*24)+DATE(1970,1,1)</f>
        <v>42452.815659722226</v>
      </c>
      <c r="T3970" s="13">
        <f>I3970/(60*60*24)+DATE(1970,1,1)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7">
        <f>IF(E3971&gt;0, E3971/L3971, 0)</f>
        <v>35.166666666666664</v>
      </c>
      <c r="Q3971" s="7" t="str">
        <f>LEFT(N3971, SEARCH("/",N3971)-1)</f>
        <v>theater</v>
      </c>
      <c r="R3971" s="7" t="str">
        <f>RIGHT(N3971,LEN(N3971)-SEARCH("/",N3971))</f>
        <v>plays</v>
      </c>
      <c r="S3971" s="13">
        <f>J3971/(60*60*24)+DATE(1970,1,1)</f>
        <v>42601.854699074072</v>
      </c>
      <c r="T3971" s="13">
        <f>I3971/(60*60*24)+DATE(1970,1,1)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7">
        <f>IF(E3972&gt;0, E3972/L3972, 0)</f>
        <v>5.5</v>
      </c>
      <c r="Q3972" s="7" t="str">
        <f>LEFT(N3972, SEARCH("/",N3972)-1)</f>
        <v>theater</v>
      </c>
      <c r="R3972" s="7" t="str">
        <f>RIGHT(N3972,LEN(N3972)-SEARCH("/",N3972))</f>
        <v>plays</v>
      </c>
      <c r="S3972" s="13">
        <f>J3972/(60*60*24)+DATE(1970,1,1)</f>
        <v>42447.863553240742</v>
      </c>
      <c r="T3972" s="13">
        <f>I3972/(60*60*24)+DATE(1970,1,1)</f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7">
        <f>IF(E3973&gt;0, E3973/L3973, 0)</f>
        <v>22.666666666666668</v>
      </c>
      <c r="Q3973" s="7" t="str">
        <f>LEFT(N3973, SEARCH("/",N3973)-1)</f>
        <v>theater</v>
      </c>
      <c r="R3973" s="7" t="str">
        <f>RIGHT(N3973,LEN(N3973)-SEARCH("/",N3973))</f>
        <v>plays</v>
      </c>
      <c r="S3973" s="13">
        <f>J3973/(60*60*24)+DATE(1970,1,1)</f>
        <v>41811.536180555559</v>
      </c>
      <c r="T3973" s="13">
        <f>I3973/(60*60*24)+DATE(1970,1,1)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7">
        <f>IF(E3974&gt;0, E3974/L3974, 0)</f>
        <v>26.375</v>
      </c>
      <c r="Q3974" s="7" t="str">
        <f>LEFT(N3974, SEARCH("/",N3974)-1)</f>
        <v>theater</v>
      </c>
      <c r="R3974" s="7" t="str">
        <f>RIGHT(N3974,LEN(N3974)-SEARCH("/",N3974))</f>
        <v>plays</v>
      </c>
      <c r="S3974" s="13">
        <f>J3974/(60*60*24)+DATE(1970,1,1)</f>
        <v>41981.067523148144</v>
      </c>
      <c r="T3974" s="13">
        <f>I3974/(60*60*24)+DATE(1970,1,1)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7">
        <f>IF(E3975&gt;0, E3975/L3975, 0)</f>
        <v>105.54054054054055</v>
      </c>
      <c r="Q3975" s="7" t="str">
        <f>LEFT(N3975, SEARCH("/",N3975)-1)</f>
        <v>theater</v>
      </c>
      <c r="R3975" s="7" t="str">
        <f>RIGHT(N3975,LEN(N3975)-SEARCH("/",N3975))</f>
        <v>plays</v>
      </c>
      <c r="S3975" s="13">
        <f>J3975/(60*60*24)+DATE(1970,1,1)</f>
        <v>42469.68414351852</v>
      </c>
      <c r="T3975" s="13">
        <f>I3975/(60*60*24)+DATE(1970,1,1)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7">
        <f>IF(E3976&gt;0, E3976/L3976, 0)</f>
        <v>29.09090909090909</v>
      </c>
      <c r="Q3976" s="7" t="str">
        <f>LEFT(N3976, SEARCH("/",N3976)-1)</f>
        <v>theater</v>
      </c>
      <c r="R3976" s="7" t="str">
        <f>RIGHT(N3976,LEN(N3976)-SEARCH("/",N3976))</f>
        <v>plays</v>
      </c>
      <c r="S3976" s="13">
        <f>J3976/(60*60*24)+DATE(1970,1,1)</f>
        <v>42493.546851851846</v>
      </c>
      <c r="T3976" s="13">
        <f>I3976/(60*60*24)+DATE(1970,1,1)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7">
        <f>IF(E3977&gt;0, E3977/L3977, 0)</f>
        <v>0</v>
      </c>
      <c r="Q3977" s="7" t="str">
        <f>LEFT(N3977, SEARCH("/",N3977)-1)</f>
        <v>theater</v>
      </c>
      <c r="R3977" s="7" t="str">
        <f>RIGHT(N3977,LEN(N3977)-SEARCH("/",N3977))</f>
        <v>plays</v>
      </c>
      <c r="S3977" s="13">
        <f>J3977/(60*60*24)+DATE(1970,1,1)</f>
        <v>42534.866875</v>
      </c>
      <c r="T3977" s="13">
        <f>I3977/(60*60*24)+DATE(1970,1,1)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7">
        <f>IF(E3978&gt;0, E3978/L3978, 0)</f>
        <v>62</v>
      </c>
      <c r="Q3978" s="7" t="str">
        <f>LEFT(N3978, SEARCH("/",N3978)-1)</f>
        <v>theater</v>
      </c>
      <c r="R3978" s="7" t="str">
        <f>RIGHT(N3978,LEN(N3978)-SEARCH("/",N3978))</f>
        <v>plays</v>
      </c>
      <c r="S3978" s="13">
        <f>J3978/(60*60*24)+DATE(1970,1,1)</f>
        <v>41830.858344907407</v>
      </c>
      <c r="T3978" s="13">
        <f>I3978/(60*60*24)+DATE(1970,1,1)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7">
        <f>IF(E3979&gt;0, E3979/L3979, 0)</f>
        <v>217.5</v>
      </c>
      <c r="Q3979" s="7" t="str">
        <f>LEFT(N3979, SEARCH("/",N3979)-1)</f>
        <v>theater</v>
      </c>
      <c r="R3979" s="7" t="str">
        <f>RIGHT(N3979,LEN(N3979)-SEARCH("/",N3979))</f>
        <v>plays</v>
      </c>
      <c r="S3979" s="13">
        <f>J3979/(60*60*24)+DATE(1970,1,1)</f>
        <v>42543.788564814815</v>
      </c>
      <c r="T3979" s="13">
        <f>I3979/(60*60*24)+DATE(1970,1,1)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7">
        <f>IF(E3980&gt;0, E3980/L3980, 0)</f>
        <v>26.75</v>
      </c>
      <c r="Q3980" s="7" t="str">
        <f>LEFT(N3980, SEARCH("/",N3980)-1)</f>
        <v>theater</v>
      </c>
      <c r="R3980" s="7" t="str">
        <f>RIGHT(N3980,LEN(N3980)-SEARCH("/",N3980))</f>
        <v>plays</v>
      </c>
      <c r="S3980" s="13">
        <f>J3980/(60*60*24)+DATE(1970,1,1)</f>
        <v>41975.642974537041</v>
      </c>
      <c r="T3980" s="13">
        <f>I3980/(60*60*24)+DATE(1970,1,1)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7">
        <f>IF(E3981&gt;0, E3981/L3981, 0)</f>
        <v>18.333333333333332</v>
      </c>
      <c r="Q3981" s="7" t="str">
        <f>LEFT(N3981, SEARCH("/",N3981)-1)</f>
        <v>theater</v>
      </c>
      <c r="R3981" s="7" t="str">
        <f>RIGHT(N3981,LEN(N3981)-SEARCH("/",N3981))</f>
        <v>plays</v>
      </c>
      <c r="S3981" s="13">
        <f>J3981/(60*60*24)+DATE(1970,1,1)</f>
        <v>42069.903437500005</v>
      </c>
      <c r="T3981" s="13">
        <f>I3981/(60*60*24)+DATE(1970,1,1)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7">
        <f>IF(E3982&gt;0, E3982/L3982, 0)</f>
        <v>64.285714285714292</v>
      </c>
      <c r="Q3982" s="7" t="str">
        <f>LEFT(N3982, SEARCH("/",N3982)-1)</f>
        <v>theater</v>
      </c>
      <c r="R3982" s="7" t="str">
        <f>RIGHT(N3982,LEN(N3982)-SEARCH("/",N3982))</f>
        <v>plays</v>
      </c>
      <c r="S3982" s="13">
        <f>J3982/(60*60*24)+DATE(1970,1,1)</f>
        <v>41795.598923611113</v>
      </c>
      <c r="T3982" s="13">
        <f>I3982/(60*60*24)+DATE(1970,1,1)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7">
        <f>IF(E3983&gt;0, E3983/L3983, 0)</f>
        <v>175</v>
      </c>
      <c r="Q3983" s="7" t="str">
        <f>LEFT(N3983, SEARCH("/",N3983)-1)</f>
        <v>theater</v>
      </c>
      <c r="R3983" s="7" t="str">
        <f>RIGHT(N3983,LEN(N3983)-SEARCH("/",N3983))</f>
        <v>plays</v>
      </c>
      <c r="S3983" s="13">
        <f>J3983/(60*60*24)+DATE(1970,1,1)</f>
        <v>42508.179965277777</v>
      </c>
      <c r="T3983" s="13">
        <f>I3983/(60*60*24)+DATE(1970,1,1)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7">
        <f>IF(E3984&gt;0, E3984/L3984, 0)</f>
        <v>34</v>
      </c>
      <c r="Q3984" s="7" t="str">
        <f>LEFT(N3984, SEARCH("/",N3984)-1)</f>
        <v>theater</v>
      </c>
      <c r="R3984" s="7" t="str">
        <f>RIGHT(N3984,LEN(N3984)-SEARCH("/",N3984))</f>
        <v>plays</v>
      </c>
      <c r="S3984" s="13">
        <f>J3984/(60*60*24)+DATE(1970,1,1)</f>
        <v>42132.809953703705</v>
      </c>
      <c r="T3984" s="13">
        <f>I3984/(60*60*24)+DATE(1970,1,1)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7">
        <f>IF(E3985&gt;0, E3985/L3985, 0)</f>
        <v>84.282608695652172</v>
      </c>
      <c r="Q3985" s="7" t="str">
        <f>LEFT(N3985, SEARCH("/",N3985)-1)</f>
        <v>theater</v>
      </c>
      <c r="R3985" s="7" t="str">
        <f>RIGHT(N3985,LEN(N3985)-SEARCH("/",N3985))</f>
        <v>plays</v>
      </c>
      <c r="S3985" s="13">
        <f>J3985/(60*60*24)+DATE(1970,1,1)</f>
        <v>41747.86986111111</v>
      </c>
      <c r="T3985" s="13">
        <f>I3985/(60*60*24)+DATE(1970,1,1)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7">
        <f>IF(E3986&gt;0, E3986/L3986, 0)</f>
        <v>9.5</v>
      </c>
      <c r="Q3986" s="7" t="str">
        <f>LEFT(N3986, SEARCH("/",N3986)-1)</f>
        <v>theater</v>
      </c>
      <c r="R3986" s="7" t="str">
        <f>RIGHT(N3986,LEN(N3986)-SEARCH("/",N3986))</f>
        <v>plays</v>
      </c>
      <c r="S3986" s="13">
        <f>J3986/(60*60*24)+DATE(1970,1,1)</f>
        <v>41920.963472222225</v>
      </c>
      <c r="T3986" s="13">
        <f>I3986/(60*60*24)+DATE(1970,1,1)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7">
        <f>IF(E3987&gt;0, E3987/L3987, 0)</f>
        <v>33.736842105263158</v>
      </c>
      <c r="Q3987" s="7" t="str">
        <f>LEFT(N3987, SEARCH("/",N3987)-1)</f>
        <v>theater</v>
      </c>
      <c r="R3987" s="7" t="str">
        <f>RIGHT(N3987,LEN(N3987)-SEARCH("/",N3987))</f>
        <v>plays</v>
      </c>
      <c r="S3987" s="13">
        <f>J3987/(60*60*24)+DATE(1970,1,1)</f>
        <v>42399.707407407404</v>
      </c>
      <c r="T3987" s="13">
        <f>I3987/(60*60*24)+DATE(1970,1,1)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7">
        <f>IF(E3988&gt;0, E3988/L3988, 0)</f>
        <v>37.53846153846154</v>
      </c>
      <c r="Q3988" s="7" t="str">
        <f>LEFT(N3988, SEARCH("/",N3988)-1)</f>
        <v>theater</v>
      </c>
      <c r="R3988" s="7" t="str">
        <f>RIGHT(N3988,LEN(N3988)-SEARCH("/",N3988))</f>
        <v>plays</v>
      </c>
      <c r="S3988" s="13">
        <f>J3988/(60*60*24)+DATE(1970,1,1)</f>
        <v>42467.548541666663</v>
      </c>
      <c r="T3988" s="13">
        <f>I3988/(60*60*24)+DATE(1970,1,1)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7">
        <f>IF(E3989&gt;0, E3989/L3989, 0)</f>
        <v>11.615384615384615</v>
      </c>
      <c r="Q3989" s="7" t="str">
        <f>LEFT(N3989, SEARCH("/",N3989)-1)</f>
        <v>theater</v>
      </c>
      <c r="R3989" s="7" t="str">
        <f>RIGHT(N3989,LEN(N3989)-SEARCH("/",N3989))</f>
        <v>plays</v>
      </c>
      <c r="S3989" s="13">
        <f>J3989/(60*60*24)+DATE(1970,1,1)</f>
        <v>41765.92465277778</v>
      </c>
      <c r="T3989" s="13">
        <f>I3989/(60*60*24)+DATE(1970,1,1)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7">
        <f>IF(E3990&gt;0, E3990/L3990, 0)</f>
        <v>8</v>
      </c>
      <c r="Q3990" s="7" t="str">
        <f>LEFT(N3990, SEARCH("/",N3990)-1)</f>
        <v>theater</v>
      </c>
      <c r="R3990" s="7" t="str">
        <f>RIGHT(N3990,LEN(N3990)-SEARCH("/",N3990))</f>
        <v>plays</v>
      </c>
      <c r="S3990" s="13">
        <f>J3990/(60*60*24)+DATE(1970,1,1)</f>
        <v>42230.08116898148</v>
      </c>
      <c r="T3990" s="13">
        <f>I3990/(60*60*24)+DATE(1970,1,1)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7">
        <f>IF(E3991&gt;0, E3991/L3991, 0)</f>
        <v>0</v>
      </c>
      <c r="Q3991" s="7" t="str">
        <f>LEFT(N3991, SEARCH("/",N3991)-1)</f>
        <v>theater</v>
      </c>
      <c r="R3991" s="7" t="str">
        <f>RIGHT(N3991,LEN(N3991)-SEARCH("/",N3991))</f>
        <v>plays</v>
      </c>
      <c r="S3991" s="13">
        <f>J3991/(60*60*24)+DATE(1970,1,1)</f>
        <v>42286.749780092592</v>
      </c>
      <c r="T3991" s="13">
        <f>I3991/(60*60*24)+DATE(1970,1,1)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7">
        <f>IF(E3992&gt;0, E3992/L3992, 0)</f>
        <v>23</v>
      </c>
      <c r="Q3992" s="7" t="str">
        <f>LEFT(N3992, SEARCH("/",N3992)-1)</f>
        <v>theater</v>
      </c>
      <c r="R3992" s="7" t="str">
        <f>RIGHT(N3992,LEN(N3992)-SEARCH("/",N3992))</f>
        <v>plays</v>
      </c>
      <c r="S3992" s="13">
        <f>J3992/(60*60*24)+DATE(1970,1,1)</f>
        <v>42401.672372685185</v>
      </c>
      <c r="T3992" s="13">
        <f>I3992/(60*60*24)+DATE(1970,1,1)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7">
        <f>IF(E3993&gt;0, E3993/L3993, 0)</f>
        <v>100</v>
      </c>
      <c r="Q3993" s="7" t="str">
        <f>LEFT(N3993, SEARCH("/",N3993)-1)</f>
        <v>theater</v>
      </c>
      <c r="R3993" s="7" t="str">
        <f>RIGHT(N3993,LEN(N3993)-SEARCH("/",N3993))</f>
        <v>plays</v>
      </c>
      <c r="S3993" s="13">
        <f>J3993/(60*60*24)+DATE(1970,1,1)</f>
        <v>42125.644467592589</v>
      </c>
      <c r="T3993" s="13">
        <f>I3993/(60*60*24)+DATE(1970,1,1)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7">
        <f>IF(E3994&gt;0, E3994/L3994, 0)</f>
        <v>60.111111111111114</v>
      </c>
      <c r="Q3994" s="7" t="str">
        <f>LEFT(N3994, SEARCH("/",N3994)-1)</f>
        <v>theater</v>
      </c>
      <c r="R3994" s="7" t="str">
        <f>RIGHT(N3994,LEN(N3994)-SEARCH("/",N3994))</f>
        <v>plays</v>
      </c>
      <c r="S3994" s="13">
        <f>J3994/(60*60*24)+DATE(1970,1,1)</f>
        <v>42289.94049768518</v>
      </c>
      <c r="T3994" s="13">
        <f>I3994/(60*60*24)+DATE(1970,1,1)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7">
        <f>IF(E3995&gt;0, E3995/L3995, 0)</f>
        <v>3</v>
      </c>
      <c r="Q3995" s="7" t="str">
        <f>LEFT(N3995, SEARCH("/",N3995)-1)</f>
        <v>theater</v>
      </c>
      <c r="R3995" s="7" t="str">
        <f>RIGHT(N3995,LEN(N3995)-SEARCH("/",N3995))</f>
        <v>plays</v>
      </c>
      <c r="S3995" s="13">
        <f>J3995/(60*60*24)+DATE(1970,1,1)</f>
        <v>42107.864722222221</v>
      </c>
      <c r="T3995" s="13">
        <f>I3995/(60*60*24)+DATE(1970,1,1)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7">
        <f>IF(E3996&gt;0, E3996/L3996, 0)</f>
        <v>5</v>
      </c>
      <c r="Q3996" s="7" t="str">
        <f>LEFT(N3996, SEARCH("/",N3996)-1)</f>
        <v>theater</v>
      </c>
      <c r="R3996" s="7" t="str">
        <f>RIGHT(N3996,LEN(N3996)-SEARCH("/",N3996))</f>
        <v>plays</v>
      </c>
      <c r="S3996" s="13">
        <f>J3996/(60*60*24)+DATE(1970,1,1)</f>
        <v>41809.389930555553</v>
      </c>
      <c r="T3996" s="13">
        <f>I3996/(60*60*24)+DATE(1970,1,1)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7">
        <f>IF(E3997&gt;0, E3997/L3997, 0)</f>
        <v>17.5</v>
      </c>
      <c r="Q3997" s="7" t="str">
        <f>LEFT(N3997, SEARCH("/",N3997)-1)</f>
        <v>theater</v>
      </c>
      <c r="R3997" s="7" t="str">
        <f>RIGHT(N3997,LEN(N3997)-SEARCH("/",N3997))</f>
        <v>plays</v>
      </c>
      <c r="S3997" s="13">
        <f>J3997/(60*60*24)+DATE(1970,1,1)</f>
        <v>42019.683761574073</v>
      </c>
      <c r="T3997" s="13">
        <f>I3997/(60*60*24)+DATE(1970,1,1)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7">
        <f>IF(E3998&gt;0, E3998/L3998, 0)</f>
        <v>29.235294117647058</v>
      </c>
      <c r="Q3998" s="7" t="str">
        <f>LEFT(N3998, SEARCH("/",N3998)-1)</f>
        <v>theater</v>
      </c>
      <c r="R3998" s="7" t="str">
        <f>RIGHT(N3998,LEN(N3998)-SEARCH("/",N3998))</f>
        <v>plays</v>
      </c>
      <c r="S3998" s="13">
        <f>J3998/(60*60*24)+DATE(1970,1,1)</f>
        <v>41950.266944444447</v>
      </c>
      <c r="T3998" s="13">
        <f>I3998/(60*60*24)+DATE(1970,1,1)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7">
        <f>IF(E3999&gt;0, E3999/L3999, 0)</f>
        <v>0</v>
      </c>
      <c r="Q3999" s="7" t="str">
        <f>LEFT(N3999, SEARCH("/",N3999)-1)</f>
        <v>theater</v>
      </c>
      <c r="R3999" s="7" t="str">
        <f>RIGHT(N3999,LEN(N3999)-SEARCH("/",N3999))</f>
        <v>plays</v>
      </c>
      <c r="S3999" s="13">
        <f>J3999/(60*60*24)+DATE(1970,1,1)</f>
        <v>42069.391446759255</v>
      </c>
      <c r="T3999" s="13">
        <f>I3999/(60*60*24)+DATE(1970,1,1)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7">
        <f>IF(E4000&gt;0, E4000/L4000, 0)</f>
        <v>59.583333333333336</v>
      </c>
      <c r="Q4000" s="7" t="str">
        <f>LEFT(N4000, SEARCH("/",N4000)-1)</f>
        <v>theater</v>
      </c>
      <c r="R4000" s="7" t="str">
        <f>RIGHT(N4000,LEN(N4000)-SEARCH("/",N4000))</f>
        <v>plays</v>
      </c>
      <c r="S4000" s="13">
        <f>J4000/(60*60*24)+DATE(1970,1,1)</f>
        <v>42061.963263888887</v>
      </c>
      <c r="T4000" s="13">
        <f>I4000/(60*60*24)+DATE(1970,1,1)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7">
        <f>IF(E4001&gt;0, E4001/L4001, 0)</f>
        <v>82.571428571428569</v>
      </c>
      <c r="Q4001" s="7" t="str">
        <f>LEFT(N4001, SEARCH("/",N4001)-1)</f>
        <v>theater</v>
      </c>
      <c r="R4001" s="7" t="str">
        <f>RIGHT(N4001,LEN(N4001)-SEARCH("/",N4001))</f>
        <v>plays</v>
      </c>
      <c r="S4001" s="13">
        <f>J4001/(60*60*24)+DATE(1970,1,1)</f>
        <v>41842.828680555554</v>
      </c>
      <c r="T4001" s="13">
        <f>I4001/(60*60*24)+DATE(1970,1,1)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7">
        <f>IF(E4002&gt;0, E4002/L4002, 0)</f>
        <v>10</v>
      </c>
      <c r="Q4002" s="7" t="str">
        <f>LEFT(N4002, SEARCH("/",N4002)-1)</f>
        <v>theater</v>
      </c>
      <c r="R4002" s="7" t="str">
        <f>RIGHT(N4002,LEN(N4002)-SEARCH("/",N4002))</f>
        <v>plays</v>
      </c>
      <c r="S4002" s="13">
        <f>J4002/(60*60*24)+DATE(1970,1,1)</f>
        <v>42437.64534722222</v>
      </c>
      <c r="T4002" s="13">
        <f>I4002/(60*60*24)+DATE(1970,1,1)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7">
        <f>IF(E4003&gt;0, E4003/L4003, 0)</f>
        <v>32.357142857142854</v>
      </c>
      <c r="Q4003" s="7" t="str">
        <f>LEFT(N4003, SEARCH("/",N4003)-1)</f>
        <v>theater</v>
      </c>
      <c r="R4003" s="7" t="str">
        <f>RIGHT(N4003,LEN(N4003)-SEARCH("/",N4003))</f>
        <v>plays</v>
      </c>
      <c r="S4003" s="13">
        <f>J4003/(60*60*24)+DATE(1970,1,1)</f>
        <v>42775.964212962965</v>
      </c>
      <c r="T4003" s="13">
        <f>I4003/(60*60*24)+DATE(1970,1,1)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7">
        <f>IF(E4004&gt;0, E4004/L4004, 0)</f>
        <v>5.75</v>
      </c>
      <c r="Q4004" s="7" t="str">
        <f>LEFT(N4004, SEARCH("/",N4004)-1)</f>
        <v>theater</v>
      </c>
      <c r="R4004" s="7" t="str">
        <f>RIGHT(N4004,LEN(N4004)-SEARCH("/",N4004))</f>
        <v>plays</v>
      </c>
      <c r="S4004" s="13">
        <f>J4004/(60*60*24)+DATE(1970,1,1)</f>
        <v>41879.043530092589</v>
      </c>
      <c r="T4004" s="13">
        <f>I4004/(60*60*24)+DATE(1970,1,1)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7">
        <f>IF(E4005&gt;0, E4005/L4005, 0)</f>
        <v>100.5</v>
      </c>
      <c r="Q4005" s="7" t="str">
        <f>LEFT(N4005, SEARCH("/",N4005)-1)</f>
        <v>theater</v>
      </c>
      <c r="R4005" s="7" t="str">
        <f>RIGHT(N4005,LEN(N4005)-SEARCH("/",N4005))</f>
        <v>plays</v>
      </c>
      <c r="S4005" s="13">
        <f>J4005/(60*60*24)+DATE(1970,1,1)</f>
        <v>42020.587349537032</v>
      </c>
      <c r="T4005" s="13">
        <f>I4005/(60*60*24)+DATE(1970,1,1)</f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7">
        <f>IF(E4006&gt;0, E4006/L4006, 0)</f>
        <v>1</v>
      </c>
      <c r="Q4006" s="7" t="str">
        <f>LEFT(N4006, SEARCH("/",N4006)-1)</f>
        <v>theater</v>
      </c>
      <c r="R4006" s="7" t="str">
        <f>RIGHT(N4006,LEN(N4006)-SEARCH("/",N4006))</f>
        <v>plays</v>
      </c>
      <c r="S4006" s="13">
        <f>J4006/(60*60*24)+DATE(1970,1,1)</f>
        <v>41890.16269675926</v>
      </c>
      <c r="T4006" s="13">
        <f>I4006/(60*60*24)+DATE(1970,1,1)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7">
        <f>IF(E4007&gt;0, E4007/L4007, 0)</f>
        <v>20</v>
      </c>
      <c r="Q4007" s="7" t="str">
        <f>LEFT(N4007, SEARCH("/",N4007)-1)</f>
        <v>theater</v>
      </c>
      <c r="R4007" s="7" t="str">
        <f>RIGHT(N4007,LEN(N4007)-SEARCH("/",N4007))</f>
        <v>plays</v>
      </c>
      <c r="S4007" s="13">
        <f>J4007/(60*60*24)+DATE(1970,1,1)</f>
        <v>41872.807696759257</v>
      </c>
      <c r="T4007" s="13">
        <f>I4007/(60*60*24)+DATE(1970,1,1)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7">
        <f>IF(E4008&gt;0, E4008/L4008, 0)</f>
        <v>2</v>
      </c>
      <c r="Q4008" s="7" t="str">
        <f>LEFT(N4008, SEARCH("/",N4008)-1)</f>
        <v>theater</v>
      </c>
      <c r="R4008" s="7" t="str">
        <f>RIGHT(N4008,LEN(N4008)-SEARCH("/",N4008))</f>
        <v>plays</v>
      </c>
      <c r="S4008" s="13">
        <f>J4008/(60*60*24)+DATE(1970,1,1)</f>
        <v>42391.772997685184</v>
      </c>
      <c r="T4008" s="13">
        <f>I4008/(60*60*24)+DATE(1970,1,1)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7">
        <f>IF(E4009&gt;0, E4009/L4009, 0)</f>
        <v>5</v>
      </c>
      <c r="Q4009" s="7" t="str">
        <f>LEFT(N4009, SEARCH("/",N4009)-1)</f>
        <v>theater</v>
      </c>
      <c r="R4009" s="7" t="str">
        <f>RIGHT(N4009,LEN(N4009)-SEARCH("/",N4009))</f>
        <v>plays</v>
      </c>
      <c r="S4009" s="13">
        <f>J4009/(60*60*24)+DATE(1970,1,1)</f>
        <v>41848.772928240738</v>
      </c>
      <c r="T4009" s="13">
        <f>I4009/(60*60*24)+DATE(1970,1,1)</f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7">
        <f>IF(E4010&gt;0, E4010/L4010, 0)</f>
        <v>15</v>
      </c>
      <c r="Q4010" s="7" t="str">
        <f>LEFT(N4010, SEARCH("/",N4010)-1)</f>
        <v>theater</v>
      </c>
      <c r="R4010" s="7" t="str">
        <f>RIGHT(N4010,LEN(N4010)-SEARCH("/",N4010))</f>
        <v>plays</v>
      </c>
      <c r="S4010" s="13">
        <f>J4010/(60*60*24)+DATE(1970,1,1)</f>
        <v>42177.964201388888</v>
      </c>
      <c r="T4010" s="13">
        <f>I4010/(60*60*24)+DATE(1970,1,1)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7">
        <f>IF(E4011&gt;0, E4011/L4011, 0)</f>
        <v>25</v>
      </c>
      <c r="Q4011" s="7" t="str">
        <f>LEFT(N4011, SEARCH("/",N4011)-1)</f>
        <v>theater</v>
      </c>
      <c r="R4011" s="7" t="str">
        <f>RIGHT(N4011,LEN(N4011)-SEARCH("/",N4011))</f>
        <v>plays</v>
      </c>
      <c r="S4011" s="13">
        <f>J4011/(60*60*24)+DATE(1970,1,1)</f>
        <v>41851.700925925928</v>
      </c>
      <c r="T4011" s="13">
        <f>I4011/(60*60*24)+DATE(1970,1,1)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7">
        <f>IF(E4012&gt;0, E4012/L4012, 0)</f>
        <v>45.842105263157897</v>
      </c>
      <c r="Q4012" s="7" t="str">
        <f>LEFT(N4012, SEARCH("/",N4012)-1)</f>
        <v>theater</v>
      </c>
      <c r="R4012" s="7" t="str">
        <f>RIGHT(N4012,LEN(N4012)-SEARCH("/",N4012))</f>
        <v>plays</v>
      </c>
      <c r="S4012" s="13">
        <f>J4012/(60*60*24)+DATE(1970,1,1)</f>
        <v>41921.770439814813</v>
      </c>
      <c r="T4012" s="13">
        <f>I4012/(60*60*24)+DATE(1970,1,1)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7">
        <f>IF(E4013&gt;0, E4013/L4013, 0)</f>
        <v>4.75</v>
      </c>
      <c r="Q4013" s="7" t="str">
        <f>LEFT(N4013, SEARCH("/",N4013)-1)</f>
        <v>theater</v>
      </c>
      <c r="R4013" s="7" t="str">
        <f>RIGHT(N4013,LEN(N4013)-SEARCH("/",N4013))</f>
        <v>plays</v>
      </c>
      <c r="S4013" s="13">
        <f>J4013/(60*60*24)+DATE(1970,1,1)</f>
        <v>42002.54488425926</v>
      </c>
      <c r="T4013" s="13">
        <f>I4013/(60*60*24)+DATE(1970,1,1)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7">
        <f>IF(E4014&gt;0, E4014/L4014, 0)</f>
        <v>0</v>
      </c>
      <c r="Q4014" s="7" t="str">
        <f>LEFT(N4014, SEARCH("/",N4014)-1)</f>
        <v>theater</v>
      </c>
      <c r="R4014" s="7" t="str">
        <f>RIGHT(N4014,LEN(N4014)-SEARCH("/",N4014))</f>
        <v>plays</v>
      </c>
      <c r="S4014" s="13">
        <f>J4014/(60*60*24)+DATE(1970,1,1)</f>
        <v>42096.544548611113</v>
      </c>
      <c r="T4014" s="13">
        <f>I4014/(60*60*24)+DATE(1970,1,1)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7">
        <f>IF(E4015&gt;0, E4015/L4015, 0)</f>
        <v>13</v>
      </c>
      <c r="Q4015" s="7" t="str">
        <f>LEFT(N4015, SEARCH("/",N4015)-1)</f>
        <v>theater</v>
      </c>
      <c r="R4015" s="7" t="str">
        <f>RIGHT(N4015,LEN(N4015)-SEARCH("/",N4015))</f>
        <v>plays</v>
      </c>
      <c r="S4015" s="13">
        <f>J4015/(60*60*24)+DATE(1970,1,1)</f>
        <v>42021.301192129627</v>
      </c>
      <c r="T4015" s="13">
        <f>I4015/(60*60*24)+DATE(1970,1,1)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7">
        <f>IF(E4016&gt;0, E4016/L4016, 0)</f>
        <v>0</v>
      </c>
      <c r="Q4016" s="7" t="str">
        <f>LEFT(N4016, SEARCH("/",N4016)-1)</f>
        <v>theater</v>
      </c>
      <c r="R4016" s="7" t="str">
        <f>RIGHT(N4016,LEN(N4016)-SEARCH("/",N4016))</f>
        <v>plays</v>
      </c>
      <c r="S4016" s="13">
        <f>J4016/(60*60*24)+DATE(1970,1,1)</f>
        <v>42419.246168981481</v>
      </c>
      <c r="T4016" s="13">
        <f>I4016/(60*60*24)+DATE(1970,1,1)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7">
        <f>IF(E4017&gt;0, E4017/L4017, 0)</f>
        <v>1</v>
      </c>
      <c r="Q4017" s="7" t="str">
        <f>LEFT(N4017, SEARCH("/",N4017)-1)</f>
        <v>theater</v>
      </c>
      <c r="R4017" s="7" t="str">
        <f>RIGHT(N4017,LEN(N4017)-SEARCH("/",N4017))</f>
        <v>plays</v>
      </c>
      <c r="S4017" s="13">
        <f>J4017/(60*60*24)+DATE(1970,1,1)</f>
        <v>42174.780821759261</v>
      </c>
      <c r="T4017" s="13">
        <f>I4017/(60*60*24)+DATE(1970,1,1)</f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7">
        <f>IF(E4018&gt;0, E4018/L4018, 0)</f>
        <v>10</v>
      </c>
      <c r="Q4018" s="7" t="str">
        <f>LEFT(N4018, SEARCH("/",N4018)-1)</f>
        <v>theater</v>
      </c>
      <c r="R4018" s="7" t="str">
        <f>RIGHT(N4018,LEN(N4018)-SEARCH("/",N4018))</f>
        <v>plays</v>
      </c>
      <c r="S4018" s="13">
        <f>J4018/(60*60*24)+DATE(1970,1,1)</f>
        <v>41869.872685185182</v>
      </c>
      <c r="T4018" s="13">
        <f>I4018/(60*60*24)+DATE(1970,1,1)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7">
        <f>IF(E4019&gt;0, E4019/L4019, 0)</f>
        <v>52.5</v>
      </c>
      <c r="Q4019" s="7" t="str">
        <f>LEFT(N4019, SEARCH("/",N4019)-1)</f>
        <v>theater</v>
      </c>
      <c r="R4019" s="7" t="str">
        <f>RIGHT(N4019,LEN(N4019)-SEARCH("/",N4019))</f>
        <v>plays</v>
      </c>
      <c r="S4019" s="13">
        <f>J4019/(60*60*24)+DATE(1970,1,1)</f>
        <v>41856.672152777777</v>
      </c>
      <c r="T4019" s="13">
        <f>I4019/(60*60*24)+DATE(1970,1,1)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7">
        <f>IF(E4020&gt;0, E4020/L4020, 0)</f>
        <v>32.5</v>
      </c>
      <c r="Q4020" s="7" t="str">
        <f>LEFT(N4020, SEARCH("/",N4020)-1)</f>
        <v>theater</v>
      </c>
      <c r="R4020" s="7" t="str">
        <f>RIGHT(N4020,LEN(N4020)-SEARCH("/",N4020))</f>
        <v>plays</v>
      </c>
      <c r="S4020" s="13">
        <f>J4020/(60*60*24)+DATE(1970,1,1)</f>
        <v>42620.91097222222</v>
      </c>
      <c r="T4020" s="13">
        <f>I4020/(60*60*24)+DATE(1970,1,1)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7">
        <f>IF(E4021&gt;0, E4021/L4021, 0)</f>
        <v>7.25</v>
      </c>
      <c r="Q4021" s="7" t="str">
        <f>LEFT(N4021, SEARCH("/",N4021)-1)</f>
        <v>theater</v>
      </c>
      <c r="R4021" s="7" t="str">
        <f>RIGHT(N4021,LEN(N4021)-SEARCH("/",N4021))</f>
        <v>plays</v>
      </c>
      <c r="S4021" s="13">
        <f>J4021/(60*60*24)+DATE(1970,1,1)</f>
        <v>42417.675879629634</v>
      </c>
      <c r="T4021" s="13">
        <f>I4021/(60*60*24)+DATE(1970,1,1)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7">
        <f>IF(E4022&gt;0, E4022/L4022, 0)</f>
        <v>33.333333333333336</v>
      </c>
      <c r="Q4022" s="7" t="str">
        <f>LEFT(N4022, SEARCH("/",N4022)-1)</f>
        <v>theater</v>
      </c>
      <c r="R4022" s="7" t="str">
        <f>RIGHT(N4022,LEN(N4022)-SEARCH("/",N4022))</f>
        <v>plays</v>
      </c>
      <c r="S4022" s="13">
        <f>J4022/(60*60*24)+DATE(1970,1,1)</f>
        <v>42057.190960648149</v>
      </c>
      <c r="T4022" s="13">
        <f>I4022/(60*60*24)+DATE(1970,1,1)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7">
        <f>IF(E4023&gt;0, E4023/L4023, 0)</f>
        <v>62.5</v>
      </c>
      <c r="Q4023" s="7" t="str">
        <f>LEFT(N4023, SEARCH("/",N4023)-1)</f>
        <v>theater</v>
      </c>
      <c r="R4023" s="7" t="str">
        <f>RIGHT(N4023,LEN(N4023)-SEARCH("/",N4023))</f>
        <v>plays</v>
      </c>
      <c r="S4023" s="13">
        <f>J4023/(60*60*24)+DATE(1970,1,1)</f>
        <v>41878.911550925928</v>
      </c>
      <c r="T4023" s="13">
        <f>I4023/(60*60*24)+DATE(1970,1,1)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7">
        <f>IF(E4024&gt;0, E4024/L4024, 0)</f>
        <v>63.558375634517766</v>
      </c>
      <c r="Q4024" s="7" t="str">
        <f>LEFT(N4024, SEARCH("/",N4024)-1)</f>
        <v>theater</v>
      </c>
      <c r="R4024" s="7" t="str">
        <f>RIGHT(N4024,LEN(N4024)-SEARCH("/",N4024))</f>
        <v>plays</v>
      </c>
      <c r="S4024" s="13">
        <f>J4024/(60*60*24)+DATE(1970,1,1)</f>
        <v>41990.584108796298</v>
      </c>
      <c r="T4024" s="13">
        <f>I4024/(60*60*24)+DATE(1970,1,1)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7">
        <f>IF(E4025&gt;0, E4025/L4025, 0)</f>
        <v>0</v>
      </c>
      <c r="Q4025" s="7" t="str">
        <f>LEFT(N4025, SEARCH("/",N4025)-1)</f>
        <v>theater</v>
      </c>
      <c r="R4025" s="7" t="str">
        <f>RIGHT(N4025,LEN(N4025)-SEARCH("/",N4025))</f>
        <v>plays</v>
      </c>
      <c r="S4025" s="13">
        <f>J4025/(60*60*24)+DATE(1970,1,1)</f>
        <v>42408.999571759261</v>
      </c>
      <c r="T4025" s="13">
        <f>I4025/(60*60*24)+DATE(1970,1,1)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7">
        <f>IF(E4026&gt;0, E4026/L4026, 0)</f>
        <v>10</v>
      </c>
      <c r="Q4026" s="7" t="str">
        <f>LEFT(N4026, SEARCH("/",N4026)-1)</f>
        <v>theater</v>
      </c>
      <c r="R4026" s="7" t="str">
        <f>RIGHT(N4026,LEN(N4026)-SEARCH("/",N4026))</f>
        <v>plays</v>
      </c>
      <c r="S4026" s="13">
        <f>J4026/(60*60*24)+DATE(1970,1,1)</f>
        <v>42217.670104166667</v>
      </c>
      <c r="T4026" s="13">
        <f>I4026/(60*60*24)+DATE(1970,1,1)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7">
        <f>IF(E4027&gt;0, E4027/L4027, 0)</f>
        <v>62.5</v>
      </c>
      <c r="Q4027" s="7" t="str">
        <f>LEFT(N4027, SEARCH("/",N4027)-1)</f>
        <v>theater</v>
      </c>
      <c r="R4027" s="7" t="str">
        <f>RIGHT(N4027,LEN(N4027)-SEARCH("/",N4027))</f>
        <v>plays</v>
      </c>
      <c r="S4027" s="13">
        <f>J4027/(60*60*24)+DATE(1970,1,1)</f>
        <v>42151.237685185188</v>
      </c>
      <c r="T4027" s="13">
        <f>I4027/(60*60*24)+DATE(1970,1,1)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7">
        <f>IF(E4028&gt;0, E4028/L4028, 0)</f>
        <v>0</v>
      </c>
      <c r="Q4028" s="7" t="str">
        <f>LEFT(N4028, SEARCH("/",N4028)-1)</f>
        <v>theater</v>
      </c>
      <c r="R4028" s="7" t="str">
        <f>RIGHT(N4028,LEN(N4028)-SEARCH("/",N4028))</f>
        <v>plays</v>
      </c>
      <c r="S4028" s="13">
        <f>J4028/(60*60*24)+DATE(1970,1,1)</f>
        <v>42282.655543981484</v>
      </c>
      <c r="T4028" s="13">
        <f>I4028/(60*60*24)+DATE(1970,1,1)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7">
        <f>IF(E4029&gt;0, E4029/L4029, 0)</f>
        <v>30.714285714285715</v>
      </c>
      <c r="Q4029" s="7" t="str">
        <f>LEFT(N4029, SEARCH("/",N4029)-1)</f>
        <v>theater</v>
      </c>
      <c r="R4029" s="7" t="str">
        <f>RIGHT(N4029,LEN(N4029)-SEARCH("/",N4029))</f>
        <v>plays</v>
      </c>
      <c r="S4029" s="13">
        <f>J4029/(60*60*24)+DATE(1970,1,1)</f>
        <v>42768.97084490741</v>
      </c>
      <c r="T4029" s="13">
        <f>I4029/(60*60*24)+DATE(1970,1,1)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7">
        <f>IF(E4030&gt;0, E4030/L4030, 0)</f>
        <v>51</v>
      </c>
      <c r="Q4030" s="7" t="str">
        <f>LEFT(N4030, SEARCH("/",N4030)-1)</f>
        <v>theater</v>
      </c>
      <c r="R4030" s="7" t="str">
        <f>RIGHT(N4030,LEN(N4030)-SEARCH("/",N4030))</f>
        <v>plays</v>
      </c>
      <c r="S4030" s="13">
        <f>J4030/(60*60*24)+DATE(1970,1,1)</f>
        <v>41765.938657407409</v>
      </c>
      <c r="T4030" s="13">
        <f>I4030/(60*60*24)+DATE(1970,1,1)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7">
        <f>IF(E4031&gt;0, E4031/L4031, 0)</f>
        <v>0</v>
      </c>
      <c r="Q4031" s="7" t="str">
        <f>LEFT(N4031, SEARCH("/",N4031)-1)</f>
        <v>theater</v>
      </c>
      <c r="R4031" s="7" t="str">
        <f>RIGHT(N4031,LEN(N4031)-SEARCH("/",N4031))</f>
        <v>plays</v>
      </c>
      <c r="S4031" s="13">
        <f>J4031/(60*60*24)+DATE(1970,1,1)</f>
        <v>42322.02511574074</v>
      </c>
      <c r="T4031" s="13">
        <f>I4031/(60*60*24)+DATE(1970,1,1)</f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7">
        <f>IF(E4032&gt;0, E4032/L4032, 0)</f>
        <v>66.666666666666671</v>
      </c>
      <c r="Q4032" s="7" t="str">
        <f>LEFT(N4032, SEARCH("/",N4032)-1)</f>
        <v>theater</v>
      </c>
      <c r="R4032" s="7" t="str">
        <f>RIGHT(N4032,LEN(N4032)-SEARCH("/",N4032))</f>
        <v>plays</v>
      </c>
      <c r="S4032" s="13">
        <f>J4032/(60*60*24)+DATE(1970,1,1)</f>
        <v>42374.655081018514</v>
      </c>
      <c r="T4032" s="13">
        <f>I4032/(60*60*24)+DATE(1970,1,1)</f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7">
        <f>IF(E4033&gt;0, E4033/L4033, 0)</f>
        <v>0</v>
      </c>
      <c r="Q4033" s="7" t="str">
        <f>LEFT(N4033, SEARCH("/",N4033)-1)</f>
        <v>theater</v>
      </c>
      <c r="R4033" s="7" t="str">
        <f>RIGHT(N4033,LEN(N4033)-SEARCH("/",N4033))</f>
        <v>plays</v>
      </c>
      <c r="S4033" s="13">
        <f>J4033/(60*60*24)+DATE(1970,1,1)</f>
        <v>41941.585231481484</v>
      </c>
      <c r="T4033" s="13">
        <f>I4033/(60*60*24)+DATE(1970,1,1)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7">
        <f>IF(E4034&gt;0, E4034/L4034, 0)</f>
        <v>59</v>
      </c>
      <c r="Q4034" s="7" t="str">
        <f>LEFT(N4034, SEARCH("/",N4034)-1)</f>
        <v>theater</v>
      </c>
      <c r="R4034" s="7" t="str">
        <f>RIGHT(N4034,LEN(N4034)-SEARCH("/",N4034))</f>
        <v>plays</v>
      </c>
      <c r="S4034" s="13">
        <f>J4034/(60*60*24)+DATE(1970,1,1)</f>
        <v>42293.809212962966</v>
      </c>
      <c r="T4034" s="13">
        <f>I4034/(60*60*24)+DATE(1970,1,1)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7">
        <f>IF(E4035&gt;0, E4035/L4035, 0)</f>
        <v>65.340319148936175</v>
      </c>
      <c r="Q4035" s="7" t="str">
        <f>LEFT(N4035, SEARCH("/",N4035)-1)</f>
        <v>theater</v>
      </c>
      <c r="R4035" s="7" t="str">
        <f>RIGHT(N4035,LEN(N4035)-SEARCH("/",N4035))</f>
        <v>plays</v>
      </c>
      <c r="S4035" s="13">
        <f>J4035/(60*60*24)+DATE(1970,1,1)</f>
        <v>42614.268796296295</v>
      </c>
      <c r="T4035" s="13">
        <f>I4035/(60*60*24)+DATE(1970,1,1)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7">
        <f>IF(E4036&gt;0, E4036/L4036, 0)</f>
        <v>100</v>
      </c>
      <c r="Q4036" s="7" t="str">
        <f>LEFT(N4036, SEARCH("/",N4036)-1)</f>
        <v>theater</v>
      </c>
      <c r="R4036" s="7" t="str">
        <f>RIGHT(N4036,LEN(N4036)-SEARCH("/",N4036))</f>
        <v>plays</v>
      </c>
      <c r="S4036" s="13">
        <f>J4036/(60*60*24)+DATE(1970,1,1)</f>
        <v>42067.947337962964</v>
      </c>
      <c r="T4036" s="13">
        <f>I4036/(60*60*24)+DATE(1970,1,1)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7">
        <f>IF(E4037&gt;0, E4037/L4037, 0)</f>
        <v>147.4</v>
      </c>
      <c r="Q4037" s="7" t="str">
        <f>LEFT(N4037, SEARCH("/",N4037)-1)</f>
        <v>theater</v>
      </c>
      <c r="R4037" s="7" t="str">
        <f>RIGHT(N4037,LEN(N4037)-SEARCH("/",N4037))</f>
        <v>plays</v>
      </c>
      <c r="S4037" s="13">
        <f>J4037/(60*60*24)+DATE(1970,1,1)</f>
        <v>41903.882951388892</v>
      </c>
      <c r="T4037" s="13">
        <f>I4037/(60*60*24)+DATE(1970,1,1)</f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7">
        <f>IF(E4038&gt;0, E4038/L4038, 0)</f>
        <v>166.05882352941177</v>
      </c>
      <c r="Q4038" s="7" t="str">
        <f>LEFT(N4038, SEARCH("/",N4038)-1)</f>
        <v>theater</v>
      </c>
      <c r="R4038" s="7" t="str">
        <f>RIGHT(N4038,LEN(N4038)-SEARCH("/",N4038))</f>
        <v>plays</v>
      </c>
      <c r="S4038" s="13">
        <f>J4038/(60*60*24)+DATE(1970,1,1)</f>
        <v>41804.937083333338</v>
      </c>
      <c r="T4038" s="13">
        <f>I4038/(60*60*24)+DATE(1970,1,1)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7">
        <f>IF(E4039&gt;0, E4039/L4039, 0)</f>
        <v>40</v>
      </c>
      <c r="Q4039" s="7" t="str">
        <f>LEFT(N4039, SEARCH("/",N4039)-1)</f>
        <v>theater</v>
      </c>
      <c r="R4039" s="7" t="str">
        <f>RIGHT(N4039,LEN(N4039)-SEARCH("/",N4039))</f>
        <v>plays</v>
      </c>
      <c r="S4039" s="13">
        <f>J4039/(60*60*24)+DATE(1970,1,1)</f>
        <v>42497.070775462962</v>
      </c>
      <c r="T4039" s="13">
        <f>I4039/(60*60*24)+DATE(1970,1,1)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7">
        <f>IF(E4040&gt;0, E4040/L4040, 0)</f>
        <v>75.25</v>
      </c>
      <c r="Q4040" s="7" t="str">
        <f>LEFT(N4040, SEARCH("/",N4040)-1)</f>
        <v>theater</v>
      </c>
      <c r="R4040" s="7" t="str">
        <f>RIGHT(N4040,LEN(N4040)-SEARCH("/",N4040))</f>
        <v>plays</v>
      </c>
      <c r="S4040" s="13">
        <f>J4040/(60*60*24)+DATE(1970,1,1)</f>
        <v>41869.798726851848</v>
      </c>
      <c r="T4040" s="13">
        <f>I4040/(60*60*24)+DATE(1970,1,1)</f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7">
        <f>IF(E4041&gt;0, E4041/L4041, 0)</f>
        <v>60</v>
      </c>
      <c r="Q4041" s="7" t="str">
        <f>LEFT(N4041, SEARCH("/",N4041)-1)</f>
        <v>theater</v>
      </c>
      <c r="R4041" s="7" t="str">
        <f>RIGHT(N4041,LEN(N4041)-SEARCH("/",N4041))</f>
        <v>plays</v>
      </c>
      <c r="S4041" s="13">
        <f>J4041/(60*60*24)+DATE(1970,1,1)</f>
        <v>42305.670914351853</v>
      </c>
      <c r="T4041" s="13">
        <f>I4041/(60*60*24)+DATE(1970,1,1)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7">
        <f>IF(E4042&gt;0, E4042/L4042, 0)</f>
        <v>1250</v>
      </c>
      <c r="Q4042" s="7" t="str">
        <f>LEFT(N4042, SEARCH("/",N4042)-1)</f>
        <v>theater</v>
      </c>
      <c r="R4042" s="7" t="str">
        <f>RIGHT(N4042,LEN(N4042)-SEARCH("/",N4042))</f>
        <v>plays</v>
      </c>
      <c r="S4042" s="13">
        <f>J4042/(60*60*24)+DATE(1970,1,1)</f>
        <v>42144.231527777782</v>
      </c>
      <c r="T4042" s="13">
        <f>I4042/(60*60*24)+DATE(1970,1,1)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7">
        <f>IF(E4043&gt;0, E4043/L4043, 0)</f>
        <v>10.5</v>
      </c>
      <c r="Q4043" s="7" t="str">
        <f>LEFT(N4043, SEARCH("/",N4043)-1)</f>
        <v>theater</v>
      </c>
      <c r="R4043" s="7" t="str">
        <f>RIGHT(N4043,LEN(N4043)-SEARCH("/",N4043))</f>
        <v>plays</v>
      </c>
      <c r="S4043" s="13">
        <f>J4043/(60*60*24)+DATE(1970,1,1)</f>
        <v>42559.474004629628</v>
      </c>
      <c r="T4043" s="13">
        <f>I4043/(60*60*24)+DATE(1970,1,1)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7">
        <f>IF(E4044&gt;0, E4044/L4044, 0)</f>
        <v>7</v>
      </c>
      <c r="Q4044" s="7" t="str">
        <f>LEFT(N4044, SEARCH("/",N4044)-1)</f>
        <v>theater</v>
      </c>
      <c r="R4044" s="7" t="str">
        <f>RIGHT(N4044,LEN(N4044)-SEARCH("/",N4044))</f>
        <v>plays</v>
      </c>
      <c r="S4044" s="13">
        <f>J4044/(60*60*24)+DATE(1970,1,1)</f>
        <v>41995.084074074075</v>
      </c>
      <c r="T4044" s="13">
        <f>I4044/(60*60*24)+DATE(1970,1,1)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7">
        <f>IF(E4045&gt;0, E4045/L4045, 0)</f>
        <v>0</v>
      </c>
      <c r="Q4045" s="7" t="str">
        <f>LEFT(N4045, SEARCH("/",N4045)-1)</f>
        <v>theater</v>
      </c>
      <c r="R4045" s="7" t="str">
        <f>RIGHT(N4045,LEN(N4045)-SEARCH("/",N4045))</f>
        <v>plays</v>
      </c>
      <c r="S4045" s="13">
        <f>J4045/(60*60*24)+DATE(1970,1,1)</f>
        <v>41948.957465277781</v>
      </c>
      <c r="T4045" s="13">
        <f>I4045/(60*60*24)+DATE(1970,1,1)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7">
        <f>IF(E4046&gt;0, E4046/L4046, 0)</f>
        <v>56.25</v>
      </c>
      <c r="Q4046" s="7" t="str">
        <f>LEFT(N4046, SEARCH("/",N4046)-1)</f>
        <v>theater</v>
      </c>
      <c r="R4046" s="7" t="str">
        <f>RIGHT(N4046,LEN(N4046)-SEARCH("/",N4046))</f>
        <v>plays</v>
      </c>
      <c r="S4046" s="13">
        <f>J4046/(60*60*24)+DATE(1970,1,1)</f>
        <v>42074.219699074078</v>
      </c>
      <c r="T4046" s="13">
        <f>I4046/(60*60*24)+DATE(1970,1,1)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7">
        <f>IF(E4047&gt;0, E4047/L4047, 0)</f>
        <v>1</v>
      </c>
      <c r="Q4047" s="7" t="str">
        <f>LEFT(N4047, SEARCH("/",N4047)-1)</f>
        <v>theater</v>
      </c>
      <c r="R4047" s="7" t="str">
        <f>RIGHT(N4047,LEN(N4047)-SEARCH("/",N4047))</f>
        <v>plays</v>
      </c>
      <c r="S4047" s="13">
        <f>J4047/(60*60*24)+DATE(1970,1,1)</f>
        <v>41842.201261574075</v>
      </c>
      <c r="T4047" s="13">
        <f>I4047/(60*60*24)+DATE(1970,1,1)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7">
        <f>IF(E4048&gt;0, E4048/L4048, 0)</f>
        <v>38.333333333333336</v>
      </c>
      <c r="Q4048" s="7" t="str">
        <f>LEFT(N4048, SEARCH("/",N4048)-1)</f>
        <v>theater</v>
      </c>
      <c r="R4048" s="7" t="str">
        <f>RIGHT(N4048,LEN(N4048)-SEARCH("/",N4048))</f>
        <v>plays</v>
      </c>
      <c r="S4048" s="13">
        <f>J4048/(60*60*24)+DATE(1970,1,1)</f>
        <v>41904.650578703702</v>
      </c>
      <c r="T4048" s="13">
        <f>I4048/(60*60*24)+DATE(1970,1,1)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7">
        <f>IF(E4049&gt;0, E4049/L4049, 0)</f>
        <v>27.5</v>
      </c>
      <c r="Q4049" s="7" t="str">
        <f>LEFT(N4049, SEARCH("/",N4049)-1)</f>
        <v>theater</v>
      </c>
      <c r="R4049" s="7" t="str">
        <f>RIGHT(N4049,LEN(N4049)-SEARCH("/",N4049))</f>
        <v>plays</v>
      </c>
      <c r="S4049" s="13">
        <f>J4049/(60*60*24)+DATE(1970,1,1)</f>
        <v>41991.022488425922</v>
      </c>
      <c r="T4049" s="13">
        <f>I4049/(60*60*24)+DATE(1970,1,1)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7">
        <f>IF(E4050&gt;0, E4050/L4050, 0)</f>
        <v>32.978021978021978</v>
      </c>
      <c r="Q4050" s="7" t="str">
        <f>LEFT(N4050, SEARCH("/",N4050)-1)</f>
        <v>theater</v>
      </c>
      <c r="R4050" s="7" t="str">
        <f>RIGHT(N4050,LEN(N4050)-SEARCH("/",N4050))</f>
        <v>plays</v>
      </c>
      <c r="S4050" s="13">
        <f>J4050/(60*60*24)+DATE(1970,1,1)</f>
        <v>42436.509108796294</v>
      </c>
      <c r="T4050" s="13">
        <f>I4050/(60*60*24)+DATE(1970,1,1)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7">
        <f>IF(E4051&gt;0, E4051/L4051, 0)</f>
        <v>16</v>
      </c>
      <c r="Q4051" s="7" t="str">
        <f>LEFT(N4051, SEARCH("/",N4051)-1)</f>
        <v>theater</v>
      </c>
      <c r="R4051" s="7" t="str">
        <f>RIGHT(N4051,LEN(N4051)-SEARCH("/",N4051))</f>
        <v>plays</v>
      </c>
      <c r="S4051" s="13">
        <f>J4051/(60*60*24)+DATE(1970,1,1)</f>
        <v>42169.958506944444</v>
      </c>
      <c r="T4051" s="13">
        <f>I4051/(60*60*24)+DATE(1970,1,1)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7">
        <f>IF(E4052&gt;0, E4052/L4052, 0)</f>
        <v>1</v>
      </c>
      <c r="Q4052" s="7" t="str">
        <f>LEFT(N4052, SEARCH("/",N4052)-1)</f>
        <v>theater</v>
      </c>
      <c r="R4052" s="7" t="str">
        <f>RIGHT(N4052,LEN(N4052)-SEARCH("/",N4052))</f>
        <v>plays</v>
      </c>
      <c r="S4052" s="13">
        <f>J4052/(60*60*24)+DATE(1970,1,1)</f>
        <v>41905.636469907404</v>
      </c>
      <c r="T4052" s="13">
        <f>I4052/(60*60*24)+DATE(1970,1,1)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7">
        <f>IF(E4053&gt;0, E4053/L4053, 0)</f>
        <v>0</v>
      </c>
      <c r="Q4053" s="7" t="str">
        <f>LEFT(N4053, SEARCH("/",N4053)-1)</f>
        <v>theater</v>
      </c>
      <c r="R4053" s="7" t="str">
        <f>RIGHT(N4053,LEN(N4053)-SEARCH("/",N4053))</f>
        <v>plays</v>
      </c>
      <c r="S4053" s="13">
        <f>J4053/(60*60*24)+DATE(1970,1,1)</f>
        <v>41761.810150462959</v>
      </c>
      <c r="T4053" s="13">
        <f>I4053/(60*60*24)+DATE(1970,1,1)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7">
        <f>IF(E4054&gt;0, E4054/L4054, 0)</f>
        <v>86.615384615384613</v>
      </c>
      <c r="Q4054" s="7" t="str">
        <f>LEFT(N4054, SEARCH("/",N4054)-1)</f>
        <v>theater</v>
      </c>
      <c r="R4054" s="7" t="str">
        <f>RIGHT(N4054,LEN(N4054)-SEARCH("/",N4054))</f>
        <v>plays</v>
      </c>
      <c r="S4054" s="13">
        <f>J4054/(60*60*24)+DATE(1970,1,1)</f>
        <v>41865.878657407404</v>
      </c>
      <c r="T4054" s="13">
        <f>I4054/(60*60*24)+DATE(1970,1,1)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7">
        <f>IF(E4055&gt;0, E4055/L4055, 0)</f>
        <v>55</v>
      </c>
      <c r="Q4055" s="7" t="str">
        <f>LEFT(N4055, SEARCH("/",N4055)-1)</f>
        <v>theater</v>
      </c>
      <c r="R4055" s="7" t="str">
        <f>RIGHT(N4055,LEN(N4055)-SEARCH("/",N4055))</f>
        <v>plays</v>
      </c>
      <c r="S4055" s="13">
        <f>J4055/(60*60*24)+DATE(1970,1,1)</f>
        <v>41928.690138888887</v>
      </c>
      <c r="T4055" s="13">
        <f>I4055/(60*60*24)+DATE(1970,1,1)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7">
        <f>IF(E4056&gt;0, E4056/L4056, 0)</f>
        <v>0</v>
      </c>
      <c r="Q4056" s="7" t="str">
        <f>LEFT(N4056, SEARCH("/",N4056)-1)</f>
        <v>theater</v>
      </c>
      <c r="R4056" s="7" t="str">
        <f>RIGHT(N4056,LEN(N4056)-SEARCH("/",N4056))</f>
        <v>plays</v>
      </c>
      <c r="S4056" s="13">
        <f>J4056/(60*60*24)+DATE(1970,1,1)</f>
        <v>42613.841261574074</v>
      </c>
      <c r="T4056" s="13">
        <f>I4056/(60*60*24)+DATE(1970,1,1)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7">
        <f>IF(E4057&gt;0, E4057/L4057, 0)</f>
        <v>41.952380952380949</v>
      </c>
      <c r="Q4057" s="7" t="str">
        <f>LEFT(N4057, SEARCH("/",N4057)-1)</f>
        <v>theater</v>
      </c>
      <c r="R4057" s="7" t="str">
        <f>RIGHT(N4057,LEN(N4057)-SEARCH("/",N4057))</f>
        <v>plays</v>
      </c>
      <c r="S4057" s="13">
        <f>J4057/(60*60*24)+DATE(1970,1,1)</f>
        <v>41779.648506944446</v>
      </c>
      <c r="T4057" s="13">
        <f>I4057/(60*60*24)+DATE(1970,1,1)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7">
        <f>IF(E4058&gt;0, E4058/L4058, 0)</f>
        <v>88.333333333333329</v>
      </c>
      <c r="Q4058" s="7" t="str">
        <f>LEFT(N4058, SEARCH("/",N4058)-1)</f>
        <v>theater</v>
      </c>
      <c r="R4058" s="7" t="str">
        <f>RIGHT(N4058,LEN(N4058)-SEARCH("/",N4058))</f>
        <v>plays</v>
      </c>
      <c r="S4058" s="13">
        <f>J4058/(60*60*24)+DATE(1970,1,1)</f>
        <v>42534.933321759258</v>
      </c>
      <c r="T4058" s="13">
        <f>I4058/(60*60*24)+DATE(1970,1,1)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7">
        <f>IF(E4059&gt;0, E4059/L4059, 0)</f>
        <v>129.16666666666666</v>
      </c>
      <c r="Q4059" s="7" t="str">
        <f>LEFT(N4059, SEARCH("/",N4059)-1)</f>
        <v>theater</v>
      </c>
      <c r="R4059" s="7" t="str">
        <f>RIGHT(N4059,LEN(N4059)-SEARCH("/",N4059))</f>
        <v>plays</v>
      </c>
      <c r="S4059" s="13">
        <f>J4059/(60*60*24)+DATE(1970,1,1)</f>
        <v>42310.968518518523</v>
      </c>
      <c r="T4059" s="13">
        <f>I4059/(60*60*24)+DATE(1970,1,1)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7">
        <f>IF(E4060&gt;0, E4060/L4060, 0)</f>
        <v>23.75</v>
      </c>
      <c r="Q4060" s="7" t="str">
        <f>LEFT(N4060, SEARCH("/",N4060)-1)</f>
        <v>theater</v>
      </c>
      <c r="R4060" s="7" t="str">
        <f>RIGHT(N4060,LEN(N4060)-SEARCH("/",N4060))</f>
        <v>plays</v>
      </c>
      <c r="S4060" s="13">
        <f>J4060/(60*60*24)+DATE(1970,1,1)</f>
        <v>42446.060694444444</v>
      </c>
      <c r="T4060" s="13">
        <f>I4060/(60*60*24)+DATE(1970,1,1)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7">
        <f>IF(E4061&gt;0, E4061/L4061, 0)</f>
        <v>35.714285714285715</v>
      </c>
      <c r="Q4061" s="7" t="str">
        <f>LEFT(N4061, SEARCH("/",N4061)-1)</f>
        <v>theater</v>
      </c>
      <c r="R4061" s="7" t="str">
        <f>RIGHT(N4061,LEN(N4061)-SEARCH("/",N4061))</f>
        <v>plays</v>
      </c>
      <c r="S4061" s="13">
        <f>J4061/(60*60*24)+DATE(1970,1,1)</f>
        <v>41866.640648148146</v>
      </c>
      <c r="T4061" s="13">
        <f>I4061/(60*60*24)+DATE(1970,1,1)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7">
        <f>IF(E4062&gt;0, E4062/L4062, 0)</f>
        <v>57</v>
      </c>
      <c r="Q4062" s="7" t="str">
        <f>LEFT(N4062, SEARCH("/",N4062)-1)</f>
        <v>theater</v>
      </c>
      <c r="R4062" s="7" t="str">
        <f>RIGHT(N4062,LEN(N4062)-SEARCH("/",N4062))</f>
        <v>plays</v>
      </c>
      <c r="S4062" s="13">
        <f>J4062/(60*60*24)+DATE(1970,1,1)</f>
        <v>41779.695092592592</v>
      </c>
      <c r="T4062" s="13">
        <f>I4062/(60*60*24)+DATE(1970,1,1)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7">
        <f>IF(E4063&gt;0, E4063/L4063, 0)</f>
        <v>0</v>
      </c>
      <c r="Q4063" s="7" t="str">
        <f>LEFT(N4063, SEARCH("/",N4063)-1)</f>
        <v>theater</v>
      </c>
      <c r="R4063" s="7" t="str">
        <f>RIGHT(N4063,LEN(N4063)-SEARCH("/",N4063))</f>
        <v>plays</v>
      </c>
      <c r="S4063" s="13">
        <f>J4063/(60*60*24)+DATE(1970,1,1)</f>
        <v>42421.141469907408</v>
      </c>
      <c r="T4063" s="13">
        <f>I4063/(60*60*24)+DATE(1970,1,1)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7">
        <f>IF(E4064&gt;0, E4064/L4064, 0)</f>
        <v>163.33333333333334</v>
      </c>
      <c r="Q4064" s="7" t="str">
        <f>LEFT(N4064, SEARCH("/",N4064)-1)</f>
        <v>theater</v>
      </c>
      <c r="R4064" s="7" t="str">
        <f>RIGHT(N4064,LEN(N4064)-SEARCH("/",N4064))</f>
        <v>plays</v>
      </c>
      <c r="S4064" s="13">
        <f>J4064/(60*60*24)+DATE(1970,1,1)</f>
        <v>42523.739212962959</v>
      </c>
      <c r="T4064" s="13">
        <f>I4064/(60*60*24)+DATE(1970,1,1)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7">
        <f>IF(E4065&gt;0, E4065/L4065, 0)</f>
        <v>15</v>
      </c>
      <c r="Q4065" s="7" t="str">
        <f>LEFT(N4065, SEARCH("/",N4065)-1)</f>
        <v>theater</v>
      </c>
      <c r="R4065" s="7" t="str">
        <f>RIGHT(N4065,LEN(N4065)-SEARCH("/",N4065))</f>
        <v>plays</v>
      </c>
      <c r="S4065" s="13">
        <f>J4065/(60*60*24)+DATE(1970,1,1)</f>
        <v>41787.681527777779</v>
      </c>
      <c r="T4065" s="13">
        <f>I4065/(60*60*24)+DATE(1970,1,1)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7">
        <f>IF(E4066&gt;0, E4066/L4066, 0)</f>
        <v>64.166666666666671</v>
      </c>
      <c r="Q4066" s="7" t="str">
        <f>LEFT(N4066, SEARCH("/",N4066)-1)</f>
        <v>theater</v>
      </c>
      <c r="R4066" s="7" t="str">
        <f>RIGHT(N4066,LEN(N4066)-SEARCH("/",N4066))</f>
        <v>plays</v>
      </c>
      <c r="S4066" s="13">
        <f>J4066/(60*60*24)+DATE(1970,1,1)</f>
        <v>42093.588263888887</v>
      </c>
      <c r="T4066" s="13">
        <f>I4066/(60*60*24)+DATE(1970,1,1)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7">
        <f>IF(E4067&gt;0, E4067/L4067, 0)</f>
        <v>6.75</v>
      </c>
      <c r="Q4067" s="7" t="str">
        <f>LEFT(N4067, SEARCH("/",N4067)-1)</f>
        <v>theater</v>
      </c>
      <c r="R4067" s="7" t="str">
        <f>RIGHT(N4067,LEN(N4067)-SEARCH("/",N4067))</f>
        <v>plays</v>
      </c>
      <c r="S4067" s="13">
        <f>J4067/(60*60*24)+DATE(1970,1,1)</f>
        <v>41833.951516203706</v>
      </c>
      <c r="T4067" s="13">
        <f>I4067/(60*60*24)+DATE(1970,1,1)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7">
        <f>IF(E4068&gt;0, E4068/L4068, 0)</f>
        <v>25</v>
      </c>
      <c r="Q4068" s="7" t="str">
        <f>LEFT(N4068, SEARCH("/",N4068)-1)</f>
        <v>theater</v>
      </c>
      <c r="R4068" s="7" t="str">
        <f>RIGHT(N4068,LEN(N4068)-SEARCH("/",N4068))</f>
        <v>plays</v>
      </c>
      <c r="S4068" s="13">
        <f>J4068/(60*60*24)+DATE(1970,1,1)</f>
        <v>42479.039212962962</v>
      </c>
      <c r="T4068" s="13">
        <f>I4068/(60*60*24)+DATE(1970,1,1)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7">
        <f>IF(E4069&gt;0, E4069/L4069, 0)</f>
        <v>179.11764705882354</v>
      </c>
      <c r="Q4069" s="7" t="str">
        <f>LEFT(N4069, SEARCH("/",N4069)-1)</f>
        <v>theater</v>
      </c>
      <c r="R4069" s="7" t="str">
        <f>RIGHT(N4069,LEN(N4069)-SEARCH("/",N4069))</f>
        <v>plays</v>
      </c>
      <c r="S4069" s="13">
        <f>J4069/(60*60*24)+DATE(1970,1,1)</f>
        <v>42235.117476851854</v>
      </c>
      <c r="T4069" s="13">
        <f>I4069/(60*60*24)+DATE(1970,1,1)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7">
        <f>IF(E4070&gt;0, E4070/L4070, 0)</f>
        <v>34.950000000000003</v>
      </c>
      <c r="Q4070" s="7" t="str">
        <f>LEFT(N4070, SEARCH("/",N4070)-1)</f>
        <v>theater</v>
      </c>
      <c r="R4070" s="7" t="str">
        <f>RIGHT(N4070,LEN(N4070)-SEARCH("/",N4070))</f>
        <v>plays</v>
      </c>
      <c r="S4070" s="13">
        <f>J4070/(60*60*24)+DATE(1970,1,1)</f>
        <v>42718.963599537034</v>
      </c>
      <c r="T4070" s="13">
        <f>I4070/(60*60*24)+DATE(1970,1,1)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7">
        <f>IF(E4071&gt;0, E4071/L4071, 0)</f>
        <v>33.07692307692308</v>
      </c>
      <c r="Q4071" s="7" t="str">
        <f>LEFT(N4071, SEARCH("/",N4071)-1)</f>
        <v>theater</v>
      </c>
      <c r="R4071" s="7" t="str">
        <f>RIGHT(N4071,LEN(N4071)-SEARCH("/",N4071))</f>
        <v>plays</v>
      </c>
      <c r="S4071" s="13">
        <f>J4071/(60*60*24)+DATE(1970,1,1)</f>
        <v>42022.661527777775</v>
      </c>
      <c r="T4071" s="13">
        <f>I4071/(60*60*24)+DATE(1970,1,1)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7">
        <f>IF(E4072&gt;0, E4072/L4072, 0)</f>
        <v>27.5</v>
      </c>
      <c r="Q4072" s="7" t="str">
        <f>LEFT(N4072, SEARCH("/",N4072)-1)</f>
        <v>theater</v>
      </c>
      <c r="R4072" s="7" t="str">
        <f>RIGHT(N4072,LEN(N4072)-SEARCH("/",N4072))</f>
        <v>plays</v>
      </c>
      <c r="S4072" s="13">
        <f>J4072/(60*60*24)+DATE(1970,1,1)</f>
        <v>42031.666898148149</v>
      </c>
      <c r="T4072" s="13">
        <f>I4072/(60*60*24)+DATE(1970,1,1)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7">
        <f>IF(E4073&gt;0, E4073/L4073, 0)</f>
        <v>0</v>
      </c>
      <c r="Q4073" s="7" t="str">
        <f>LEFT(N4073, SEARCH("/",N4073)-1)</f>
        <v>theater</v>
      </c>
      <c r="R4073" s="7" t="str">
        <f>RIGHT(N4073,LEN(N4073)-SEARCH("/",N4073))</f>
        <v>plays</v>
      </c>
      <c r="S4073" s="13">
        <f>J4073/(60*60*24)+DATE(1970,1,1)</f>
        <v>42700.804756944446</v>
      </c>
      <c r="T4073" s="13">
        <f>I4073/(60*60*24)+DATE(1970,1,1)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7">
        <f>IF(E4074&gt;0, E4074/L4074, 0)</f>
        <v>2</v>
      </c>
      <c r="Q4074" s="7" t="str">
        <f>LEFT(N4074, SEARCH("/",N4074)-1)</f>
        <v>theater</v>
      </c>
      <c r="R4074" s="7" t="str">
        <f>RIGHT(N4074,LEN(N4074)-SEARCH("/",N4074))</f>
        <v>plays</v>
      </c>
      <c r="S4074" s="13">
        <f>J4074/(60*60*24)+DATE(1970,1,1)</f>
        <v>41812.77443287037</v>
      </c>
      <c r="T4074" s="13">
        <f>I4074/(60*60*24)+DATE(1970,1,1)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7">
        <f>IF(E4075&gt;0, E4075/L4075, 0)</f>
        <v>18.5</v>
      </c>
      <c r="Q4075" s="7" t="str">
        <f>LEFT(N4075, SEARCH("/",N4075)-1)</f>
        <v>theater</v>
      </c>
      <c r="R4075" s="7" t="str">
        <f>RIGHT(N4075,LEN(N4075)-SEARCH("/",N4075))</f>
        <v>plays</v>
      </c>
      <c r="S4075" s="13">
        <f>J4075/(60*60*24)+DATE(1970,1,1)</f>
        <v>42078.345208333332</v>
      </c>
      <c r="T4075" s="13">
        <f>I4075/(60*60*24)+DATE(1970,1,1)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7">
        <f>IF(E4076&gt;0, E4076/L4076, 0)</f>
        <v>35</v>
      </c>
      <c r="Q4076" s="7" t="str">
        <f>LEFT(N4076, SEARCH("/",N4076)-1)</f>
        <v>theater</v>
      </c>
      <c r="R4076" s="7" t="str">
        <f>RIGHT(N4076,LEN(N4076)-SEARCH("/",N4076))</f>
        <v>plays</v>
      </c>
      <c r="S4076" s="13">
        <f>J4076/(60*60*24)+DATE(1970,1,1)</f>
        <v>42283.552951388891</v>
      </c>
      <c r="T4076" s="13">
        <f>I4076/(60*60*24)+DATE(1970,1,1)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7">
        <f>IF(E4077&gt;0, E4077/L4077, 0)</f>
        <v>44.307692307692307</v>
      </c>
      <c r="Q4077" s="7" t="str">
        <f>LEFT(N4077, SEARCH("/",N4077)-1)</f>
        <v>theater</v>
      </c>
      <c r="R4077" s="7" t="str">
        <f>RIGHT(N4077,LEN(N4077)-SEARCH("/",N4077))</f>
        <v>plays</v>
      </c>
      <c r="S4077" s="13">
        <f>J4077/(60*60*24)+DATE(1970,1,1)</f>
        <v>41779.045937499999</v>
      </c>
      <c r="T4077" s="13">
        <f>I4077/(60*60*24)+DATE(1970,1,1)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7">
        <f>IF(E4078&gt;0, E4078/L4078, 0)</f>
        <v>0</v>
      </c>
      <c r="Q4078" s="7" t="str">
        <f>LEFT(N4078, SEARCH("/",N4078)-1)</f>
        <v>theater</v>
      </c>
      <c r="R4078" s="7" t="str">
        <f>RIGHT(N4078,LEN(N4078)-SEARCH("/",N4078))</f>
        <v>plays</v>
      </c>
      <c r="S4078" s="13">
        <f>J4078/(60*60*24)+DATE(1970,1,1)</f>
        <v>41905.795706018514</v>
      </c>
      <c r="T4078" s="13">
        <f>I4078/(60*60*24)+DATE(1970,1,1)</f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7">
        <f>IF(E4079&gt;0, E4079/L4079, 0)</f>
        <v>222.5</v>
      </c>
      <c r="Q4079" s="7" t="str">
        <f>LEFT(N4079, SEARCH("/",N4079)-1)</f>
        <v>theater</v>
      </c>
      <c r="R4079" s="7" t="str">
        <f>RIGHT(N4079,LEN(N4079)-SEARCH("/",N4079))</f>
        <v>plays</v>
      </c>
      <c r="S4079" s="13">
        <f>J4079/(60*60*24)+DATE(1970,1,1)</f>
        <v>42695.7105787037</v>
      </c>
      <c r="T4079" s="13">
        <f>I4079/(60*60*24)+DATE(1970,1,1)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7">
        <f>IF(E4080&gt;0, E4080/L4080, 0)</f>
        <v>0</v>
      </c>
      <c r="Q4080" s="7" t="str">
        <f>LEFT(N4080, SEARCH("/",N4080)-1)</f>
        <v>theater</v>
      </c>
      <c r="R4080" s="7" t="str">
        <f>RIGHT(N4080,LEN(N4080)-SEARCH("/",N4080))</f>
        <v>plays</v>
      </c>
      <c r="S4080" s="13">
        <f>J4080/(60*60*24)+DATE(1970,1,1)</f>
        <v>42732.787523148145</v>
      </c>
      <c r="T4080" s="13">
        <f>I4080/(60*60*24)+DATE(1970,1,1)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7">
        <f>IF(E4081&gt;0, E4081/L4081, 0)</f>
        <v>5</v>
      </c>
      <c r="Q4081" s="7" t="str">
        <f>LEFT(N4081, SEARCH("/",N4081)-1)</f>
        <v>theater</v>
      </c>
      <c r="R4081" s="7" t="str">
        <f>RIGHT(N4081,LEN(N4081)-SEARCH("/",N4081))</f>
        <v>plays</v>
      </c>
      <c r="S4081" s="13">
        <f>J4081/(60*60*24)+DATE(1970,1,1)</f>
        <v>42510.938900462963</v>
      </c>
      <c r="T4081" s="13">
        <f>I4081/(60*60*24)+DATE(1970,1,1)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7">
        <f>IF(E4082&gt;0, E4082/L4082, 0)</f>
        <v>0</v>
      </c>
      <c r="Q4082" s="7" t="str">
        <f>LEFT(N4082, SEARCH("/",N4082)-1)</f>
        <v>theater</v>
      </c>
      <c r="R4082" s="7" t="str">
        <f>RIGHT(N4082,LEN(N4082)-SEARCH("/",N4082))</f>
        <v>plays</v>
      </c>
      <c r="S4082" s="13">
        <f>J4082/(60*60*24)+DATE(1970,1,1)</f>
        <v>42511.698101851856</v>
      </c>
      <c r="T4082" s="13">
        <f>I4082/(60*60*24)+DATE(1970,1,1)</f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7">
        <f>IF(E4083&gt;0, E4083/L4083, 0)</f>
        <v>29.166666666666668</v>
      </c>
      <c r="Q4083" s="7" t="str">
        <f>LEFT(N4083, SEARCH("/",N4083)-1)</f>
        <v>theater</v>
      </c>
      <c r="R4083" s="7" t="str">
        <f>RIGHT(N4083,LEN(N4083)-SEARCH("/",N4083))</f>
        <v>plays</v>
      </c>
      <c r="S4083" s="13">
        <f>J4083/(60*60*24)+DATE(1970,1,1)</f>
        <v>42041.581307870365</v>
      </c>
      <c r="T4083" s="13">
        <f>I4083/(60*60*24)+DATE(1970,1,1)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7">
        <f>IF(E4084&gt;0, E4084/L4084, 0)</f>
        <v>1.5</v>
      </c>
      <c r="Q4084" s="7" t="str">
        <f>LEFT(N4084, SEARCH("/",N4084)-1)</f>
        <v>theater</v>
      </c>
      <c r="R4084" s="7" t="str">
        <f>RIGHT(N4084,LEN(N4084)-SEARCH("/",N4084))</f>
        <v>plays</v>
      </c>
      <c r="S4084" s="13">
        <f>J4084/(60*60*24)+DATE(1970,1,1)</f>
        <v>42307.189270833333</v>
      </c>
      <c r="T4084" s="13">
        <f>I4084/(60*60*24)+DATE(1970,1,1)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7">
        <f>IF(E4085&gt;0, E4085/L4085, 0)</f>
        <v>126.5</v>
      </c>
      <c r="Q4085" s="7" t="str">
        <f>LEFT(N4085, SEARCH("/",N4085)-1)</f>
        <v>theater</v>
      </c>
      <c r="R4085" s="7" t="str">
        <f>RIGHT(N4085,LEN(N4085)-SEARCH("/",N4085))</f>
        <v>plays</v>
      </c>
      <c r="S4085" s="13">
        <f>J4085/(60*60*24)+DATE(1970,1,1)</f>
        <v>42353.761759259258</v>
      </c>
      <c r="T4085" s="13">
        <f>I4085/(60*60*24)+DATE(1970,1,1)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7">
        <f>IF(E4086&gt;0, E4086/L4086, 0)</f>
        <v>10</v>
      </c>
      <c r="Q4086" s="7" t="str">
        <f>LEFT(N4086, SEARCH("/",N4086)-1)</f>
        <v>theater</v>
      </c>
      <c r="R4086" s="7" t="str">
        <f>RIGHT(N4086,LEN(N4086)-SEARCH("/",N4086))</f>
        <v>plays</v>
      </c>
      <c r="S4086" s="13">
        <f>J4086/(60*60*24)+DATE(1970,1,1)</f>
        <v>42622.436412037037</v>
      </c>
      <c r="T4086" s="13">
        <f>I4086/(60*60*24)+DATE(1970,1,1)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7">
        <f>IF(E4087&gt;0, E4087/L4087, 0)</f>
        <v>10</v>
      </c>
      <c r="Q4087" s="7" t="str">
        <f>LEFT(N4087, SEARCH("/",N4087)-1)</f>
        <v>theater</v>
      </c>
      <c r="R4087" s="7" t="str">
        <f>RIGHT(N4087,LEN(N4087)-SEARCH("/",N4087))</f>
        <v>plays</v>
      </c>
      <c r="S4087" s="13">
        <f>J4087/(60*60*24)+DATE(1970,1,1)</f>
        <v>42058.603877314818</v>
      </c>
      <c r="T4087" s="13">
        <f>I4087/(60*60*24)+DATE(1970,1,1)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7">
        <f>IF(E4088&gt;0, E4088/L4088, 0)</f>
        <v>9.4</v>
      </c>
      <c r="Q4088" s="7" t="str">
        <f>LEFT(N4088, SEARCH("/",N4088)-1)</f>
        <v>theater</v>
      </c>
      <c r="R4088" s="7" t="str">
        <f>RIGHT(N4088,LEN(N4088)-SEARCH("/",N4088))</f>
        <v>plays</v>
      </c>
      <c r="S4088" s="13">
        <f>J4088/(60*60*24)+DATE(1970,1,1)</f>
        <v>42304.940960648149</v>
      </c>
      <c r="T4088" s="13">
        <f>I4088/(60*60*24)+DATE(1970,1,1)</f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7">
        <f>IF(E4089&gt;0, E4089/L4089, 0)</f>
        <v>0</v>
      </c>
      <c r="Q4089" s="7" t="str">
        <f>LEFT(N4089, SEARCH("/",N4089)-1)</f>
        <v>theater</v>
      </c>
      <c r="R4089" s="7" t="str">
        <f>RIGHT(N4089,LEN(N4089)-SEARCH("/",N4089))</f>
        <v>plays</v>
      </c>
      <c r="S4089" s="13">
        <f>J4089/(60*60*24)+DATE(1970,1,1)</f>
        <v>42538.742893518516</v>
      </c>
      <c r="T4089" s="13">
        <f>I4089/(60*60*24)+DATE(1970,1,1)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7">
        <f>IF(E4090&gt;0, E4090/L4090, 0)</f>
        <v>72</v>
      </c>
      <c r="Q4090" s="7" t="str">
        <f>LEFT(N4090, SEARCH("/",N4090)-1)</f>
        <v>theater</v>
      </c>
      <c r="R4090" s="7" t="str">
        <f>RIGHT(N4090,LEN(N4090)-SEARCH("/",N4090))</f>
        <v>plays</v>
      </c>
      <c r="S4090" s="13">
        <f>J4090/(60*60*24)+DATE(1970,1,1)</f>
        <v>41990.612546296295</v>
      </c>
      <c r="T4090" s="13">
        <f>I4090/(60*60*24)+DATE(1970,1,1)</f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7">
        <f>IF(E4091&gt;0, E4091/L4091, 0)</f>
        <v>30</v>
      </c>
      <c r="Q4091" s="7" t="str">
        <f>LEFT(N4091, SEARCH("/",N4091)-1)</f>
        <v>theater</v>
      </c>
      <c r="R4091" s="7" t="str">
        <f>RIGHT(N4091,LEN(N4091)-SEARCH("/",N4091))</f>
        <v>plays</v>
      </c>
      <c r="S4091" s="13">
        <f>J4091/(60*60*24)+DATE(1970,1,1)</f>
        <v>42122.732499999998</v>
      </c>
      <c r="T4091" s="13">
        <f>I4091/(60*60*24)+DATE(1970,1,1)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7">
        <f>IF(E4092&gt;0, E4092/L4092, 0)</f>
        <v>10.666666666666666</v>
      </c>
      <c r="Q4092" s="7" t="str">
        <f>LEFT(N4092, SEARCH("/",N4092)-1)</f>
        <v>theater</v>
      </c>
      <c r="R4092" s="7" t="str">
        <f>RIGHT(N4092,LEN(N4092)-SEARCH("/",N4092))</f>
        <v>plays</v>
      </c>
      <c r="S4092" s="13">
        <f>J4092/(60*60*24)+DATE(1970,1,1)</f>
        <v>42209.67288194444</v>
      </c>
      <c r="T4092" s="13">
        <f>I4092/(60*60*24)+DATE(1970,1,1)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7">
        <f>IF(E4093&gt;0, E4093/L4093, 0)</f>
        <v>25.5</v>
      </c>
      <c r="Q4093" s="7" t="str">
        <f>LEFT(N4093, SEARCH("/",N4093)-1)</f>
        <v>theater</v>
      </c>
      <c r="R4093" s="7" t="str">
        <f>RIGHT(N4093,LEN(N4093)-SEARCH("/",N4093))</f>
        <v>plays</v>
      </c>
      <c r="S4093" s="13">
        <f>J4093/(60*60*24)+DATE(1970,1,1)</f>
        <v>41990.506377314814</v>
      </c>
      <c r="T4093" s="13">
        <f>I4093/(60*60*24)+DATE(1970,1,1)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7">
        <f>IF(E4094&gt;0, E4094/L4094, 0)</f>
        <v>20</v>
      </c>
      <c r="Q4094" s="7" t="str">
        <f>LEFT(N4094, SEARCH("/",N4094)-1)</f>
        <v>theater</v>
      </c>
      <c r="R4094" s="7" t="str">
        <f>RIGHT(N4094,LEN(N4094)-SEARCH("/",N4094))</f>
        <v>plays</v>
      </c>
      <c r="S4094" s="13">
        <f>J4094/(60*60*24)+DATE(1970,1,1)</f>
        <v>42039.194988425923</v>
      </c>
      <c r="T4094" s="13">
        <f>I4094/(60*60*24)+DATE(1970,1,1)</f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7">
        <f>IF(E4095&gt;0, E4095/L4095, 0)</f>
        <v>15</v>
      </c>
      <c r="Q4095" s="7" t="str">
        <f>LEFT(N4095, SEARCH("/",N4095)-1)</f>
        <v>theater</v>
      </c>
      <c r="R4095" s="7" t="str">
        <f>RIGHT(N4095,LEN(N4095)-SEARCH("/",N4095))</f>
        <v>plays</v>
      </c>
      <c r="S4095" s="13">
        <f>J4095/(60*60*24)+DATE(1970,1,1)</f>
        <v>42178.815891203703</v>
      </c>
      <c r="T4095" s="13">
        <f>I4095/(60*60*24)+DATE(1970,1,1)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7">
        <f>IF(E4096&gt;0, E4096/L4096, 0)</f>
        <v>91.25</v>
      </c>
      <c r="Q4096" s="7" t="str">
        <f>LEFT(N4096, SEARCH("/",N4096)-1)</f>
        <v>theater</v>
      </c>
      <c r="R4096" s="7" t="str">
        <f>RIGHT(N4096,LEN(N4096)-SEARCH("/",N4096))</f>
        <v>plays</v>
      </c>
      <c r="S4096" s="13">
        <f>J4096/(60*60*24)+DATE(1970,1,1)</f>
        <v>41890.086805555555</v>
      </c>
      <c r="T4096" s="13">
        <f>I4096/(60*60*24)+DATE(1970,1,1)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7">
        <f>IF(E4097&gt;0, E4097/L4097, 0)</f>
        <v>800</v>
      </c>
      <c r="Q4097" s="7" t="str">
        <f>LEFT(N4097, SEARCH("/",N4097)-1)</f>
        <v>theater</v>
      </c>
      <c r="R4097" s="7" t="str">
        <f>RIGHT(N4097,LEN(N4097)-SEARCH("/",N4097))</f>
        <v>plays</v>
      </c>
      <c r="S4097" s="13">
        <f>J4097/(60*60*24)+DATE(1970,1,1)</f>
        <v>42693.031828703708</v>
      </c>
      <c r="T4097" s="13">
        <f>I4097/(60*60*24)+DATE(1970,1,1)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7">
        <f>IF(E4098&gt;0, E4098/L4098, 0)</f>
        <v>80</v>
      </c>
      <c r="Q4098" s="7" t="str">
        <f>LEFT(N4098, SEARCH("/",N4098)-1)</f>
        <v>theater</v>
      </c>
      <c r="R4098" s="7" t="str">
        <f>RIGHT(N4098,LEN(N4098)-SEARCH("/",N4098))</f>
        <v>plays</v>
      </c>
      <c r="S4098" s="13">
        <f>J4098/(60*60*24)+DATE(1970,1,1)</f>
        <v>42750.530312499999</v>
      </c>
      <c r="T4098" s="13">
        <f>I4098/(60*60*24)+DATE(1970,1,1)</f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7">
        <f>IF(E4099&gt;0, E4099/L4099, 0)</f>
        <v>0</v>
      </c>
      <c r="Q4099" s="7" t="str">
        <f>LEFT(N4099, SEARCH("/",N4099)-1)</f>
        <v>theater</v>
      </c>
      <c r="R4099" s="7" t="str">
        <f>RIGHT(N4099,LEN(N4099)-SEARCH("/",N4099))</f>
        <v>plays</v>
      </c>
      <c r="S4099" s="13">
        <f t="shared" ref="S4099:S4115" si="0">J4099/(60*60*24)+DATE(1970,1,1)</f>
        <v>42344.824502314819</v>
      </c>
      <c r="T4099" s="13">
        <f t="shared" ref="T4099:T4115" si="1">I4099/(60*60*24)+DATE(1970,1,1)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7">
        <f>IF(E4100&gt;0, E4100/L4100, 0)</f>
        <v>0</v>
      </c>
      <c r="Q4100" s="7" t="str">
        <f>LEFT(N4100, SEARCH("/",N4100)-1)</f>
        <v>theater</v>
      </c>
      <c r="R4100" s="7" t="str">
        <f>RIGHT(N4100,LEN(N4100)-SEARCH("/",N4100))</f>
        <v>plays</v>
      </c>
      <c r="S4100" s="13">
        <f t="shared" si="0"/>
        <v>42495.722187499996</v>
      </c>
      <c r="T4100" s="13">
        <f t="shared" si="1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7">
        <f>IF(E4101&gt;0, E4101/L4101, 0)</f>
        <v>50</v>
      </c>
      <c r="Q4101" s="7" t="str">
        <f>LEFT(N4101, SEARCH("/",N4101)-1)</f>
        <v>theater</v>
      </c>
      <c r="R4101" s="7" t="str">
        <f>RIGHT(N4101,LEN(N4101)-SEARCH("/",N4101))</f>
        <v>plays</v>
      </c>
      <c r="S4101" s="13">
        <f t="shared" si="0"/>
        <v>42570.850381944445</v>
      </c>
      <c r="T4101" s="13">
        <f t="shared" si="1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7">
        <f>IF(E4102&gt;0, E4102/L4102, 0)</f>
        <v>0</v>
      </c>
      <c r="Q4102" s="7" t="str">
        <f>LEFT(N4102, SEARCH("/",N4102)-1)</f>
        <v>theater</v>
      </c>
      <c r="R4102" s="7" t="str">
        <f>RIGHT(N4102,LEN(N4102)-SEARCH("/",N4102))</f>
        <v>plays</v>
      </c>
      <c r="S4102" s="13">
        <f t="shared" si="0"/>
        <v>41927.124884259261</v>
      </c>
      <c r="T4102" s="13">
        <f t="shared" si="1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7">
        <f>IF(E4103&gt;0, E4103/L4103, 0)</f>
        <v>0</v>
      </c>
      <c r="Q4103" s="7" t="str">
        <f>LEFT(N4103, SEARCH("/",N4103)-1)</f>
        <v>theater</v>
      </c>
      <c r="R4103" s="7" t="str">
        <f>RIGHT(N4103,LEN(N4103)-SEARCH("/",N4103))</f>
        <v>plays</v>
      </c>
      <c r="S4103" s="13">
        <f t="shared" si="0"/>
        <v>42730.903726851851</v>
      </c>
      <c r="T4103" s="13">
        <f t="shared" si="1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7">
        <f>IF(E4104&gt;0, E4104/L4104, 0)</f>
        <v>22.833333333333332</v>
      </c>
      <c r="Q4104" s="7" t="str">
        <f>LEFT(N4104, SEARCH("/",N4104)-1)</f>
        <v>theater</v>
      </c>
      <c r="R4104" s="7" t="str">
        <f>RIGHT(N4104,LEN(N4104)-SEARCH("/",N4104))</f>
        <v>plays</v>
      </c>
      <c r="S4104" s="13">
        <f t="shared" si="0"/>
        <v>42475.848067129627</v>
      </c>
      <c r="T4104" s="13">
        <f t="shared" si="1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7">
        <f>IF(E4105&gt;0, E4105/L4105, 0)</f>
        <v>16.666666666666668</v>
      </c>
      <c r="Q4105" s="7" t="str">
        <f>LEFT(N4105, SEARCH("/",N4105)-1)</f>
        <v>theater</v>
      </c>
      <c r="R4105" s="7" t="str">
        <f>RIGHT(N4105,LEN(N4105)-SEARCH("/",N4105))</f>
        <v>plays</v>
      </c>
      <c r="S4105" s="13">
        <f t="shared" si="0"/>
        <v>42188.83293981482</v>
      </c>
      <c r="T4105" s="13">
        <f t="shared" si="1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7">
        <f>IF(E4106&gt;0, E4106/L4106, 0)</f>
        <v>45.785714285714285</v>
      </c>
      <c r="Q4106" s="7" t="str">
        <f>LEFT(N4106, SEARCH("/",N4106)-1)</f>
        <v>theater</v>
      </c>
      <c r="R4106" s="7" t="str">
        <f>RIGHT(N4106,LEN(N4106)-SEARCH("/",N4106))</f>
        <v>plays</v>
      </c>
      <c r="S4106" s="13">
        <f t="shared" si="0"/>
        <v>42640.278171296297</v>
      </c>
      <c r="T4106" s="13">
        <f t="shared" si="1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7">
        <f>IF(E4107&gt;0, E4107/L4107, 0)</f>
        <v>383.33333333333331</v>
      </c>
      <c r="Q4107" s="7" t="str">
        <f>LEFT(N4107, SEARCH("/",N4107)-1)</f>
        <v>theater</v>
      </c>
      <c r="R4107" s="7" t="str">
        <f>RIGHT(N4107,LEN(N4107)-SEARCH("/",N4107))</f>
        <v>plays</v>
      </c>
      <c r="S4107" s="13">
        <f t="shared" si="0"/>
        <v>42697.010520833333</v>
      </c>
      <c r="T4107" s="13">
        <f t="shared" si="1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7">
        <f>IF(E4108&gt;0, E4108/L4108, 0)</f>
        <v>106.96969696969697</v>
      </c>
      <c r="Q4108" s="7" t="str">
        <f>LEFT(N4108, SEARCH("/",N4108)-1)</f>
        <v>theater</v>
      </c>
      <c r="R4108" s="7" t="str">
        <f>RIGHT(N4108,LEN(N4108)-SEARCH("/",N4108))</f>
        <v>plays</v>
      </c>
      <c r="S4108" s="13">
        <f t="shared" si="0"/>
        <v>42053.049375000002</v>
      </c>
      <c r="T4108" s="13">
        <f t="shared" si="1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7">
        <f>IF(E4109&gt;0, E4109/L4109, 0)</f>
        <v>10.25</v>
      </c>
      <c r="Q4109" s="7" t="str">
        <f>LEFT(N4109, SEARCH("/",N4109)-1)</f>
        <v>theater</v>
      </c>
      <c r="R4109" s="7" t="str">
        <f>RIGHT(N4109,LEN(N4109)-SEARCH("/",N4109))</f>
        <v>plays</v>
      </c>
      <c r="S4109" s="13">
        <f t="shared" si="0"/>
        <v>41883.916678240741</v>
      </c>
      <c r="T4109" s="13">
        <f t="shared" si="1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7">
        <f>IF(E4110&gt;0, E4110/L4110, 0)</f>
        <v>59</v>
      </c>
      <c r="Q4110" s="7" t="str">
        <f>LEFT(N4110, SEARCH("/",N4110)-1)</f>
        <v>theater</v>
      </c>
      <c r="R4110" s="7" t="str">
        <f>RIGHT(N4110,LEN(N4110)-SEARCH("/",N4110))</f>
        <v>plays</v>
      </c>
      <c r="S4110" s="13">
        <f t="shared" si="0"/>
        <v>42767.031678240739</v>
      </c>
      <c r="T4110" s="13">
        <f t="shared" si="1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7">
        <f>IF(E4111&gt;0, E4111/L4111, 0)</f>
        <v>0</v>
      </c>
      <c r="Q4111" s="7" t="str">
        <f>LEFT(N4111, SEARCH("/",N4111)-1)</f>
        <v>theater</v>
      </c>
      <c r="R4111" s="7" t="str">
        <f>RIGHT(N4111,LEN(N4111)-SEARCH("/",N4111))</f>
        <v>plays</v>
      </c>
      <c r="S4111" s="13">
        <f t="shared" si="0"/>
        <v>42307.539398148147</v>
      </c>
      <c r="T4111" s="13">
        <f t="shared" si="1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7">
        <f>IF(E4112&gt;0, E4112/L4112, 0)</f>
        <v>14.333333333333334</v>
      </c>
      <c r="Q4112" s="7" t="str">
        <f>LEFT(N4112, SEARCH("/",N4112)-1)</f>
        <v>theater</v>
      </c>
      <c r="R4112" s="7" t="str">
        <f>RIGHT(N4112,LEN(N4112)-SEARCH("/",N4112))</f>
        <v>plays</v>
      </c>
      <c r="S4112" s="13">
        <f t="shared" si="0"/>
        <v>42512.626747685186</v>
      </c>
      <c r="T4112" s="13">
        <f t="shared" si="1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7">
        <f>IF(E4113&gt;0, E4113/L4113, 0)</f>
        <v>15.666666666666666</v>
      </c>
      <c r="Q4113" s="7" t="str">
        <f>LEFT(N4113, SEARCH("/",N4113)-1)</f>
        <v>theater</v>
      </c>
      <c r="R4113" s="7" t="str">
        <f>RIGHT(N4113,LEN(N4113)-SEARCH("/",N4113))</f>
        <v>plays</v>
      </c>
      <c r="S4113" s="13">
        <f t="shared" si="0"/>
        <v>42029.135879629626</v>
      </c>
      <c r="T4113" s="13">
        <f t="shared" si="1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7">
        <f>IF(E4114&gt;0, E4114/L4114, 0)</f>
        <v>1</v>
      </c>
      <c r="Q4114" s="7" t="str">
        <f>LEFT(N4114, SEARCH("/",N4114)-1)</f>
        <v>theater</v>
      </c>
      <c r="R4114" s="7" t="str">
        <f>RIGHT(N4114,LEN(N4114)-SEARCH("/",N4114))</f>
        <v>plays</v>
      </c>
      <c r="S4114" s="13">
        <f t="shared" si="0"/>
        <v>42400.946597222224</v>
      </c>
      <c r="T4114" s="13">
        <f t="shared" si="1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7">
        <f>IF(E4115&gt;0, E4115/L4115, 0)</f>
        <v>1</v>
      </c>
      <c r="Q4115" s="7" t="str">
        <f>LEFT(N4115, SEARCH("/",N4115)-1)</f>
        <v>theater</v>
      </c>
      <c r="R4115" s="7" t="str">
        <f>RIGHT(N4115,LEN(N4115)-SEARCH("/",N4115))</f>
        <v>plays</v>
      </c>
      <c r="S4115" s="13">
        <f t="shared" si="0"/>
        <v>42358.573182870372</v>
      </c>
      <c r="T4115" s="13">
        <f t="shared" si="1"/>
        <v>42377.273611111115</v>
      </c>
    </row>
  </sheetData>
  <conditionalFormatting sqref="F2:F4115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295E3-9F22-496F-BDAE-97F4F9FF1EEF}">
  <sheetPr codeName="Sheet4"/>
  <dimension ref="A1:F14"/>
  <sheetViews>
    <sheetView workbookViewId="0">
      <selection activeCell="F32" sqref="F32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515D4-EB11-407B-9AF3-7707AD56002A}">
  <sheetPr codeName="Sheet5"/>
  <dimension ref="A1:E31"/>
  <sheetViews>
    <sheetView workbookViewId="0">
      <selection activeCell="F34" sqref="F34"/>
    </sheetView>
  </sheetViews>
  <sheetFormatPr defaultRowHeight="15" x14ac:dyDescent="0.25"/>
  <cols>
    <col min="1" max="1" width="16.140625" bestFit="1" customWidth="1"/>
    <col min="2" max="2" width="15.5703125" bestFit="1" customWidth="1"/>
    <col min="3" max="3" width="5.85546875" bestFit="1" customWidth="1"/>
    <col min="4" max="4" width="9.5703125" bestFit="1" customWidth="1"/>
    <col min="5" max="6" width="10.7109375" bestFit="1" customWidth="1"/>
  </cols>
  <sheetData>
    <row r="1" spans="1:5" x14ac:dyDescent="0.25">
      <c r="A1" s="9" t="s">
        <v>8223</v>
      </c>
      <c r="B1" t="s">
        <v>8226</v>
      </c>
    </row>
    <row r="2" spans="1:5" x14ac:dyDescent="0.25">
      <c r="A2" s="9" t="s">
        <v>8308</v>
      </c>
      <c r="B2" t="s">
        <v>8323</v>
      </c>
    </row>
    <row r="4" spans="1:5" x14ac:dyDescent="0.25">
      <c r="A4" s="9" t="s">
        <v>8322</v>
      </c>
      <c r="B4" s="9" t="s">
        <v>8321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0" t="s">
        <v>8324</v>
      </c>
      <c r="B6" s="11"/>
      <c r="C6" s="11">
        <v>1</v>
      </c>
      <c r="D6" s="11"/>
      <c r="E6" s="11">
        <v>1</v>
      </c>
    </row>
    <row r="7" spans="1:5" x14ac:dyDescent="0.25">
      <c r="A7" s="10" t="s">
        <v>8337</v>
      </c>
      <c r="B7" s="11"/>
      <c r="C7" s="11">
        <v>2</v>
      </c>
      <c r="D7" s="11"/>
      <c r="E7" s="11">
        <v>2</v>
      </c>
    </row>
    <row r="8" spans="1:5" x14ac:dyDescent="0.25">
      <c r="A8" s="10" t="s">
        <v>8334</v>
      </c>
      <c r="B8" s="11"/>
      <c r="C8" s="11"/>
      <c r="D8" s="11">
        <v>1</v>
      </c>
      <c r="E8" s="11">
        <v>1</v>
      </c>
    </row>
    <row r="9" spans="1:5" x14ac:dyDescent="0.25">
      <c r="A9" s="10" t="s">
        <v>8325</v>
      </c>
      <c r="B9" s="11"/>
      <c r="C9" s="11"/>
      <c r="D9" s="11">
        <v>1</v>
      </c>
      <c r="E9" s="11">
        <v>1</v>
      </c>
    </row>
    <row r="10" spans="1:5" x14ac:dyDescent="0.25">
      <c r="A10" s="10" t="s">
        <v>8326</v>
      </c>
      <c r="B10" s="11"/>
      <c r="C10" s="11">
        <v>5</v>
      </c>
      <c r="D10" s="11"/>
      <c r="E10" s="11">
        <v>5</v>
      </c>
    </row>
    <row r="11" spans="1:5" x14ac:dyDescent="0.25">
      <c r="A11" s="10" t="s">
        <v>8338</v>
      </c>
      <c r="B11" s="11"/>
      <c r="C11" s="11">
        <v>1</v>
      </c>
      <c r="D11" s="11"/>
      <c r="E11" s="11">
        <v>1</v>
      </c>
    </row>
    <row r="12" spans="1:5" x14ac:dyDescent="0.25">
      <c r="A12" s="10" t="s">
        <v>8330</v>
      </c>
      <c r="B12" s="11">
        <v>1</v>
      </c>
      <c r="C12" s="11">
        <v>3</v>
      </c>
      <c r="D12" s="11"/>
      <c r="E12" s="11">
        <v>4</v>
      </c>
    </row>
    <row r="13" spans="1:5" x14ac:dyDescent="0.25">
      <c r="A13" s="10" t="s">
        <v>8341</v>
      </c>
      <c r="B13" s="11"/>
      <c r="C13" s="11"/>
      <c r="D13" s="11">
        <v>1</v>
      </c>
      <c r="E13" s="11">
        <v>1</v>
      </c>
    </row>
    <row r="14" spans="1:5" x14ac:dyDescent="0.25">
      <c r="A14" s="10" t="s">
        <v>8342</v>
      </c>
      <c r="B14" s="11"/>
      <c r="C14" s="11">
        <v>1</v>
      </c>
      <c r="D14" s="11"/>
      <c r="E14" s="11">
        <v>1</v>
      </c>
    </row>
    <row r="15" spans="1:5" x14ac:dyDescent="0.25">
      <c r="A15" s="10" t="s">
        <v>8331</v>
      </c>
      <c r="B15" s="11"/>
      <c r="C15" s="11">
        <v>4</v>
      </c>
      <c r="D15" s="11"/>
      <c r="E15" s="11">
        <v>4</v>
      </c>
    </row>
    <row r="16" spans="1:5" x14ac:dyDescent="0.25">
      <c r="A16" s="10" t="s">
        <v>8346</v>
      </c>
      <c r="B16" s="11">
        <v>2</v>
      </c>
      <c r="C16" s="11">
        <v>1</v>
      </c>
      <c r="D16" s="11">
        <v>1</v>
      </c>
      <c r="E16" s="11">
        <v>4</v>
      </c>
    </row>
    <row r="17" spans="1:5" x14ac:dyDescent="0.25">
      <c r="A17" s="10" t="s">
        <v>8335</v>
      </c>
      <c r="B17" s="11"/>
      <c r="C17" s="11">
        <v>1</v>
      </c>
      <c r="D17" s="11"/>
      <c r="E17" s="11">
        <v>1</v>
      </c>
    </row>
    <row r="18" spans="1:5" x14ac:dyDescent="0.25">
      <c r="A18" s="10" t="s">
        <v>8339</v>
      </c>
      <c r="B18" s="11"/>
      <c r="C18" s="11"/>
      <c r="D18" s="11">
        <v>1</v>
      </c>
      <c r="E18" s="11">
        <v>1</v>
      </c>
    </row>
    <row r="19" spans="1:5" x14ac:dyDescent="0.25">
      <c r="A19" s="10" t="s">
        <v>8336</v>
      </c>
      <c r="B19" s="11"/>
      <c r="C19" s="11">
        <v>2</v>
      </c>
      <c r="D19" s="11">
        <v>2</v>
      </c>
      <c r="E19" s="11">
        <v>4</v>
      </c>
    </row>
    <row r="20" spans="1:5" x14ac:dyDescent="0.25">
      <c r="A20" s="10" t="s">
        <v>8347</v>
      </c>
      <c r="B20" s="11"/>
      <c r="C20" s="11">
        <v>10</v>
      </c>
      <c r="D20" s="11">
        <v>5</v>
      </c>
      <c r="E20" s="11">
        <v>15</v>
      </c>
    </row>
    <row r="21" spans="1:5" x14ac:dyDescent="0.25">
      <c r="A21" s="10" t="s">
        <v>8327</v>
      </c>
      <c r="B21" s="11">
        <v>2</v>
      </c>
      <c r="C21" s="11"/>
      <c r="D21" s="11"/>
      <c r="E21" s="11">
        <v>2</v>
      </c>
    </row>
    <row r="22" spans="1:5" x14ac:dyDescent="0.25">
      <c r="A22" s="10" t="s">
        <v>8328</v>
      </c>
      <c r="B22" s="11"/>
      <c r="C22" s="11"/>
      <c r="D22" s="11">
        <v>1</v>
      </c>
      <c r="E22" s="11">
        <v>1</v>
      </c>
    </row>
    <row r="23" spans="1:5" x14ac:dyDescent="0.25">
      <c r="A23" s="10" t="s">
        <v>8343</v>
      </c>
      <c r="B23" s="11">
        <v>2</v>
      </c>
      <c r="C23" s="11"/>
      <c r="D23" s="11">
        <v>2</v>
      </c>
      <c r="E23" s="11">
        <v>4</v>
      </c>
    </row>
    <row r="24" spans="1:5" x14ac:dyDescent="0.25">
      <c r="A24" s="10" t="s">
        <v>8348</v>
      </c>
      <c r="B24" s="11"/>
      <c r="C24" s="11">
        <v>2</v>
      </c>
      <c r="D24" s="11"/>
      <c r="E24" s="11">
        <v>2</v>
      </c>
    </row>
    <row r="25" spans="1:5" x14ac:dyDescent="0.25">
      <c r="A25" s="10" t="s">
        <v>8332</v>
      </c>
      <c r="B25" s="11"/>
      <c r="C25" s="11"/>
      <c r="D25" s="11">
        <v>2</v>
      </c>
      <c r="E25" s="11">
        <v>2</v>
      </c>
    </row>
    <row r="26" spans="1:5" x14ac:dyDescent="0.25">
      <c r="A26" s="10" t="s">
        <v>8329</v>
      </c>
      <c r="B26" s="11"/>
      <c r="C26" s="11"/>
      <c r="D26" s="11">
        <v>2</v>
      </c>
      <c r="E26" s="11">
        <v>2</v>
      </c>
    </row>
    <row r="27" spans="1:5" x14ac:dyDescent="0.25">
      <c r="A27" s="10" t="s">
        <v>8340</v>
      </c>
      <c r="B27" s="11"/>
      <c r="C27" s="11">
        <v>2</v>
      </c>
      <c r="D27" s="11"/>
      <c r="E27" s="11">
        <v>2</v>
      </c>
    </row>
    <row r="28" spans="1:5" x14ac:dyDescent="0.25">
      <c r="A28" s="10" t="s">
        <v>8333</v>
      </c>
      <c r="B28" s="11"/>
      <c r="C28" s="11">
        <v>3</v>
      </c>
      <c r="D28" s="11"/>
      <c r="E28" s="11">
        <v>3</v>
      </c>
    </row>
    <row r="29" spans="1:5" x14ac:dyDescent="0.25">
      <c r="A29" s="10" t="s">
        <v>8344</v>
      </c>
      <c r="B29" s="11">
        <v>1</v>
      </c>
      <c r="C29" s="11">
        <v>1</v>
      </c>
      <c r="D29" s="11"/>
      <c r="E29" s="11">
        <v>2</v>
      </c>
    </row>
    <row r="30" spans="1:5" x14ac:dyDescent="0.25">
      <c r="A30" s="10" t="s">
        <v>8345</v>
      </c>
      <c r="B30" s="11">
        <v>6</v>
      </c>
      <c r="C30" s="11">
        <v>2</v>
      </c>
      <c r="D30" s="11"/>
      <c r="E30" s="11">
        <v>8</v>
      </c>
    </row>
    <row r="31" spans="1:5" x14ac:dyDescent="0.25">
      <c r="A31" s="10" t="s">
        <v>8320</v>
      </c>
      <c r="B31" s="11">
        <v>14</v>
      </c>
      <c r="C31" s="11">
        <v>41</v>
      </c>
      <c r="D31" s="11">
        <v>19</v>
      </c>
      <c r="E31" s="11">
        <v>74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AB14-3DBF-4FBF-B259-504E3947D198}">
  <sheetPr codeName="Sheet6"/>
  <dimension ref="A2:F19"/>
  <sheetViews>
    <sheetView workbookViewId="0">
      <selection activeCell="I33" sqref="I33"/>
    </sheetView>
  </sheetViews>
  <sheetFormatPr defaultRowHeight="15" x14ac:dyDescent="0.25"/>
  <cols>
    <col min="1" max="1" width="12.85546875" bestFit="1" customWidth="1"/>
    <col min="2" max="2" width="15.5703125" bestFit="1" customWidth="1"/>
    <col min="3" max="3" width="5.85546875" bestFit="1" customWidth="1"/>
    <col min="4" max="4" width="4.140625" bestFit="1" customWidth="1"/>
    <col min="5" max="5" width="9.5703125" bestFit="1" customWidth="1"/>
    <col min="6" max="6" width="10.7109375" bestFit="1" customWidth="1"/>
  </cols>
  <sheetData>
    <row r="2" spans="1:6" x14ac:dyDescent="0.25">
      <c r="A2" s="9" t="s">
        <v>8308</v>
      </c>
      <c r="B2" t="s">
        <v>8323</v>
      </c>
    </row>
    <row r="3" spans="1:6" x14ac:dyDescent="0.25">
      <c r="A3" s="9" t="s">
        <v>8363</v>
      </c>
      <c r="B3" t="s">
        <v>8323</v>
      </c>
    </row>
    <row r="5" spans="1:6" x14ac:dyDescent="0.25">
      <c r="A5" s="9" t="s">
        <v>8322</v>
      </c>
      <c r="B5" s="9" t="s">
        <v>8321</v>
      </c>
    </row>
    <row r="6" spans="1:6" x14ac:dyDescent="0.25">
      <c r="A6" s="9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 x14ac:dyDescent="0.25">
      <c r="A7" s="14" t="s">
        <v>8357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25">
      <c r="A8" s="14" t="s">
        <v>8358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25">
      <c r="A9" s="14" t="s">
        <v>8359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25">
      <c r="A10" s="14" t="s">
        <v>8360</v>
      </c>
      <c r="B10" s="11">
        <v>27</v>
      </c>
      <c r="C10" s="11">
        <v>102</v>
      </c>
      <c r="D10" s="11"/>
      <c r="E10" s="11">
        <v>192</v>
      </c>
      <c r="F10" s="11">
        <v>321</v>
      </c>
    </row>
    <row r="11" spans="1:6" x14ac:dyDescent="0.25">
      <c r="A11" s="14" t="s">
        <v>8351</v>
      </c>
      <c r="B11" s="11">
        <v>26</v>
      </c>
      <c r="C11" s="11">
        <v>126</v>
      </c>
      <c r="D11" s="11"/>
      <c r="E11" s="11">
        <v>234</v>
      </c>
      <c r="F11" s="11">
        <v>386</v>
      </c>
    </row>
    <row r="12" spans="1:6" x14ac:dyDescent="0.25">
      <c r="A12" s="14" t="s">
        <v>8361</v>
      </c>
      <c r="B12" s="11">
        <v>27</v>
      </c>
      <c r="C12" s="11">
        <v>147</v>
      </c>
      <c r="D12" s="11"/>
      <c r="E12" s="11">
        <v>211</v>
      </c>
      <c r="F12" s="11">
        <v>385</v>
      </c>
    </row>
    <row r="13" spans="1:6" x14ac:dyDescent="0.25">
      <c r="A13" s="14" t="s">
        <v>8352</v>
      </c>
      <c r="B13" s="11">
        <v>43</v>
      </c>
      <c r="C13" s="11">
        <v>150</v>
      </c>
      <c r="D13" s="11"/>
      <c r="E13" s="11">
        <v>194</v>
      </c>
      <c r="F13" s="11">
        <v>387</v>
      </c>
    </row>
    <row r="14" spans="1:6" x14ac:dyDescent="0.25">
      <c r="A14" s="14" t="s">
        <v>8353</v>
      </c>
      <c r="B14" s="11">
        <v>33</v>
      </c>
      <c r="C14" s="11">
        <v>134</v>
      </c>
      <c r="D14" s="11"/>
      <c r="E14" s="11">
        <v>166</v>
      </c>
      <c r="F14" s="11">
        <v>333</v>
      </c>
    </row>
    <row r="15" spans="1:6" x14ac:dyDescent="0.25">
      <c r="A15" s="14" t="s">
        <v>8354</v>
      </c>
      <c r="B15" s="11">
        <v>24</v>
      </c>
      <c r="C15" s="11">
        <v>127</v>
      </c>
      <c r="D15" s="11"/>
      <c r="E15" s="11">
        <v>147</v>
      </c>
      <c r="F15" s="11">
        <v>298</v>
      </c>
    </row>
    <row r="16" spans="1:6" x14ac:dyDescent="0.25">
      <c r="A16" s="14" t="s">
        <v>8355</v>
      </c>
      <c r="B16" s="11">
        <v>20</v>
      </c>
      <c r="C16" s="11">
        <v>149</v>
      </c>
      <c r="D16" s="11"/>
      <c r="E16" s="11">
        <v>183</v>
      </c>
      <c r="F16" s="11">
        <v>352</v>
      </c>
    </row>
    <row r="17" spans="1:6" x14ac:dyDescent="0.25">
      <c r="A17" s="14" t="s">
        <v>8356</v>
      </c>
      <c r="B17" s="11">
        <v>37</v>
      </c>
      <c r="C17" s="11">
        <v>114</v>
      </c>
      <c r="D17" s="11"/>
      <c r="E17" s="11">
        <v>183</v>
      </c>
      <c r="F17" s="11">
        <v>334</v>
      </c>
    </row>
    <row r="18" spans="1:6" x14ac:dyDescent="0.25">
      <c r="A18" s="14" t="s">
        <v>8362</v>
      </c>
      <c r="B18" s="11">
        <v>23</v>
      </c>
      <c r="C18" s="11">
        <v>118</v>
      </c>
      <c r="D18" s="11"/>
      <c r="E18" s="11">
        <v>111</v>
      </c>
      <c r="F18" s="11">
        <v>252</v>
      </c>
    </row>
    <row r="19" spans="1:6" x14ac:dyDescent="0.25">
      <c r="A19" s="14" t="s">
        <v>8320</v>
      </c>
      <c r="B19" s="11">
        <v>349</v>
      </c>
      <c r="C19" s="11">
        <v>1530</v>
      </c>
      <c r="D19" s="11">
        <v>50</v>
      </c>
      <c r="E19" s="11">
        <v>2185</v>
      </c>
      <c r="F19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42328-BAEB-4302-B69B-86A0A1C2725E}">
  <sheetPr codeName="Sheet3"/>
  <dimension ref="A1:L14"/>
  <sheetViews>
    <sheetView tabSelected="1" topLeftCell="A5" workbookViewId="0">
      <selection activeCell="G66" sqref="G66"/>
    </sheetView>
  </sheetViews>
  <sheetFormatPr defaultRowHeight="15" x14ac:dyDescent="0.25"/>
  <cols>
    <col min="1" max="1" width="26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1" max="12" width="0" hidden="1" customWidth="1"/>
  </cols>
  <sheetData>
    <row r="1" spans="1:12" hidden="1" x14ac:dyDescent="0.25">
      <c r="B1" t="s">
        <v>8384</v>
      </c>
      <c r="C1" t="s">
        <v>8385</v>
      </c>
      <c r="D1" t="s">
        <v>8386</v>
      </c>
    </row>
    <row r="2" spans="1:12" x14ac:dyDescent="0.25">
      <c r="A2" s="15" t="s">
        <v>8364</v>
      </c>
      <c r="B2" s="15" t="s">
        <v>8365</v>
      </c>
      <c r="C2" s="15" t="s">
        <v>8366</v>
      </c>
      <c r="D2" s="15" t="s">
        <v>8367</v>
      </c>
      <c r="E2" s="15" t="s">
        <v>8368</v>
      </c>
      <c r="F2" s="15" t="s">
        <v>8369</v>
      </c>
      <c r="G2" s="15" t="s">
        <v>8370</v>
      </c>
      <c r="H2" s="15" t="s">
        <v>8371</v>
      </c>
    </row>
    <row r="3" spans="1:12" x14ac:dyDescent="0.25">
      <c r="A3" s="15" t="s">
        <v>8372</v>
      </c>
      <c r="B3">
        <f>COUNTIFS(Sheet1!$D$2:$D$4115,"&lt;"&amp;$L3,Sheet1!$F$2:$F$4115,"="&amp;B$1)</f>
        <v>322</v>
      </c>
      <c r="C3">
        <f>COUNTIFS(Sheet1!$D$2:$D$4115,"&lt;"&amp;$L3,Sheet1!$F$2:$F$4115,"="&amp;C$1)</f>
        <v>113</v>
      </c>
      <c r="D3">
        <f>COUNTIFS(Sheet1!$D$2:$D$4115,"&lt;"&amp;$L3,Sheet1!$F$2:$F$4115,"="&amp;D$1)</f>
        <v>18</v>
      </c>
      <c r="E3">
        <f>SUM(B3:D3)</f>
        <v>453</v>
      </c>
      <c r="F3" s="5">
        <f>B3/$E3</f>
        <v>0.71081677704194257</v>
      </c>
      <c r="G3" s="5">
        <f t="shared" ref="G3:H14" si="0">C3/$E3</f>
        <v>0.24944812362030905</v>
      </c>
      <c r="H3" s="5">
        <f t="shared" si="0"/>
        <v>3.9735099337748346E-2</v>
      </c>
      <c r="K3">
        <v>0</v>
      </c>
      <c r="L3">
        <v>1000</v>
      </c>
    </row>
    <row r="4" spans="1:12" x14ac:dyDescent="0.25">
      <c r="A4" s="15" t="s">
        <v>8373</v>
      </c>
      <c r="B4">
        <f>COUNTIFS(Sheet1!$D$2:$D$4115,"&gt;="&amp;$K4, Sheet1!$D$2:$D$4115,"&lt;="&amp;$L4, Sheet1!$F$2:$F$4115,"="&amp;B$1)</f>
        <v>932</v>
      </c>
      <c r="C4">
        <f>COUNTIFS(Sheet1!$D$2:$D$4115,"&gt;="&amp;$K4, Sheet1!$D$2:$D$4115,"&lt;="&amp;$L4, Sheet1!$F$2:$F$4115,"="&amp;C$1)</f>
        <v>420</v>
      </c>
      <c r="D4">
        <f>COUNTIFS(Sheet1!$D$2:$D$4115,"&gt;="&amp;$K4, Sheet1!$D$2:$D$4115,"&lt;="&amp;$L4, Sheet1!$F$2:$F$4115,"="&amp;D$1)</f>
        <v>60</v>
      </c>
      <c r="E4">
        <f t="shared" ref="E4:E14" si="1">SUM(B4:D4)</f>
        <v>1412</v>
      </c>
      <c r="F4" s="5">
        <f t="shared" ref="F4:F14" si="2">B4/$E4</f>
        <v>0.66005665722379603</v>
      </c>
      <c r="G4" s="5">
        <f t="shared" si="0"/>
        <v>0.29745042492917845</v>
      </c>
      <c r="H4" s="5">
        <f t="shared" si="0"/>
        <v>4.2492917847025496E-2</v>
      </c>
      <c r="K4">
        <v>1000</v>
      </c>
      <c r="L4">
        <v>4999</v>
      </c>
    </row>
    <row r="5" spans="1:12" x14ac:dyDescent="0.25">
      <c r="A5" s="15" t="s">
        <v>8374</v>
      </c>
      <c r="B5">
        <f>COUNTIFS(Sheet1!$D$2:$D$4115,"&gt;="&amp;$K5, Sheet1!$D$2:$D$4115,"&lt;="&amp;$L5, Sheet1!$F$2:$F$4115,"="&amp;B$1)</f>
        <v>381</v>
      </c>
      <c r="C5">
        <f>COUNTIFS(Sheet1!$D$2:$D$4115,"&gt;="&amp;$K5, Sheet1!$D$2:$D$4115,"&lt;="&amp;$L5, Sheet1!$F$2:$F$4115,"="&amp;C$1)</f>
        <v>283</v>
      </c>
      <c r="D5">
        <f>COUNTIFS(Sheet1!$D$2:$D$4115,"&gt;="&amp;$K5, Sheet1!$D$2:$D$4115,"&lt;="&amp;$L5, Sheet1!$F$2:$F$4115,"="&amp;D$1)</f>
        <v>52</v>
      </c>
      <c r="E5">
        <f t="shared" si="1"/>
        <v>716</v>
      </c>
      <c r="F5" s="5">
        <f t="shared" si="2"/>
        <v>0.53212290502793291</v>
      </c>
      <c r="G5" s="5">
        <f t="shared" si="0"/>
        <v>0.39525139664804471</v>
      </c>
      <c r="H5" s="5">
        <f t="shared" si="0"/>
        <v>7.2625698324022353E-2</v>
      </c>
      <c r="K5">
        <v>5000</v>
      </c>
      <c r="L5">
        <v>9999</v>
      </c>
    </row>
    <row r="6" spans="1:12" x14ac:dyDescent="0.25">
      <c r="A6" s="15" t="s">
        <v>8375</v>
      </c>
      <c r="B6">
        <f>COUNTIFS(Sheet1!$D$2:$D$4115,"&gt;="&amp;$K6, Sheet1!$D$2:$D$4115,"&lt;="&amp;$L6, Sheet1!$F$2:$F$4115,"="&amp;B$1)</f>
        <v>168</v>
      </c>
      <c r="C6">
        <f>COUNTIFS(Sheet1!$D$2:$D$4115,"&gt;="&amp;$K6, Sheet1!$D$2:$D$4115,"&lt;="&amp;$L6, Sheet1!$F$2:$F$4115,"="&amp;C$1)</f>
        <v>144</v>
      </c>
      <c r="D6">
        <f>COUNTIFS(Sheet1!$D$2:$D$4115,"&gt;="&amp;$K6, Sheet1!$D$2:$D$4115,"&lt;="&amp;$L6, Sheet1!$F$2:$F$4115,"="&amp;D$1)</f>
        <v>40</v>
      </c>
      <c r="E6">
        <f t="shared" si="1"/>
        <v>352</v>
      </c>
      <c r="F6" s="5">
        <f t="shared" si="2"/>
        <v>0.47727272727272729</v>
      </c>
      <c r="G6" s="5">
        <f t="shared" si="0"/>
        <v>0.40909090909090912</v>
      </c>
      <c r="H6" s="5">
        <f t="shared" si="0"/>
        <v>0.11363636363636363</v>
      </c>
      <c r="K6">
        <v>10000</v>
      </c>
      <c r="L6">
        <v>14999</v>
      </c>
    </row>
    <row r="7" spans="1:12" x14ac:dyDescent="0.25">
      <c r="A7" s="15" t="s">
        <v>8376</v>
      </c>
      <c r="B7">
        <f>COUNTIFS(Sheet1!$D$2:$D$4115,"&gt;="&amp;$K7, Sheet1!$D$2:$D$4115,"&lt;="&amp;$L7, Sheet1!$F$2:$F$4115,"="&amp;B$1)</f>
        <v>94</v>
      </c>
      <c r="C7">
        <f>COUNTIFS(Sheet1!$D$2:$D$4115,"&gt;="&amp;$K7, Sheet1!$D$2:$D$4115,"&lt;="&amp;$L7, Sheet1!$F$2:$F$4115,"="&amp;C$1)</f>
        <v>90</v>
      </c>
      <c r="D7">
        <f>COUNTIFS(Sheet1!$D$2:$D$4115,"&gt;="&amp;$K7, Sheet1!$D$2:$D$4115,"&lt;="&amp;$L7, Sheet1!$F$2:$F$4115,"="&amp;D$1)</f>
        <v>17</v>
      </c>
      <c r="E7">
        <f t="shared" si="1"/>
        <v>201</v>
      </c>
      <c r="F7" s="5">
        <f t="shared" si="2"/>
        <v>0.46766169154228854</v>
      </c>
      <c r="G7" s="5">
        <f t="shared" si="0"/>
        <v>0.44776119402985076</v>
      </c>
      <c r="H7" s="5">
        <f t="shared" si="0"/>
        <v>8.45771144278607E-2</v>
      </c>
      <c r="K7">
        <v>15000</v>
      </c>
      <c r="L7">
        <v>19999</v>
      </c>
    </row>
    <row r="8" spans="1:12" x14ac:dyDescent="0.25">
      <c r="A8" s="15" t="s">
        <v>8377</v>
      </c>
      <c r="B8">
        <f>COUNTIFS(Sheet1!$D$2:$D$4115,"&gt;="&amp;$K8, Sheet1!$D$2:$D$4115,"&lt;="&amp;$L8, Sheet1!$F$2:$F$4115,"="&amp;B$1)</f>
        <v>62</v>
      </c>
      <c r="C8">
        <f>COUNTIFS(Sheet1!$D$2:$D$4115,"&gt;="&amp;$K8, Sheet1!$D$2:$D$4115,"&lt;="&amp;$L8, Sheet1!$F$2:$F$4115,"="&amp;C$1)</f>
        <v>72</v>
      </c>
      <c r="D8">
        <f>COUNTIFS(Sheet1!$D$2:$D$4115,"&gt;="&amp;$K8, Sheet1!$D$2:$D$4115,"&lt;="&amp;$L8, Sheet1!$F$2:$F$4115,"="&amp;D$1)</f>
        <v>14</v>
      </c>
      <c r="E8">
        <f t="shared" si="1"/>
        <v>148</v>
      </c>
      <c r="F8" s="5">
        <f t="shared" si="2"/>
        <v>0.41891891891891891</v>
      </c>
      <c r="G8" s="5">
        <f t="shared" si="0"/>
        <v>0.48648648648648651</v>
      </c>
      <c r="H8" s="5">
        <f t="shared" si="0"/>
        <v>9.45945945945946E-2</v>
      </c>
      <c r="K8">
        <v>20000</v>
      </c>
      <c r="L8">
        <v>24999</v>
      </c>
    </row>
    <row r="9" spans="1:12" x14ac:dyDescent="0.25">
      <c r="A9" s="15" t="s">
        <v>8378</v>
      </c>
      <c r="B9">
        <f>COUNTIFS(Sheet1!$D$2:$D$4115,"&gt;="&amp;$K9, Sheet1!$D$2:$D$4115,"&lt;="&amp;$L9, Sheet1!$F$2:$F$4115,"="&amp;B$1)</f>
        <v>55</v>
      </c>
      <c r="C9">
        <f>COUNTIFS(Sheet1!$D$2:$D$4115,"&gt;="&amp;$K9, Sheet1!$D$2:$D$4115,"&lt;="&amp;$L9, Sheet1!$F$2:$F$4115,"="&amp;C$1)</f>
        <v>64</v>
      </c>
      <c r="D9">
        <f>COUNTIFS(Sheet1!$D$2:$D$4115,"&gt;="&amp;$K9, Sheet1!$D$2:$D$4115,"&lt;="&amp;$L9, Sheet1!$F$2:$F$4115,"="&amp;D$1)</f>
        <v>18</v>
      </c>
      <c r="E9">
        <f t="shared" si="1"/>
        <v>137</v>
      </c>
      <c r="F9" s="5">
        <f t="shared" si="2"/>
        <v>0.40145985401459855</v>
      </c>
      <c r="G9" s="5">
        <f t="shared" si="0"/>
        <v>0.46715328467153283</v>
      </c>
      <c r="H9" s="5">
        <f t="shared" si="0"/>
        <v>0.13138686131386862</v>
      </c>
      <c r="K9">
        <v>25000</v>
      </c>
      <c r="L9">
        <v>29999</v>
      </c>
    </row>
    <row r="10" spans="1:12" x14ac:dyDescent="0.25">
      <c r="A10" s="15" t="s">
        <v>8379</v>
      </c>
      <c r="B10">
        <f>COUNTIFS(Sheet1!$D$2:$D$4115,"&gt;="&amp;$K10, Sheet1!$D$2:$D$4115,"&lt;="&amp;$L10, Sheet1!$F$2:$F$4115,"="&amp;B$1)</f>
        <v>32</v>
      </c>
      <c r="C10">
        <f>COUNTIFS(Sheet1!$D$2:$D$4115,"&gt;="&amp;$K10, Sheet1!$D$2:$D$4115,"&lt;="&amp;$L10, Sheet1!$F$2:$F$4115,"="&amp;C$1)</f>
        <v>37</v>
      </c>
      <c r="D10">
        <f>COUNTIFS(Sheet1!$D$2:$D$4115,"&gt;="&amp;$K10, Sheet1!$D$2:$D$4115,"&lt;="&amp;$L10, Sheet1!$F$2:$F$4115,"="&amp;D$1)</f>
        <v>13</v>
      </c>
      <c r="E10">
        <f t="shared" si="1"/>
        <v>82</v>
      </c>
      <c r="F10" s="5">
        <f t="shared" si="2"/>
        <v>0.3902439024390244</v>
      </c>
      <c r="G10" s="5">
        <f t="shared" si="0"/>
        <v>0.45121951219512196</v>
      </c>
      <c r="H10" s="5">
        <f t="shared" si="0"/>
        <v>0.15853658536585366</v>
      </c>
      <c r="K10">
        <v>30000</v>
      </c>
      <c r="L10">
        <v>34999</v>
      </c>
    </row>
    <row r="11" spans="1:12" x14ac:dyDescent="0.25">
      <c r="A11" s="15" t="s">
        <v>8380</v>
      </c>
      <c r="B11">
        <f>COUNTIFS(Sheet1!$D$2:$D$4115,"&gt;="&amp;$K11, Sheet1!$D$2:$D$4115,"&lt;="&amp;$L11, Sheet1!$F$2:$F$4115,"="&amp;B$1)</f>
        <v>26</v>
      </c>
      <c r="C11">
        <f>COUNTIFS(Sheet1!$D$2:$D$4115,"&gt;="&amp;$K11, Sheet1!$D$2:$D$4115,"&lt;="&amp;$L11, Sheet1!$F$2:$F$4115,"="&amp;C$1)</f>
        <v>22</v>
      </c>
      <c r="D11">
        <f>COUNTIFS(Sheet1!$D$2:$D$4115,"&gt;="&amp;$K11, Sheet1!$D$2:$D$4115,"&lt;="&amp;$L11, Sheet1!$F$2:$F$4115,"="&amp;D$1)</f>
        <v>7</v>
      </c>
      <c r="E11">
        <f t="shared" si="1"/>
        <v>55</v>
      </c>
      <c r="F11" s="5">
        <f t="shared" si="2"/>
        <v>0.47272727272727272</v>
      </c>
      <c r="G11" s="5">
        <f t="shared" si="0"/>
        <v>0.4</v>
      </c>
      <c r="H11" s="5">
        <f t="shared" si="0"/>
        <v>0.12727272727272726</v>
      </c>
      <c r="K11">
        <v>35000</v>
      </c>
      <c r="L11">
        <v>39999</v>
      </c>
    </row>
    <row r="12" spans="1:12" x14ac:dyDescent="0.25">
      <c r="A12" s="15" t="s">
        <v>8381</v>
      </c>
      <c r="B12">
        <f>COUNTIFS(Sheet1!$D$2:$D$4115,"&gt;="&amp;$K12, Sheet1!$D$2:$D$4115,"&lt;="&amp;$L12, Sheet1!$F$2:$F$4115,"="&amp;B$1)</f>
        <v>21</v>
      </c>
      <c r="C12">
        <f>COUNTIFS(Sheet1!$D$2:$D$4115,"&gt;="&amp;$K12, Sheet1!$D$2:$D$4115,"&lt;="&amp;$L12, Sheet1!$F$2:$F$4115,"="&amp;C$1)</f>
        <v>16</v>
      </c>
      <c r="D12">
        <f>COUNTIFS(Sheet1!$D$2:$D$4115,"&gt;="&amp;$K12, Sheet1!$D$2:$D$4115,"&lt;="&amp;$L12, Sheet1!$F$2:$F$4115,"="&amp;D$1)</f>
        <v>6</v>
      </c>
      <c r="E12">
        <f t="shared" si="1"/>
        <v>43</v>
      </c>
      <c r="F12" s="5">
        <f t="shared" si="2"/>
        <v>0.48837209302325579</v>
      </c>
      <c r="G12" s="5">
        <f t="shared" si="0"/>
        <v>0.37209302325581395</v>
      </c>
      <c r="H12" s="5">
        <f t="shared" si="0"/>
        <v>0.13953488372093023</v>
      </c>
      <c r="K12">
        <v>40000</v>
      </c>
      <c r="L12">
        <v>44999</v>
      </c>
    </row>
    <row r="13" spans="1:12" x14ac:dyDescent="0.25">
      <c r="A13" s="15" t="s">
        <v>8382</v>
      </c>
      <c r="B13">
        <f>COUNTIFS(Sheet1!$D$2:$D$4115,"&gt;="&amp;$K13, Sheet1!$D$2:$D$4115,"&lt;="&amp;$L13, Sheet1!$F$2:$F$4115,"="&amp;B$1)</f>
        <v>6</v>
      </c>
      <c r="C13">
        <f>COUNTIFS(Sheet1!$D$2:$D$4115,"&gt;="&amp;$K13, Sheet1!$D$2:$D$4115,"&lt;="&amp;$L13, Sheet1!$F$2:$F$4115,"="&amp;C$1)</f>
        <v>11</v>
      </c>
      <c r="D13">
        <f>COUNTIFS(Sheet1!$D$2:$D$4115,"&gt;="&amp;$K13, Sheet1!$D$2:$D$4115,"&lt;="&amp;$L13, Sheet1!$F$2:$F$4115,"="&amp;D$1)</f>
        <v>4</v>
      </c>
      <c r="E13">
        <f t="shared" si="1"/>
        <v>21</v>
      </c>
      <c r="F13" s="5">
        <f t="shared" si="2"/>
        <v>0.2857142857142857</v>
      </c>
      <c r="G13" s="5">
        <f t="shared" si="0"/>
        <v>0.52380952380952384</v>
      </c>
      <c r="H13" s="5">
        <f t="shared" si="0"/>
        <v>0.19047619047619047</v>
      </c>
      <c r="K13">
        <v>45000</v>
      </c>
      <c r="L13">
        <v>49999</v>
      </c>
    </row>
    <row r="14" spans="1:12" x14ac:dyDescent="0.25">
      <c r="A14" s="15" t="s">
        <v>8383</v>
      </c>
      <c r="B14">
        <f>COUNTIFS(Sheet1!$D$2:$D$4115,"&gt;="&amp;$K14,Sheet1!$F$2:$F$4115,"="&amp;B$1)</f>
        <v>86</v>
      </c>
      <c r="C14">
        <f>COUNTIFS(Sheet1!$D$2:$D$4115,"&gt;="&amp;$K14,Sheet1!$F$2:$F$4115,"="&amp;C$1)</f>
        <v>258</v>
      </c>
      <c r="D14">
        <f>COUNTIFS(Sheet1!$D$2:$D$4115,"&gt;="&amp;$K14,Sheet1!$F$2:$F$4115,"="&amp;D$1)</f>
        <v>100</v>
      </c>
      <c r="E14">
        <f t="shared" si="1"/>
        <v>444</v>
      </c>
      <c r="F14" s="5">
        <f t="shared" si="2"/>
        <v>0.19369369369369369</v>
      </c>
      <c r="G14" s="5">
        <f t="shared" si="0"/>
        <v>0.58108108108108103</v>
      </c>
      <c r="H14" s="5">
        <f t="shared" si="0"/>
        <v>0.22522522522522523</v>
      </c>
      <c r="K14">
        <v>50000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5C518-1B51-48AD-B888-2F8FEEBDD5DE}">
  <dimension ref="A1:J2186"/>
  <sheetViews>
    <sheetView workbookViewId="0">
      <selection activeCell="H10" sqref="H10"/>
    </sheetView>
  </sheetViews>
  <sheetFormatPr defaultRowHeight="15" x14ac:dyDescent="0.25"/>
  <cols>
    <col min="2" max="2" width="13.85546875" bestFit="1" customWidth="1"/>
    <col min="5" max="5" width="13.85546875" bestFit="1" customWidth="1"/>
    <col min="8" max="8" width="45.5703125" bestFit="1" customWidth="1"/>
    <col min="9" max="9" width="19" bestFit="1" customWidth="1"/>
    <col min="10" max="10" width="15.140625" bestFit="1" customWidth="1"/>
  </cols>
  <sheetData>
    <row r="1" spans="1:10" ht="15.75" thickBot="1" x14ac:dyDescent="0.3">
      <c r="A1" s="22" t="s">
        <v>8218</v>
      </c>
      <c r="B1" s="23" t="s">
        <v>8262</v>
      </c>
      <c r="D1" s="22" t="s">
        <v>8218</v>
      </c>
      <c r="E1" s="23" t="s">
        <v>8262</v>
      </c>
    </row>
    <row r="2" spans="1:10" ht="15.75" thickTop="1" x14ac:dyDescent="0.25">
      <c r="A2" s="18" t="s">
        <v>8219</v>
      </c>
      <c r="B2" s="20">
        <v>182</v>
      </c>
      <c r="D2" s="18" t="s">
        <v>8221</v>
      </c>
      <c r="E2" s="20">
        <v>0</v>
      </c>
      <c r="H2" s="15" t="s">
        <v>8402</v>
      </c>
      <c r="I2" s="15" t="s">
        <v>8400</v>
      </c>
      <c r="J2" s="15" t="s">
        <v>8401</v>
      </c>
    </row>
    <row r="3" spans="1:10" x14ac:dyDescent="0.25">
      <c r="A3" s="19" t="s">
        <v>8219</v>
      </c>
      <c r="B3" s="21">
        <v>79</v>
      </c>
      <c r="D3" s="19" t="s">
        <v>8221</v>
      </c>
      <c r="E3" s="21">
        <v>1</v>
      </c>
      <c r="H3" t="s">
        <v>8394</v>
      </c>
      <c r="I3" s="17">
        <f>ROUND(AVERAGE(successful),0)</f>
        <v>194</v>
      </c>
      <c r="J3" s="17">
        <f>ROUND(AVERAGE(failed),0)</f>
        <v>18</v>
      </c>
    </row>
    <row r="4" spans="1:10" x14ac:dyDescent="0.25">
      <c r="A4" s="18" t="s">
        <v>8219</v>
      </c>
      <c r="B4" s="20">
        <v>35</v>
      </c>
      <c r="D4" s="18" t="s">
        <v>8221</v>
      </c>
      <c r="E4" s="20">
        <v>10</v>
      </c>
      <c r="H4" t="s">
        <v>8395</v>
      </c>
      <c r="I4">
        <f>MEDIAN(successful)</f>
        <v>62</v>
      </c>
      <c r="J4">
        <f>MEDIAN(failed)</f>
        <v>4</v>
      </c>
    </row>
    <row r="5" spans="1:10" x14ac:dyDescent="0.25">
      <c r="A5" s="19" t="s">
        <v>8219</v>
      </c>
      <c r="B5" s="21">
        <v>150</v>
      </c>
      <c r="D5" s="19" t="s">
        <v>8221</v>
      </c>
      <c r="E5" s="21">
        <v>0</v>
      </c>
      <c r="H5" t="s">
        <v>8396</v>
      </c>
      <c r="I5">
        <f>MIN(successful)</f>
        <v>1</v>
      </c>
      <c r="J5">
        <f>MIN(failed)</f>
        <v>0</v>
      </c>
    </row>
    <row r="6" spans="1:10" x14ac:dyDescent="0.25">
      <c r="A6" s="18" t="s">
        <v>8219</v>
      </c>
      <c r="B6" s="20">
        <v>284</v>
      </c>
      <c r="D6" s="18" t="s">
        <v>8221</v>
      </c>
      <c r="E6" s="20">
        <v>7</v>
      </c>
      <c r="H6" t="s">
        <v>8397</v>
      </c>
      <c r="I6">
        <f>MAX(successful)</f>
        <v>26457</v>
      </c>
      <c r="J6">
        <f>MAX(failed)</f>
        <v>1293</v>
      </c>
    </row>
    <row r="7" spans="1:10" x14ac:dyDescent="0.25">
      <c r="A7" s="19" t="s">
        <v>8219</v>
      </c>
      <c r="B7" s="21">
        <v>47</v>
      </c>
      <c r="D7" s="19" t="s">
        <v>8221</v>
      </c>
      <c r="E7" s="21">
        <v>0</v>
      </c>
      <c r="H7" t="s">
        <v>8398</v>
      </c>
      <c r="I7" s="17">
        <f>_xlfn.VAR.P(successful)</f>
        <v>712840.9867348104</v>
      </c>
      <c r="J7" s="17">
        <f>_xlfn.VAR.P(failed)</f>
        <v>3773.2216685890044</v>
      </c>
    </row>
    <row r="8" spans="1:10" x14ac:dyDescent="0.25">
      <c r="A8" s="18" t="s">
        <v>8219</v>
      </c>
      <c r="B8" s="20">
        <v>58</v>
      </c>
      <c r="D8" s="18" t="s">
        <v>8221</v>
      </c>
      <c r="E8" s="20">
        <v>1</v>
      </c>
      <c r="H8" t="s">
        <v>8399</v>
      </c>
      <c r="I8" s="17">
        <f>_xlfn.STDEV.P(successful)</f>
        <v>844.29910975602149</v>
      </c>
      <c r="J8" s="17">
        <f>_xlfn.STDEV.P(failed)</f>
        <v>61.426555076684906</v>
      </c>
    </row>
    <row r="9" spans="1:10" x14ac:dyDescent="0.25">
      <c r="A9" s="19" t="s">
        <v>8219</v>
      </c>
      <c r="B9" s="21">
        <v>57</v>
      </c>
      <c r="D9" s="19" t="s">
        <v>8221</v>
      </c>
      <c r="E9" s="21">
        <v>2</v>
      </c>
    </row>
    <row r="10" spans="1:10" x14ac:dyDescent="0.25">
      <c r="A10" s="18" t="s">
        <v>8219</v>
      </c>
      <c r="B10" s="20">
        <v>12</v>
      </c>
      <c r="D10" s="18" t="s">
        <v>8221</v>
      </c>
      <c r="E10" s="20">
        <v>3</v>
      </c>
    </row>
    <row r="11" spans="1:10" x14ac:dyDescent="0.25">
      <c r="A11" s="19" t="s">
        <v>8219</v>
      </c>
      <c r="B11" s="21">
        <v>20</v>
      </c>
      <c r="D11" s="19" t="s">
        <v>8221</v>
      </c>
      <c r="E11" s="21">
        <v>10</v>
      </c>
    </row>
    <row r="12" spans="1:10" x14ac:dyDescent="0.25">
      <c r="A12" s="18" t="s">
        <v>8219</v>
      </c>
      <c r="B12" s="20">
        <v>19</v>
      </c>
      <c r="D12" s="18" t="s">
        <v>8221</v>
      </c>
      <c r="E12" s="20">
        <v>10</v>
      </c>
    </row>
    <row r="13" spans="1:10" x14ac:dyDescent="0.25">
      <c r="A13" s="19" t="s">
        <v>8219</v>
      </c>
      <c r="B13" s="21">
        <v>75</v>
      </c>
      <c r="D13" s="19" t="s">
        <v>8221</v>
      </c>
      <c r="E13" s="21">
        <v>1</v>
      </c>
    </row>
    <row r="14" spans="1:10" x14ac:dyDescent="0.25">
      <c r="A14" s="18" t="s">
        <v>8219</v>
      </c>
      <c r="B14" s="20">
        <v>827</v>
      </c>
      <c r="D14" s="18" t="s">
        <v>8221</v>
      </c>
      <c r="E14" s="20">
        <v>0</v>
      </c>
    </row>
    <row r="15" spans="1:10" x14ac:dyDescent="0.25">
      <c r="A15" s="19" t="s">
        <v>8219</v>
      </c>
      <c r="B15" s="21">
        <v>51</v>
      </c>
      <c r="D15" s="19" t="s">
        <v>8221</v>
      </c>
      <c r="E15" s="21">
        <v>0</v>
      </c>
    </row>
    <row r="16" spans="1:10" x14ac:dyDescent="0.25">
      <c r="A16" s="18" t="s">
        <v>8219</v>
      </c>
      <c r="B16" s="20">
        <v>41</v>
      </c>
      <c r="D16" s="18" t="s">
        <v>8221</v>
      </c>
      <c r="E16" s="20">
        <v>0</v>
      </c>
    </row>
    <row r="17" spans="1:5" x14ac:dyDescent="0.25">
      <c r="A17" s="19" t="s">
        <v>8219</v>
      </c>
      <c r="B17" s="21">
        <v>98</v>
      </c>
      <c r="D17" s="19" t="s">
        <v>8221</v>
      </c>
      <c r="E17" s="21">
        <v>26</v>
      </c>
    </row>
    <row r="18" spans="1:5" x14ac:dyDescent="0.25">
      <c r="A18" s="18" t="s">
        <v>8219</v>
      </c>
      <c r="B18" s="20">
        <v>70</v>
      </c>
      <c r="D18" s="18" t="s">
        <v>8221</v>
      </c>
      <c r="E18" s="20">
        <v>0</v>
      </c>
    </row>
    <row r="19" spans="1:5" x14ac:dyDescent="0.25">
      <c r="A19" s="19" t="s">
        <v>8219</v>
      </c>
      <c r="B19" s="21">
        <v>36</v>
      </c>
      <c r="D19" s="19" t="s">
        <v>8221</v>
      </c>
      <c r="E19" s="21">
        <v>7</v>
      </c>
    </row>
    <row r="20" spans="1:5" x14ac:dyDescent="0.25">
      <c r="A20" s="18" t="s">
        <v>8219</v>
      </c>
      <c r="B20" s="20">
        <v>342</v>
      </c>
      <c r="D20" s="18" t="s">
        <v>8221</v>
      </c>
      <c r="E20" s="20">
        <v>0</v>
      </c>
    </row>
    <row r="21" spans="1:5" x14ac:dyDescent="0.25">
      <c r="A21" s="19" t="s">
        <v>8219</v>
      </c>
      <c r="B21" s="21">
        <v>22</v>
      </c>
      <c r="D21" s="19" t="s">
        <v>8221</v>
      </c>
      <c r="E21" s="21">
        <v>2</v>
      </c>
    </row>
    <row r="22" spans="1:5" x14ac:dyDescent="0.25">
      <c r="A22" s="18" t="s">
        <v>8219</v>
      </c>
      <c r="B22" s="20">
        <v>25</v>
      </c>
      <c r="D22" s="18" t="s">
        <v>8221</v>
      </c>
      <c r="E22" s="20">
        <v>13</v>
      </c>
    </row>
    <row r="23" spans="1:5" x14ac:dyDescent="0.25">
      <c r="A23" s="19" t="s">
        <v>8219</v>
      </c>
      <c r="B23" s="21">
        <v>101</v>
      </c>
      <c r="D23" s="19" t="s">
        <v>8221</v>
      </c>
      <c r="E23" s="21">
        <v>4</v>
      </c>
    </row>
    <row r="24" spans="1:5" x14ac:dyDescent="0.25">
      <c r="A24" s="18" t="s">
        <v>8219</v>
      </c>
      <c r="B24" s="20">
        <v>8</v>
      </c>
      <c r="D24" s="18" t="s">
        <v>8221</v>
      </c>
      <c r="E24" s="20">
        <v>0</v>
      </c>
    </row>
    <row r="25" spans="1:5" x14ac:dyDescent="0.25">
      <c r="A25" s="19" t="s">
        <v>8219</v>
      </c>
      <c r="B25" s="21">
        <v>23</v>
      </c>
      <c r="D25" s="19" t="s">
        <v>8221</v>
      </c>
      <c r="E25" s="21">
        <v>12</v>
      </c>
    </row>
    <row r="26" spans="1:5" x14ac:dyDescent="0.25">
      <c r="A26" s="18" t="s">
        <v>8219</v>
      </c>
      <c r="B26" s="20">
        <v>574</v>
      </c>
      <c r="D26" s="18" t="s">
        <v>8221</v>
      </c>
      <c r="E26" s="20">
        <v>2</v>
      </c>
    </row>
    <row r="27" spans="1:5" x14ac:dyDescent="0.25">
      <c r="A27" s="19" t="s">
        <v>8219</v>
      </c>
      <c r="B27" s="21">
        <v>14</v>
      </c>
      <c r="D27" s="19" t="s">
        <v>8221</v>
      </c>
      <c r="E27" s="21">
        <v>10</v>
      </c>
    </row>
    <row r="28" spans="1:5" x14ac:dyDescent="0.25">
      <c r="A28" s="18" t="s">
        <v>8219</v>
      </c>
      <c r="B28" s="20">
        <v>19</v>
      </c>
      <c r="D28" s="18" t="s">
        <v>8221</v>
      </c>
      <c r="E28" s="20">
        <v>0</v>
      </c>
    </row>
    <row r="29" spans="1:5" x14ac:dyDescent="0.25">
      <c r="A29" s="19" t="s">
        <v>8219</v>
      </c>
      <c r="B29" s="21">
        <v>150</v>
      </c>
      <c r="D29" s="19" t="s">
        <v>8221</v>
      </c>
      <c r="E29" s="21">
        <v>5</v>
      </c>
    </row>
    <row r="30" spans="1:5" x14ac:dyDescent="0.25">
      <c r="A30" s="18" t="s">
        <v>8219</v>
      </c>
      <c r="B30" s="20">
        <v>71</v>
      </c>
      <c r="D30" s="18" t="s">
        <v>8221</v>
      </c>
      <c r="E30" s="20">
        <v>0</v>
      </c>
    </row>
    <row r="31" spans="1:5" x14ac:dyDescent="0.25">
      <c r="A31" s="19" t="s">
        <v>8219</v>
      </c>
      <c r="B31" s="21">
        <v>117</v>
      </c>
      <c r="D31" s="19" t="s">
        <v>8221</v>
      </c>
      <c r="E31" s="21">
        <v>5</v>
      </c>
    </row>
    <row r="32" spans="1:5" x14ac:dyDescent="0.25">
      <c r="A32" s="18" t="s">
        <v>8219</v>
      </c>
      <c r="B32" s="20">
        <v>53</v>
      </c>
      <c r="D32" s="18" t="s">
        <v>8221</v>
      </c>
      <c r="E32" s="20">
        <v>1</v>
      </c>
    </row>
    <row r="33" spans="1:5" x14ac:dyDescent="0.25">
      <c r="A33" s="19" t="s">
        <v>8219</v>
      </c>
      <c r="B33" s="21">
        <v>1</v>
      </c>
      <c r="D33" s="19" t="s">
        <v>8221</v>
      </c>
      <c r="E33" s="21">
        <v>3</v>
      </c>
    </row>
    <row r="34" spans="1:5" x14ac:dyDescent="0.25">
      <c r="A34" s="18" t="s">
        <v>8219</v>
      </c>
      <c r="B34" s="20">
        <v>89</v>
      </c>
      <c r="D34" s="18" t="s">
        <v>8221</v>
      </c>
      <c r="E34" s="20">
        <v>3</v>
      </c>
    </row>
    <row r="35" spans="1:5" x14ac:dyDescent="0.25">
      <c r="A35" s="19" t="s">
        <v>8219</v>
      </c>
      <c r="B35" s="21">
        <v>64</v>
      </c>
      <c r="D35" s="19" t="s">
        <v>8221</v>
      </c>
      <c r="E35" s="21">
        <v>0</v>
      </c>
    </row>
    <row r="36" spans="1:5" x14ac:dyDescent="0.25">
      <c r="A36" s="18" t="s">
        <v>8219</v>
      </c>
      <c r="B36" s="20">
        <v>68</v>
      </c>
      <c r="D36" s="18" t="s">
        <v>8221</v>
      </c>
      <c r="E36" s="20">
        <v>3</v>
      </c>
    </row>
    <row r="37" spans="1:5" x14ac:dyDescent="0.25">
      <c r="A37" s="19" t="s">
        <v>8219</v>
      </c>
      <c r="B37" s="21">
        <v>28</v>
      </c>
      <c r="D37" s="19" t="s">
        <v>8221</v>
      </c>
      <c r="E37" s="21">
        <v>0</v>
      </c>
    </row>
    <row r="38" spans="1:5" x14ac:dyDescent="0.25">
      <c r="A38" s="18" t="s">
        <v>8219</v>
      </c>
      <c r="B38" s="20">
        <v>44</v>
      </c>
      <c r="D38" s="18" t="s">
        <v>8221</v>
      </c>
      <c r="E38" s="20">
        <v>19</v>
      </c>
    </row>
    <row r="39" spans="1:5" x14ac:dyDescent="0.25">
      <c r="A39" s="19" t="s">
        <v>8219</v>
      </c>
      <c r="B39" s="21">
        <v>253</v>
      </c>
      <c r="D39" s="19" t="s">
        <v>8221</v>
      </c>
      <c r="E39" s="21">
        <v>8</v>
      </c>
    </row>
    <row r="40" spans="1:5" x14ac:dyDescent="0.25">
      <c r="A40" s="18" t="s">
        <v>8219</v>
      </c>
      <c r="B40" s="20">
        <v>66</v>
      </c>
      <c r="D40" s="18" t="s">
        <v>8221</v>
      </c>
      <c r="E40" s="20">
        <v>6</v>
      </c>
    </row>
    <row r="41" spans="1:5" x14ac:dyDescent="0.25">
      <c r="A41" s="19" t="s">
        <v>8219</v>
      </c>
      <c r="B41" s="21">
        <v>217</v>
      </c>
      <c r="D41" s="19" t="s">
        <v>8221</v>
      </c>
      <c r="E41" s="21">
        <v>0</v>
      </c>
    </row>
    <row r="42" spans="1:5" x14ac:dyDescent="0.25">
      <c r="A42" s="18" t="s">
        <v>8219</v>
      </c>
      <c r="B42" s="20">
        <v>16</v>
      </c>
      <c r="D42" s="18" t="s">
        <v>8221</v>
      </c>
      <c r="E42" s="20">
        <v>18</v>
      </c>
    </row>
    <row r="43" spans="1:5" x14ac:dyDescent="0.25">
      <c r="A43" s="19" t="s">
        <v>8219</v>
      </c>
      <c r="B43" s="21">
        <v>19</v>
      </c>
      <c r="D43" s="19" t="s">
        <v>8221</v>
      </c>
      <c r="E43" s="21">
        <v>7</v>
      </c>
    </row>
    <row r="44" spans="1:5" x14ac:dyDescent="0.25">
      <c r="A44" s="18" t="s">
        <v>8219</v>
      </c>
      <c r="B44" s="20">
        <v>169</v>
      </c>
      <c r="D44" s="18" t="s">
        <v>8221</v>
      </c>
      <c r="E44" s="20">
        <v>0</v>
      </c>
    </row>
    <row r="45" spans="1:5" x14ac:dyDescent="0.25">
      <c r="A45" s="19" t="s">
        <v>8219</v>
      </c>
      <c r="B45" s="21">
        <v>263</v>
      </c>
      <c r="D45" s="19" t="s">
        <v>8221</v>
      </c>
      <c r="E45" s="21">
        <v>8</v>
      </c>
    </row>
    <row r="46" spans="1:5" x14ac:dyDescent="0.25">
      <c r="A46" s="18" t="s">
        <v>8219</v>
      </c>
      <c r="B46" s="20">
        <v>15</v>
      </c>
      <c r="D46" s="18" t="s">
        <v>8221</v>
      </c>
      <c r="E46" s="20">
        <v>1293</v>
      </c>
    </row>
    <row r="47" spans="1:5" x14ac:dyDescent="0.25">
      <c r="A47" s="19" t="s">
        <v>8219</v>
      </c>
      <c r="B47" s="21">
        <v>61</v>
      </c>
      <c r="D47" s="19" t="s">
        <v>8221</v>
      </c>
      <c r="E47" s="21">
        <v>17</v>
      </c>
    </row>
    <row r="48" spans="1:5" x14ac:dyDescent="0.25">
      <c r="A48" s="18" t="s">
        <v>8219</v>
      </c>
      <c r="B48" s="20">
        <v>45</v>
      </c>
      <c r="D48" s="18" t="s">
        <v>8221</v>
      </c>
      <c r="E48" s="20">
        <v>0</v>
      </c>
    </row>
    <row r="49" spans="1:5" x14ac:dyDescent="0.25">
      <c r="A49" s="19" t="s">
        <v>8219</v>
      </c>
      <c r="B49" s="21">
        <v>70</v>
      </c>
      <c r="D49" s="19" t="s">
        <v>8221</v>
      </c>
      <c r="E49" s="21">
        <v>13</v>
      </c>
    </row>
    <row r="50" spans="1:5" x14ac:dyDescent="0.25">
      <c r="A50" s="18" t="s">
        <v>8219</v>
      </c>
      <c r="B50" s="20">
        <v>38</v>
      </c>
      <c r="D50" s="18" t="s">
        <v>8221</v>
      </c>
      <c r="E50" s="20">
        <v>0</v>
      </c>
    </row>
    <row r="51" spans="1:5" x14ac:dyDescent="0.25">
      <c r="A51" s="19" t="s">
        <v>8219</v>
      </c>
      <c r="B51" s="21">
        <v>87</v>
      </c>
      <c r="D51" s="19" t="s">
        <v>8221</v>
      </c>
      <c r="E51" s="21">
        <v>0</v>
      </c>
    </row>
    <row r="52" spans="1:5" x14ac:dyDescent="0.25">
      <c r="A52" s="18" t="s">
        <v>8219</v>
      </c>
      <c r="B52" s="20">
        <v>22</v>
      </c>
      <c r="D52" s="18" t="s">
        <v>8221</v>
      </c>
      <c r="E52" s="20">
        <v>33</v>
      </c>
    </row>
    <row r="53" spans="1:5" x14ac:dyDescent="0.25">
      <c r="A53" s="19" t="s">
        <v>8219</v>
      </c>
      <c r="B53" s="21">
        <v>119</v>
      </c>
      <c r="D53" s="19" t="s">
        <v>8221</v>
      </c>
      <c r="E53" s="21">
        <v>12</v>
      </c>
    </row>
    <row r="54" spans="1:5" x14ac:dyDescent="0.25">
      <c r="A54" s="18" t="s">
        <v>8219</v>
      </c>
      <c r="B54" s="20">
        <v>52</v>
      </c>
      <c r="D54" s="18" t="s">
        <v>8221</v>
      </c>
      <c r="E54" s="20">
        <v>1</v>
      </c>
    </row>
    <row r="55" spans="1:5" x14ac:dyDescent="0.25">
      <c r="A55" s="19" t="s">
        <v>8219</v>
      </c>
      <c r="B55" s="21">
        <v>117</v>
      </c>
      <c r="D55" s="19" t="s">
        <v>8221</v>
      </c>
      <c r="E55" s="21">
        <v>1</v>
      </c>
    </row>
    <row r="56" spans="1:5" x14ac:dyDescent="0.25">
      <c r="A56" s="18" t="s">
        <v>8219</v>
      </c>
      <c r="B56" s="20">
        <v>52</v>
      </c>
      <c r="D56" s="18" t="s">
        <v>8221</v>
      </c>
      <c r="E56" s="20">
        <v>1</v>
      </c>
    </row>
    <row r="57" spans="1:5" x14ac:dyDescent="0.25">
      <c r="A57" s="19" t="s">
        <v>8219</v>
      </c>
      <c r="B57" s="21">
        <v>86</v>
      </c>
      <c r="D57" s="19" t="s">
        <v>8221</v>
      </c>
      <c r="E57" s="21">
        <v>1</v>
      </c>
    </row>
    <row r="58" spans="1:5" x14ac:dyDescent="0.25">
      <c r="A58" s="18" t="s">
        <v>8219</v>
      </c>
      <c r="B58" s="20">
        <v>174</v>
      </c>
      <c r="D58" s="18" t="s">
        <v>8221</v>
      </c>
      <c r="E58" s="20">
        <v>84</v>
      </c>
    </row>
    <row r="59" spans="1:5" x14ac:dyDescent="0.25">
      <c r="A59" s="19" t="s">
        <v>8219</v>
      </c>
      <c r="B59" s="21">
        <v>69</v>
      </c>
      <c r="D59" s="19" t="s">
        <v>8221</v>
      </c>
      <c r="E59" s="21">
        <v>38</v>
      </c>
    </row>
    <row r="60" spans="1:5" x14ac:dyDescent="0.25">
      <c r="A60" s="18" t="s">
        <v>8219</v>
      </c>
      <c r="B60" s="20">
        <v>75</v>
      </c>
      <c r="D60" s="18" t="s">
        <v>8221</v>
      </c>
      <c r="E60" s="20">
        <v>1</v>
      </c>
    </row>
    <row r="61" spans="1:5" x14ac:dyDescent="0.25">
      <c r="A61" s="19" t="s">
        <v>8219</v>
      </c>
      <c r="B61" s="21">
        <v>33</v>
      </c>
      <c r="D61" s="19" t="s">
        <v>8221</v>
      </c>
      <c r="E61" s="21">
        <v>76</v>
      </c>
    </row>
    <row r="62" spans="1:5" x14ac:dyDescent="0.25">
      <c r="A62" s="18" t="s">
        <v>8219</v>
      </c>
      <c r="B62" s="20">
        <v>108</v>
      </c>
      <c r="D62" s="18" t="s">
        <v>8221</v>
      </c>
      <c r="E62" s="20">
        <v>3</v>
      </c>
    </row>
    <row r="63" spans="1:5" x14ac:dyDescent="0.25">
      <c r="A63" s="19" t="s">
        <v>8219</v>
      </c>
      <c r="B63" s="21">
        <v>23</v>
      </c>
      <c r="D63" s="19" t="s">
        <v>8221</v>
      </c>
      <c r="E63" s="21">
        <v>0</v>
      </c>
    </row>
    <row r="64" spans="1:5" x14ac:dyDescent="0.25">
      <c r="A64" s="18" t="s">
        <v>8219</v>
      </c>
      <c r="B64" s="20">
        <v>48</v>
      </c>
      <c r="D64" s="18" t="s">
        <v>8221</v>
      </c>
      <c r="E64" s="20">
        <v>2</v>
      </c>
    </row>
    <row r="65" spans="1:5" x14ac:dyDescent="0.25">
      <c r="A65" s="19" t="s">
        <v>8219</v>
      </c>
      <c r="B65" s="21">
        <v>64</v>
      </c>
      <c r="D65" s="19" t="s">
        <v>8221</v>
      </c>
      <c r="E65" s="21">
        <v>0</v>
      </c>
    </row>
    <row r="66" spans="1:5" x14ac:dyDescent="0.25">
      <c r="A66" s="18" t="s">
        <v>8219</v>
      </c>
      <c r="B66" s="20">
        <v>24</v>
      </c>
      <c r="D66" s="18" t="s">
        <v>8221</v>
      </c>
      <c r="E66" s="20">
        <v>0</v>
      </c>
    </row>
    <row r="67" spans="1:5" x14ac:dyDescent="0.25">
      <c r="A67" s="19" t="s">
        <v>8219</v>
      </c>
      <c r="B67" s="21">
        <v>57</v>
      </c>
      <c r="D67" s="19" t="s">
        <v>8221</v>
      </c>
      <c r="E67" s="21">
        <v>0</v>
      </c>
    </row>
    <row r="68" spans="1:5" x14ac:dyDescent="0.25">
      <c r="A68" s="18" t="s">
        <v>8219</v>
      </c>
      <c r="B68" s="20">
        <v>26</v>
      </c>
      <c r="D68" s="18" t="s">
        <v>8221</v>
      </c>
      <c r="E68" s="20">
        <v>2</v>
      </c>
    </row>
    <row r="69" spans="1:5" x14ac:dyDescent="0.25">
      <c r="A69" s="19" t="s">
        <v>8219</v>
      </c>
      <c r="B69" s="21">
        <v>20</v>
      </c>
      <c r="D69" s="19" t="s">
        <v>8221</v>
      </c>
      <c r="E69" s="21">
        <v>0</v>
      </c>
    </row>
    <row r="70" spans="1:5" x14ac:dyDescent="0.25">
      <c r="A70" s="18" t="s">
        <v>8219</v>
      </c>
      <c r="B70" s="20">
        <v>36</v>
      </c>
      <c r="D70" s="18" t="s">
        <v>8221</v>
      </c>
      <c r="E70" s="20">
        <v>0</v>
      </c>
    </row>
    <row r="71" spans="1:5" x14ac:dyDescent="0.25">
      <c r="A71" s="19" t="s">
        <v>8219</v>
      </c>
      <c r="B71" s="21">
        <v>178</v>
      </c>
      <c r="D71" s="19" t="s">
        <v>8221</v>
      </c>
      <c r="E71" s="21">
        <v>0</v>
      </c>
    </row>
    <row r="72" spans="1:5" x14ac:dyDescent="0.25">
      <c r="A72" s="18" t="s">
        <v>8219</v>
      </c>
      <c r="B72" s="20">
        <v>17</v>
      </c>
      <c r="D72" s="18" t="s">
        <v>8221</v>
      </c>
      <c r="E72" s="20">
        <v>2</v>
      </c>
    </row>
    <row r="73" spans="1:5" x14ac:dyDescent="0.25">
      <c r="A73" s="19" t="s">
        <v>8219</v>
      </c>
      <c r="B73" s="21">
        <v>32</v>
      </c>
      <c r="D73" s="19" t="s">
        <v>8221</v>
      </c>
      <c r="E73" s="21">
        <v>0</v>
      </c>
    </row>
    <row r="74" spans="1:5" x14ac:dyDescent="0.25">
      <c r="A74" s="18" t="s">
        <v>8219</v>
      </c>
      <c r="B74" s="20">
        <v>41</v>
      </c>
      <c r="D74" s="18" t="s">
        <v>8221</v>
      </c>
      <c r="E74" s="20">
        <v>7</v>
      </c>
    </row>
    <row r="75" spans="1:5" x14ac:dyDescent="0.25">
      <c r="A75" s="19" t="s">
        <v>8219</v>
      </c>
      <c r="B75" s="21">
        <v>18</v>
      </c>
      <c r="D75" s="19" t="s">
        <v>8221</v>
      </c>
      <c r="E75" s="21">
        <v>0</v>
      </c>
    </row>
    <row r="76" spans="1:5" x14ac:dyDescent="0.25">
      <c r="A76" s="18" t="s">
        <v>8219</v>
      </c>
      <c r="B76" s="20">
        <v>29</v>
      </c>
      <c r="D76" s="18" t="s">
        <v>8221</v>
      </c>
      <c r="E76" s="20">
        <v>5</v>
      </c>
    </row>
    <row r="77" spans="1:5" x14ac:dyDescent="0.25">
      <c r="A77" s="19" t="s">
        <v>8219</v>
      </c>
      <c r="B77" s="21">
        <v>47</v>
      </c>
      <c r="D77" s="19" t="s">
        <v>8221</v>
      </c>
      <c r="E77" s="21">
        <v>0</v>
      </c>
    </row>
    <row r="78" spans="1:5" x14ac:dyDescent="0.25">
      <c r="A78" s="18" t="s">
        <v>8219</v>
      </c>
      <c r="B78" s="20">
        <v>15</v>
      </c>
      <c r="D78" s="18" t="s">
        <v>8221</v>
      </c>
      <c r="E78" s="20">
        <v>0</v>
      </c>
    </row>
    <row r="79" spans="1:5" x14ac:dyDescent="0.25">
      <c r="A79" s="19" t="s">
        <v>8219</v>
      </c>
      <c r="B79" s="21">
        <v>26</v>
      </c>
      <c r="D79" s="19" t="s">
        <v>8221</v>
      </c>
      <c r="E79" s="21">
        <v>1</v>
      </c>
    </row>
    <row r="80" spans="1:5" x14ac:dyDescent="0.25">
      <c r="A80" s="18" t="s">
        <v>8219</v>
      </c>
      <c r="B80" s="20">
        <v>35</v>
      </c>
      <c r="D80" s="18" t="s">
        <v>8221</v>
      </c>
      <c r="E80" s="20">
        <v>0</v>
      </c>
    </row>
    <row r="81" spans="1:5" x14ac:dyDescent="0.25">
      <c r="A81" s="19" t="s">
        <v>8219</v>
      </c>
      <c r="B81" s="21">
        <v>41</v>
      </c>
      <c r="D81" s="19" t="s">
        <v>8221</v>
      </c>
      <c r="E81" s="21">
        <v>5</v>
      </c>
    </row>
    <row r="82" spans="1:5" x14ac:dyDescent="0.25">
      <c r="A82" s="18" t="s">
        <v>8219</v>
      </c>
      <c r="B82" s="20">
        <v>47</v>
      </c>
      <c r="D82" s="18" t="s">
        <v>8221</v>
      </c>
      <c r="E82" s="20">
        <v>3</v>
      </c>
    </row>
    <row r="83" spans="1:5" x14ac:dyDescent="0.25">
      <c r="A83" s="19" t="s">
        <v>8219</v>
      </c>
      <c r="B83" s="21">
        <v>28</v>
      </c>
      <c r="D83" s="19" t="s">
        <v>8221</v>
      </c>
      <c r="E83" s="21">
        <v>6</v>
      </c>
    </row>
    <row r="84" spans="1:5" x14ac:dyDescent="0.25">
      <c r="A84" s="18" t="s">
        <v>8219</v>
      </c>
      <c r="B84" s="20">
        <v>100</v>
      </c>
      <c r="D84" s="18" t="s">
        <v>8221</v>
      </c>
      <c r="E84" s="20">
        <v>12</v>
      </c>
    </row>
    <row r="85" spans="1:5" x14ac:dyDescent="0.25">
      <c r="A85" s="19" t="s">
        <v>8219</v>
      </c>
      <c r="B85" s="21">
        <v>13</v>
      </c>
      <c r="D85" s="19" t="s">
        <v>8221</v>
      </c>
      <c r="E85" s="21">
        <v>13</v>
      </c>
    </row>
    <row r="86" spans="1:5" x14ac:dyDescent="0.25">
      <c r="A86" s="18" t="s">
        <v>8219</v>
      </c>
      <c r="B86" s="20">
        <v>7</v>
      </c>
      <c r="D86" s="18" t="s">
        <v>8221</v>
      </c>
      <c r="E86" s="20">
        <v>5</v>
      </c>
    </row>
    <row r="87" spans="1:5" x14ac:dyDescent="0.25">
      <c r="A87" s="19" t="s">
        <v>8219</v>
      </c>
      <c r="B87" s="21">
        <v>21</v>
      </c>
      <c r="D87" s="19" t="s">
        <v>8221</v>
      </c>
      <c r="E87" s="21">
        <v>2</v>
      </c>
    </row>
    <row r="88" spans="1:5" x14ac:dyDescent="0.25">
      <c r="A88" s="18" t="s">
        <v>8219</v>
      </c>
      <c r="B88" s="20">
        <v>17</v>
      </c>
      <c r="D88" s="18" t="s">
        <v>8221</v>
      </c>
      <c r="E88" s="20">
        <v>8</v>
      </c>
    </row>
    <row r="89" spans="1:5" x14ac:dyDescent="0.25">
      <c r="A89" s="19" t="s">
        <v>8219</v>
      </c>
      <c r="B89" s="21">
        <v>25</v>
      </c>
      <c r="D89" s="19" t="s">
        <v>8221</v>
      </c>
      <c r="E89" s="21">
        <v>0</v>
      </c>
    </row>
    <row r="90" spans="1:5" x14ac:dyDescent="0.25">
      <c r="A90" s="18" t="s">
        <v>8219</v>
      </c>
      <c r="B90" s="20">
        <v>60</v>
      </c>
      <c r="D90" s="18" t="s">
        <v>8221</v>
      </c>
      <c r="E90" s="20">
        <v>13</v>
      </c>
    </row>
    <row r="91" spans="1:5" x14ac:dyDescent="0.25">
      <c r="A91" s="19" t="s">
        <v>8219</v>
      </c>
      <c r="B91" s="21">
        <v>56</v>
      </c>
      <c r="D91" s="19" t="s">
        <v>8221</v>
      </c>
      <c r="E91" s="21">
        <v>0</v>
      </c>
    </row>
    <row r="92" spans="1:5" x14ac:dyDescent="0.25">
      <c r="A92" s="18" t="s">
        <v>8219</v>
      </c>
      <c r="B92" s="20">
        <v>16</v>
      </c>
      <c r="D92" s="18" t="s">
        <v>8221</v>
      </c>
      <c r="E92" s="20">
        <v>5</v>
      </c>
    </row>
    <row r="93" spans="1:5" x14ac:dyDescent="0.25">
      <c r="A93" s="19" t="s">
        <v>8219</v>
      </c>
      <c r="B93" s="21">
        <v>46</v>
      </c>
      <c r="D93" s="19" t="s">
        <v>8221</v>
      </c>
      <c r="E93" s="21">
        <v>8</v>
      </c>
    </row>
    <row r="94" spans="1:5" x14ac:dyDescent="0.25">
      <c r="A94" s="18" t="s">
        <v>8219</v>
      </c>
      <c r="B94" s="20">
        <v>43</v>
      </c>
      <c r="D94" s="18" t="s">
        <v>8221</v>
      </c>
      <c r="E94" s="20">
        <v>8</v>
      </c>
    </row>
    <row r="95" spans="1:5" x14ac:dyDescent="0.25">
      <c r="A95" s="19" t="s">
        <v>8219</v>
      </c>
      <c r="B95" s="21">
        <v>15</v>
      </c>
      <c r="D95" s="19" t="s">
        <v>8221</v>
      </c>
      <c r="E95" s="21">
        <v>0</v>
      </c>
    </row>
    <row r="96" spans="1:5" x14ac:dyDescent="0.25">
      <c r="A96" s="18" t="s">
        <v>8219</v>
      </c>
      <c r="B96" s="20">
        <v>12</v>
      </c>
      <c r="D96" s="18" t="s">
        <v>8221</v>
      </c>
      <c r="E96" s="20">
        <v>2</v>
      </c>
    </row>
    <row r="97" spans="1:5" x14ac:dyDescent="0.25">
      <c r="A97" s="19" t="s">
        <v>8219</v>
      </c>
      <c r="B97" s="21">
        <v>21</v>
      </c>
      <c r="D97" s="19" t="s">
        <v>8221</v>
      </c>
      <c r="E97" s="21">
        <v>3</v>
      </c>
    </row>
    <row r="98" spans="1:5" x14ac:dyDescent="0.25">
      <c r="A98" s="18" t="s">
        <v>8219</v>
      </c>
      <c r="B98" s="20">
        <v>34</v>
      </c>
      <c r="D98" s="18" t="s">
        <v>8221</v>
      </c>
      <c r="E98" s="20">
        <v>0</v>
      </c>
    </row>
    <row r="99" spans="1:5" x14ac:dyDescent="0.25">
      <c r="A99" s="19" t="s">
        <v>8219</v>
      </c>
      <c r="B99" s="21">
        <v>8</v>
      </c>
      <c r="D99" s="19" t="s">
        <v>8221</v>
      </c>
      <c r="E99" s="21">
        <v>0</v>
      </c>
    </row>
    <row r="100" spans="1:5" x14ac:dyDescent="0.25">
      <c r="A100" s="18" t="s">
        <v>8219</v>
      </c>
      <c r="B100" s="20">
        <v>60</v>
      </c>
      <c r="D100" s="18" t="s">
        <v>8221</v>
      </c>
      <c r="E100" s="20">
        <v>11</v>
      </c>
    </row>
    <row r="101" spans="1:5" x14ac:dyDescent="0.25">
      <c r="A101" s="19" t="s">
        <v>8219</v>
      </c>
      <c r="B101" s="21">
        <v>39</v>
      </c>
      <c r="D101" s="19" t="s">
        <v>8221</v>
      </c>
      <c r="E101" s="21">
        <v>0</v>
      </c>
    </row>
    <row r="102" spans="1:5" x14ac:dyDescent="0.25">
      <c r="A102" s="18" t="s">
        <v>8219</v>
      </c>
      <c r="B102" s="20">
        <v>26</v>
      </c>
      <c r="D102" s="18" t="s">
        <v>8221</v>
      </c>
      <c r="E102" s="20">
        <v>1</v>
      </c>
    </row>
    <row r="103" spans="1:5" x14ac:dyDescent="0.25">
      <c r="A103" s="19" t="s">
        <v>8219</v>
      </c>
      <c r="B103" s="21">
        <v>35</v>
      </c>
      <c r="D103" s="19" t="s">
        <v>8221</v>
      </c>
      <c r="E103" s="21">
        <v>0</v>
      </c>
    </row>
    <row r="104" spans="1:5" x14ac:dyDescent="0.25">
      <c r="A104" s="18" t="s">
        <v>8219</v>
      </c>
      <c r="B104" s="20">
        <v>65</v>
      </c>
      <c r="D104" s="18" t="s">
        <v>8221</v>
      </c>
      <c r="E104" s="20">
        <v>17</v>
      </c>
    </row>
    <row r="105" spans="1:5" x14ac:dyDescent="0.25">
      <c r="A105" s="19" t="s">
        <v>8219</v>
      </c>
      <c r="B105" s="21">
        <v>49</v>
      </c>
      <c r="D105" s="19" t="s">
        <v>8221</v>
      </c>
      <c r="E105" s="21">
        <v>2</v>
      </c>
    </row>
    <row r="106" spans="1:5" x14ac:dyDescent="0.25">
      <c r="A106" s="18" t="s">
        <v>8219</v>
      </c>
      <c r="B106" s="20">
        <v>10</v>
      </c>
      <c r="D106" s="18" t="s">
        <v>8221</v>
      </c>
      <c r="E106" s="20">
        <v>1</v>
      </c>
    </row>
    <row r="107" spans="1:5" x14ac:dyDescent="0.25">
      <c r="A107" s="19" t="s">
        <v>8219</v>
      </c>
      <c r="B107" s="21">
        <v>60</v>
      </c>
      <c r="D107" s="19" t="s">
        <v>8221</v>
      </c>
      <c r="E107" s="21">
        <v>2</v>
      </c>
    </row>
    <row r="108" spans="1:5" x14ac:dyDescent="0.25">
      <c r="A108" s="18" t="s">
        <v>8219</v>
      </c>
      <c r="B108" s="20">
        <v>27</v>
      </c>
      <c r="D108" s="18" t="s">
        <v>8221</v>
      </c>
      <c r="E108" s="20">
        <v>16</v>
      </c>
    </row>
    <row r="109" spans="1:5" x14ac:dyDescent="0.25">
      <c r="A109" s="19" t="s">
        <v>8219</v>
      </c>
      <c r="B109" s="21">
        <v>69</v>
      </c>
      <c r="D109" s="19" t="s">
        <v>8221</v>
      </c>
      <c r="E109" s="21">
        <v>1</v>
      </c>
    </row>
    <row r="110" spans="1:5" x14ac:dyDescent="0.25">
      <c r="A110" s="18" t="s">
        <v>8219</v>
      </c>
      <c r="B110" s="20">
        <v>47</v>
      </c>
      <c r="D110" s="18" t="s">
        <v>8221</v>
      </c>
      <c r="E110" s="20">
        <v>4</v>
      </c>
    </row>
    <row r="111" spans="1:5" x14ac:dyDescent="0.25">
      <c r="A111" s="19" t="s">
        <v>8219</v>
      </c>
      <c r="B111" s="21">
        <v>47</v>
      </c>
      <c r="D111" s="19" t="s">
        <v>8221</v>
      </c>
      <c r="E111" s="21">
        <v>5</v>
      </c>
    </row>
    <row r="112" spans="1:5" x14ac:dyDescent="0.25">
      <c r="A112" s="18" t="s">
        <v>8219</v>
      </c>
      <c r="B112" s="20">
        <v>26</v>
      </c>
      <c r="D112" s="18" t="s">
        <v>8221</v>
      </c>
      <c r="E112" s="20">
        <v>7</v>
      </c>
    </row>
    <row r="113" spans="1:5" x14ac:dyDescent="0.25">
      <c r="A113" s="19" t="s">
        <v>8219</v>
      </c>
      <c r="B113" s="21">
        <v>53</v>
      </c>
      <c r="D113" s="19" t="s">
        <v>8221</v>
      </c>
      <c r="E113" s="21">
        <v>0</v>
      </c>
    </row>
    <row r="114" spans="1:5" x14ac:dyDescent="0.25">
      <c r="A114" s="18" t="s">
        <v>8219</v>
      </c>
      <c r="B114" s="20">
        <v>81</v>
      </c>
      <c r="D114" s="18" t="s">
        <v>8221</v>
      </c>
      <c r="E114" s="20">
        <v>12</v>
      </c>
    </row>
    <row r="115" spans="1:5" x14ac:dyDescent="0.25">
      <c r="A115" s="19" t="s">
        <v>8219</v>
      </c>
      <c r="B115" s="21">
        <v>78</v>
      </c>
      <c r="D115" s="19" t="s">
        <v>8221</v>
      </c>
      <c r="E115" s="21">
        <v>2</v>
      </c>
    </row>
    <row r="116" spans="1:5" x14ac:dyDescent="0.25">
      <c r="A116" s="18" t="s">
        <v>8219</v>
      </c>
      <c r="B116" s="20">
        <v>35</v>
      </c>
      <c r="D116" s="18" t="s">
        <v>8221</v>
      </c>
      <c r="E116" s="20">
        <v>5</v>
      </c>
    </row>
    <row r="117" spans="1:5" x14ac:dyDescent="0.25">
      <c r="A117" s="19" t="s">
        <v>8219</v>
      </c>
      <c r="B117" s="21">
        <v>22</v>
      </c>
      <c r="D117" s="19" t="s">
        <v>8221</v>
      </c>
      <c r="E117" s="21">
        <v>2</v>
      </c>
    </row>
    <row r="118" spans="1:5" x14ac:dyDescent="0.25">
      <c r="A118" s="18" t="s">
        <v>8219</v>
      </c>
      <c r="B118" s="20">
        <v>57</v>
      </c>
      <c r="D118" s="18" t="s">
        <v>8221</v>
      </c>
      <c r="E118" s="20">
        <v>3</v>
      </c>
    </row>
    <row r="119" spans="1:5" x14ac:dyDescent="0.25">
      <c r="A119" s="19" t="s">
        <v>8219</v>
      </c>
      <c r="B119" s="21">
        <v>27</v>
      </c>
      <c r="D119" s="19" t="s">
        <v>8221</v>
      </c>
      <c r="E119" s="21">
        <v>0</v>
      </c>
    </row>
    <row r="120" spans="1:5" x14ac:dyDescent="0.25">
      <c r="A120" s="18" t="s">
        <v>8219</v>
      </c>
      <c r="B120" s="20">
        <v>39</v>
      </c>
      <c r="D120" s="18" t="s">
        <v>8221</v>
      </c>
      <c r="E120" s="20">
        <v>49</v>
      </c>
    </row>
    <row r="121" spans="1:5" x14ac:dyDescent="0.25">
      <c r="A121" s="19" t="s">
        <v>8219</v>
      </c>
      <c r="B121" s="21">
        <v>37</v>
      </c>
      <c r="D121" s="19" t="s">
        <v>8221</v>
      </c>
      <c r="E121" s="21">
        <v>1</v>
      </c>
    </row>
    <row r="122" spans="1:5" x14ac:dyDescent="0.25">
      <c r="A122" s="18" t="s">
        <v>8219</v>
      </c>
      <c r="B122" s="20">
        <v>137</v>
      </c>
      <c r="D122" s="18" t="s">
        <v>8221</v>
      </c>
      <c r="E122" s="20">
        <v>2</v>
      </c>
    </row>
    <row r="123" spans="1:5" x14ac:dyDescent="0.25">
      <c r="A123" s="19" t="s">
        <v>8219</v>
      </c>
      <c r="B123" s="21">
        <v>376</v>
      </c>
      <c r="D123" s="19" t="s">
        <v>8221</v>
      </c>
      <c r="E123" s="21">
        <v>0</v>
      </c>
    </row>
    <row r="124" spans="1:5" x14ac:dyDescent="0.25">
      <c r="A124" s="18" t="s">
        <v>8219</v>
      </c>
      <c r="B124" s="20">
        <v>202</v>
      </c>
      <c r="D124" s="18" t="s">
        <v>8221</v>
      </c>
      <c r="E124" s="20">
        <v>0</v>
      </c>
    </row>
    <row r="125" spans="1:5" x14ac:dyDescent="0.25">
      <c r="A125" s="19" t="s">
        <v>8219</v>
      </c>
      <c r="B125" s="21">
        <v>328</v>
      </c>
      <c r="D125" s="19" t="s">
        <v>8221</v>
      </c>
      <c r="E125" s="21">
        <v>11</v>
      </c>
    </row>
    <row r="126" spans="1:5" x14ac:dyDescent="0.25">
      <c r="A126" s="18" t="s">
        <v>8219</v>
      </c>
      <c r="B126" s="20">
        <v>84</v>
      </c>
      <c r="D126" s="18" t="s">
        <v>8221</v>
      </c>
      <c r="E126" s="20">
        <v>1</v>
      </c>
    </row>
    <row r="127" spans="1:5" x14ac:dyDescent="0.25">
      <c r="A127" s="19" t="s">
        <v>8219</v>
      </c>
      <c r="B127" s="21">
        <v>96</v>
      </c>
      <c r="D127" s="19" t="s">
        <v>8221</v>
      </c>
      <c r="E127" s="21">
        <v>8</v>
      </c>
    </row>
    <row r="128" spans="1:5" x14ac:dyDescent="0.25">
      <c r="A128" s="18" t="s">
        <v>8219</v>
      </c>
      <c r="B128" s="20">
        <v>223</v>
      </c>
      <c r="D128" s="18" t="s">
        <v>8221</v>
      </c>
      <c r="E128" s="20">
        <v>5</v>
      </c>
    </row>
    <row r="129" spans="1:5" x14ac:dyDescent="0.25">
      <c r="A129" s="19" t="s">
        <v>8219</v>
      </c>
      <c r="B129" s="21">
        <v>62</v>
      </c>
      <c r="D129" s="19" t="s">
        <v>8221</v>
      </c>
      <c r="E129" s="21">
        <v>39</v>
      </c>
    </row>
    <row r="130" spans="1:5" x14ac:dyDescent="0.25">
      <c r="A130" s="18" t="s">
        <v>8219</v>
      </c>
      <c r="B130" s="20">
        <v>146</v>
      </c>
      <c r="D130" s="18" t="s">
        <v>8221</v>
      </c>
      <c r="E130" s="20">
        <v>0</v>
      </c>
    </row>
    <row r="131" spans="1:5" x14ac:dyDescent="0.25">
      <c r="A131" s="19" t="s">
        <v>8219</v>
      </c>
      <c r="B131" s="21">
        <v>235</v>
      </c>
      <c r="D131" s="19" t="s">
        <v>8221</v>
      </c>
      <c r="E131" s="21">
        <v>0</v>
      </c>
    </row>
    <row r="132" spans="1:5" x14ac:dyDescent="0.25">
      <c r="A132" s="18" t="s">
        <v>8219</v>
      </c>
      <c r="B132" s="20">
        <v>437</v>
      </c>
      <c r="D132" s="18" t="s">
        <v>8221</v>
      </c>
      <c r="E132" s="20">
        <v>2</v>
      </c>
    </row>
    <row r="133" spans="1:5" x14ac:dyDescent="0.25">
      <c r="A133" s="19" t="s">
        <v>8219</v>
      </c>
      <c r="B133" s="21">
        <v>77</v>
      </c>
      <c r="D133" s="19" t="s">
        <v>8221</v>
      </c>
      <c r="E133" s="21">
        <v>170</v>
      </c>
    </row>
    <row r="134" spans="1:5" x14ac:dyDescent="0.25">
      <c r="A134" s="18" t="s">
        <v>8219</v>
      </c>
      <c r="B134" s="20">
        <v>108</v>
      </c>
      <c r="D134" s="18" t="s">
        <v>8221</v>
      </c>
      <c r="E134" s="20">
        <v>5</v>
      </c>
    </row>
    <row r="135" spans="1:5" x14ac:dyDescent="0.25">
      <c r="A135" s="19" t="s">
        <v>8219</v>
      </c>
      <c r="B135" s="21">
        <v>7</v>
      </c>
      <c r="D135" s="19" t="s">
        <v>8221</v>
      </c>
      <c r="E135" s="21">
        <v>14</v>
      </c>
    </row>
    <row r="136" spans="1:5" x14ac:dyDescent="0.25">
      <c r="A136" s="18" t="s">
        <v>8219</v>
      </c>
      <c r="B136" s="20">
        <v>314</v>
      </c>
      <c r="D136" s="18" t="s">
        <v>8221</v>
      </c>
      <c r="E136" s="20">
        <v>1</v>
      </c>
    </row>
    <row r="137" spans="1:5" x14ac:dyDescent="0.25">
      <c r="A137" s="19" t="s">
        <v>8219</v>
      </c>
      <c r="B137" s="21">
        <v>188</v>
      </c>
      <c r="D137" s="19" t="s">
        <v>8221</v>
      </c>
      <c r="E137" s="21">
        <v>0</v>
      </c>
    </row>
    <row r="138" spans="1:5" x14ac:dyDescent="0.25">
      <c r="A138" s="18" t="s">
        <v>8219</v>
      </c>
      <c r="B138" s="20">
        <v>275</v>
      </c>
      <c r="D138" s="18" t="s">
        <v>8221</v>
      </c>
      <c r="E138" s="20">
        <v>124</v>
      </c>
    </row>
    <row r="139" spans="1:5" x14ac:dyDescent="0.25">
      <c r="A139" s="19" t="s">
        <v>8219</v>
      </c>
      <c r="B139" s="21">
        <v>560</v>
      </c>
      <c r="D139" s="19" t="s">
        <v>8221</v>
      </c>
      <c r="E139" s="21">
        <v>0</v>
      </c>
    </row>
    <row r="140" spans="1:5" x14ac:dyDescent="0.25">
      <c r="A140" s="18" t="s">
        <v>8219</v>
      </c>
      <c r="B140" s="20">
        <v>688</v>
      </c>
      <c r="D140" s="18" t="s">
        <v>8221</v>
      </c>
      <c r="E140" s="20">
        <v>0</v>
      </c>
    </row>
    <row r="141" spans="1:5" x14ac:dyDescent="0.25">
      <c r="A141" s="19" t="s">
        <v>8219</v>
      </c>
      <c r="B141" s="21">
        <v>942</v>
      </c>
      <c r="D141" s="19" t="s">
        <v>8221</v>
      </c>
      <c r="E141" s="21">
        <v>55</v>
      </c>
    </row>
    <row r="142" spans="1:5" x14ac:dyDescent="0.25">
      <c r="A142" s="18" t="s">
        <v>8219</v>
      </c>
      <c r="B142" s="20">
        <v>88</v>
      </c>
      <c r="D142" s="18" t="s">
        <v>8221</v>
      </c>
      <c r="E142" s="20">
        <v>140</v>
      </c>
    </row>
    <row r="143" spans="1:5" x14ac:dyDescent="0.25">
      <c r="A143" s="19" t="s">
        <v>8219</v>
      </c>
      <c r="B143" s="21">
        <v>220</v>
      </c>
      <c r="D143" s="19" t="s">
        <v>8221</v>
      </c>
      <c r="E143" s="21">
        <v>21</v>
      </c>
    </row>
    <row r="144" spans="1:5" x14ac:dyDescent="0.25">
      <c r="A144" s="18" t="s">
        <v>8219</v>
      </c>
      <c r="B144" s="20">
        <v>145</v>
      </c>
      <c r="D144" s="18" t="s">
        <v>8221</v>
      </c>
      <c r="E144" s="20">
        <v>1</v>
      </c>
    </row>
    <row r="145" spans="1:5" x14ac:dyDescent="0.25">
      <c r="A145" s="19" t="s">
        <v>8219</v>
      </c>
      <c r="B145" s="21">
        <v>963</v>
      </c>
      <c r="D145" s="19" t="s">
        <v>8221</v>
      </c>
      <c r="E145" s="21">
        <v>147</v>
      </c>
    </row>
    <row r="146" spans="1:5" x14ac:dyDescent="0.25">
      <c r="A146" s="18" t="s">
        <v>8219</v>
      </c>
      <c r="B146" s="20">
        <v>91</v>
      </c>
      <c r="D146" s="18" t="s">
        <v>8221</v>
      </c>
      <c r="E146" s="20">
        <v>11</v>
      </c>
    </row>
    <row r="147" spans="1:5" x14ac:dyDescent="0.25">
      <c r="A147" s="19" t="s">
        <v>8219</v>
      </c>
      <c r="B147" s="21">
        <v>58</v>
      </c>
      <c r="D147" s="19" t="s">
        <v>8221</v>
      </c>
      <c r="E147" s="21">
        <v>125</v>
      </c>
    </row>
    <row r="148" spans="1:5" x14ac:dyDescent="0.25">
      <c r="A148" s="18" t="s">
        <v>8219</v>
      </c>
      <c r="B148" s="20">
        <v>36</v>
      </c>
      <c r="D148" s="18" t="s">
        <v>8221</v>
      </c>
      <c r="E148" s="20">
        <v>1</v>
      </c>
    </row>
    <row r="149" spans="1:5" x14ac:dyDescent="0.25">
      <c r="A149" s="19" t="s">
        <v>8219</v>
      </c>
      <c r="B149" s="21">
        <v>165</v>
      </c>
      <c r="D149" s="19" t="s">
        <v>8221</v>
      </c>
      <c r="E149" s="21">
        <v>0</v>
      </c>
    </row>
    <row r="150" spans="1:5" x14ac:dyDescent="0.25">
      <c r="A150" s="18" t="s">
        <v>8219</v>
      </c>
      <c r="B150" s="20">
        <v>111</v>
      </c>
      <c r="D150" s="18" t="s">
        <v>8221</v>
      </c>
      <c r="E150" s="20">
        <v>0</v>
      </c>
    </row>
    <row r="151" spans="1:5" x14ac:dyDescent="0.25">
      <c r="A151" s="19" t="s">
        <v>8219</v>
      </c>
      <c r="B151" s="21">
        <v>1596</v>
      </c>
      <c r="D151" s="19" t="s">
        <v>8221</v>
      </c>
      <c r="E151" s="21">
        <v>3</v>
      </c>
    </row>
    <row r="152" spans="1:5" x14ac:dyDescent="0.25">
      <c r="A152" s="18" t="s">
        <v>8219</v>
      </c>
      <c r="B152" s="20">
        <v>61</v>
      </c>
      <c r="D152" s="18" t="s">
        <v>8221</v>
      </c>
      <c r="E152" s="20">
        <v>0</v>
      </c>
    </row>
    <row r="153" spans="1:5" x14ac:dyDescent="0.25">
      <c r="A153" s="19" t="s">
        <v>8219</v>
      </c>
      <c r="B153" s="21">
        <v>287</v>
      </c>
      <c r="D153" s="19" t="s">
        <v>8221</v>
      </c>
      <c r="E153" s="21">
        <v>0</v>
      </c>
    </row>
    <row r="154" spans="1:5" x14ac:dyDescent="0.25">
      <c r="A154" s="18" t="s">
        <v>8219</v>
      </c>
      <c r="B154" s="20">
        <v>65</v>
      </c>
      <c r="D154" s="18" t="s">
        <v>8221</v>
      </c>
      <c r="E154" s="20">
        <v>0</v>
      </c>
    </row>
    <row r="155" spans="1:5" x14ac:dyDescent="0.25">
      <c r="A155" s="19" t="s">
        <v>8219</v>
      </c>
      <c r="B155" s="21">
        <v>118</v>
      </c>
      <c r="D155" s="19" t="s">
        <v>8221</v>
      </c>
      <c r="E155" s="21">
        <v>0</v>
      </c>
    </row>
    <row r="156" spans="1:5" x14ac:dyDescent="0.25">
      <c r="A156" s="18" t="s">
        <v>8219</v>
      </c>
      <c r="B156" s="20">
        <v>113</v>
      </c>
      <c r="D156" s="18" t="s">
        <v>8221</v>
      </c>
      <c r="E156" s="20">
        <v>3</v>
      </c>
    </row>
    <row r="157" spans="1:5" x14ac:dyDescent="0.25">
      <c r="A157" s="19" t="s">
        <v>8219</v>
      </c>
      <c r="B157" s="21">
        <v>332</v>
      </c>
      <c r="D157" s="19" t="s">
        <v>8221</v>
      </c>
      <c r="E157" s="21">
        <v>0</v>
      </c>
    </row>
    <row r="158" spans="1:5" x14ac:dyDescent="0.25">
      <c r="A158" s="18" t="s">
        <v>8219</v>
      </c>
      <c r="B158" s="20">
        <v>62</v>
      </c>
      <c r="D158" s="18" t="s">
        <v>8221</v>
      </c>
      <c r="E158" s="20">
        <v>1</v>
      </c>
    </row>
    <row r="159" spans="1:5" x14ac:dyDescent="0.25">
      <c r="A159" s="19" t="s">
        <v>8219</v>
      </c>
      <c r="B159" s="21">
        <v>951</v>
      </c>
      <c r="D159" s="19" t="s">
        <v>8221</v>
      </c>
      <c r="E159" s="21">
        <v>3</v>
      </c>
    </row>
    <row r="160" spans="1:5" x14ac:dyDescent="0.25">
      <c r="A160" s="18" t="s">
        <v>8219</v>
      </c>
      <c r="B160" s="20">
        <v>415</v>
      </c>
      <c r="D160" s="18" t="s">
        <v>8221</v>
      </c>
      <c r="E160" s="20">
        <v>22</v>
      </c>
    </row>
    <row r="161" spans="1:5" x14ac:dyDescent="0.25">
      <c r="A161" s="19" t="s">
        <v>8219</v>
      </c>
      <c r="B161" s="21">
        <v>305</v>
      </c>
      <c r="D161" s="19" t="s">
        <v>8221</v>
      </c>
      <c r="E161" s="21">
        <v>26</v>
      </c>
    </row>
    <row r="162" spans="1:5" x14ac:dyDescent="0.25">
      <c r="A162" s="18" t="s">
        <v>8219</v>
      </c>
      <c r="B162" s="20">
        <v>2139</v>
      </c>
      <c r="D162" s="18" t="s">
        <v>8221</v>
      </c>
      <c r="E162" s="20">
        <v>4</v>
      </c>
    </row>
    <row r="163" spans="1:5" x14ac:dyDescent="0.25">
      <c r="A163" s="19" t="s">
        <v>8219</v>
      </c>
      <c r="B163" s="21">
        <v>79</v>
      </c>
      <c r="D163" s="19" t="s">
        <v>8221</v>
      </c>
      <c r="E163" s="21">
        <v>0</v>
      </c>
    </row>
    <row r="164" spans="1:5" x14ac:dyDescent="0.25">
      <c r="A164" s="18" t="s">
        <v>8219</v>
      </c>
      <c r="B164" s="20">
        <v>179</v>
      </c>
      <c r="D164" s="18" t="s">
        <v>8221</v>
      </c>
      <c r="E164" s="20">
        <v>4</v>
      </c>
    </row>
    <row r="165" spans="1:5" x14ac:dyDescent="0.25">
      <c r="A165" s="19" t="s">
        <v>8219</v>
      </c>
      <c r="B165" s="21">
        <v>202</v>
      </c>
      <c r="D165" s="19" t="s">
        <v>8221</v>
      </c>
      <c r="E165" s="21">
        <v>9</v>
      </c>
    </row>
    <row r="166" spans="1:5" x14ac:dyDescent="0.25">
      <c r="A166" s="18" t="s">
        <v>8219</v>
      </c>
      <c r="B166" s="20">
        <v>760</v>
      </c>
      <c r="D166" s="18" t="s">
        <v>8221</v>
      </c>
      <c r="E166" s="20">
        <v>5</v>
      </c>
    </row>
    <row r="167" spans="1:5" x14ac:dyDescent="0.25">
      <c r="A167" s="19" t="s">
        <v>8219</v>
      </c>
      <c r="B167" s="21">
        <v>563</v>
      </c>
      <c r="D167" s="19" t="s">
        <v>8221</v>
      </c>
      <c r="E167" s="21">
        <v>14</v>
      </c>
    </row>
    <row r="168" spans="1:5" x14ac:dyDescent="0.25">
      <c r="A168" s="18" t="s">
        <v>8219</v>
      </c>
      <c r="B168" s="20">
        <v>135</v>
      </c>
      <c r="D168" s="18" t="s">
        <v>8221</v>
      </c>
      <c r="E168" s="20">
        <v>1</v>
      </c>
    </row>
    <row r="169" spans="1:5" x14ac:dyDescent="0.25">
      <c r="A169" s="19" t="s">
        <v>8219</v>
      </c>
      <c r="B169" s="21">
        <v>290</v>
      </c>
      <c r="D169" s="19" t="s">
        <v>8221</v>
      </c>
      <c r="E169" s="21">
        <v>10</v>
      </c>
    </row>
    <row r="170" spans="1:5" x14ac:dyDescent="0.25">
      <c r="A170" s="18" t="s">
        <v>8219</v>
      </c>
      <c r="B170" s="20">
        <v>447</v>
      </c>
      <c r="D170" s="18" t="s">
        <v>8221</v>
      </c>
      <c r="E170" s="20">
        <v>3</v>
      </c>
    </row>
    <row r="171" spans="1:5" x14ac:dyDescent="0.25">
      <c r="A171" s="19" t="s">
        <v>8219</v>
      </c>
      <c r="B171" s="21">
        <v>232</v>
      </c>
      <c r="D171" s="19" t="s">
        <v>8221</v>
      </c>
      <c r="E171" s="21">
        <v>1</v>
      </c>
    </row>
    <row r="172" spans="1:5" x14ac:dyDescent="0.25">
      <c r="A172" s="18" t="s">
        <v>8219</v>
      </c>
      <c r="B172" s="20">
        <v>168</v>
      </c>
      <c r="D172" s="18" t="s">
        <v>8221</v>
      </c>
      <c r="E172" s="20">
        <v>0</v>
      </c>
    </row>
    <row r="173" spans="1:5" x14ac:dyDescent="0.25">
      <c r="A173" s="19" t="s">
        <v>8219</v>
      </c>
      <c r="B173" s="21">
        <v>128</v>
      </c>
      <c r="D173" s="19" t="s">
        <v>8221</v>
      </c>
      <c r="E173" s="21">
        <v>5</v>
      </c>
    </row>
    <row r="174" spans="1:5" x14ac:dyDescent="0.25">
      <c r="A174" s="18" t="s">
        <v>8219</v>
      </c>
      <c r="B174" s="20">
        <v>493</v>
      </c>
      <c r="D174" s="18" t="s">
        <v>8221</v>
      </c>
      <c r="E174" s="20">
        <v>2</v>
      </c>
    </row>
    <row r="175" spans="1:5" x14ac:dyDescent="0.25">
      <c r="A175" s="19" t="s">
        <v>8219</v>
      </c>
      <c r="B175" s="21">
        <v>131</v>
      </c>
      <c r="D175" s="19" t="s">
        <v>8221</v>
      </c>
      <c r="E175" s="21">
        <v>68</v>
      </c>
    </row>
    <row r="176" spans="1:5" x14ac:dyDescent="0.25">
      <c r="A176" s="18" t="s">
        <v>8219</v>
      </c>
      <c r="B176" s="20">
        <v>50</v>
      </c>
      <c r="D176" s="18" t="s">
        <v>8221</v>
      </c>
      <c r="E176" s="20">
        <v>3</v>
      </c>
    </row>
    <row r="177" spans="1:5" x14ac:dyDescent="0.25">
      <c r="A177" s="19" t="s">
        <v>8219</v>
      </c>
      <c r="B177" s="21">
        <v>665</v>
      </c>
      <c r="D177" s="19" t="s">
        <v>8221</v>
      </c>
      <c r="E177" s="21">
        <v>34</v>
      </c>
    </row>
    <row r="178" spans="1:5" x14ac:dyDescent="0.25">
      <c r="A178" s="18" t="s">
        <v>8219</v>
      </c>
      <c r="B178" s="20">
        <v>129</v>
      </c>
      <c r="D178" s="18" t="s">
        <v>8221</v>
      </c>
      <c r="E178" s="20">
        <v>0</v>
      </c>
    </row>
    <row r="179" spans="1:5" x14ac:dyDescent="0.25">
      <c r="A179" s="19" t="s">
        <v>8219</v>
      </c>
      <c r="B179" s="21">
        <v>142</v>
      </c>
      <c r="D179" s="19" t="s">
        <v>8221</v>
      </c>
      <c r="E179" s="21">
        <v>3</v>
      </c>
    </row>
    <row r="180" spans="1:5" x14ac:dyDescent="0.25">
      <c r="A180" s="18" t="s">
        <v>8219</v>
      </c>
      <c r="B180" s="20">
        <v>2436</v>
      </c>
      <c r="D180" s="18" t="s">
        <v>8221</v>
      </c>
      <c r="E180" s="20">
        <v>0</v>
      </c>
    </row>
    <row r="181" spans="1:5" x14ac:dyDescent="0.25">
      <c r="A181" s="19" t="s">
        <v>8219</v>
      </c>
      <c r="B181" s="21">
        <v>244</v>
      </c>
      <c r="D181" s="19" t="s">
        <v>8221</v>
      </c>
      <c r="E181" s="21">
        <v>70</v>
      </c>
    </row>
    <row r="182" spans="1:5" x14ac:dyDescent="0.25">
      <c r="A182" s="18" t="s">
        <v>8219</v>
      </c>
      <c r="B182" s="20">
        <v>298</v>
      </c>
      <c r="D182" s="18" t="s">
        <v>8221</v>
      </c>
      <c r="E182" s="20">
        <v>1</v>
      </c>
    </row>
    <row r="183" spans="1:5" x14ac:dyDescent="0.25">
      <c r="A183" s="19" t="s">
        <v>8219</v>
      </c>
      <c r="B183" s="21">
        <v>251</v>
      </c>
      <c r="D183" s="19" t="s">
        <v>8221</v>
      </c>
      <c r="E183" s="21">
        <v>1</v>
      </c>
    </row>
    <row r="184" spans="1:5" x14ac:dyDescent="0.25">
      <c r="A184" s="18" t="s">
        <v>8219</v>
      </c>
      <c r="B184" s="20">
        <v>108</v>
      </c>
      <c r="D184" s="18" t="s">
        <v>8221</v>
      </c>
      <c r="E184" s="20">
        <v>1</v>
      </c>
    </row>
    <row r="185" spans="1:5" x14ac:dyDescent="0.25">
      <c r="A185" s="19" t="s">
        <v>8219</v>
      </c>
      <c r="B185" s="21">
        <v>82</v>
      </c>
      <c r="D185" s="19" t="s">
        <v>8221</v>
      </c>
      <c r="E185" s="21">
        <v>2</v>
      </c>
    </row>
    <row r="186" spans="1:5" x14ac:dyDescent="0.25">
      <c r="A186" s="18" t="s">
        <v>8219</v>
      </c>
      <c r="B186" s="20">
        <v>74</v>
      </c>
      <c r="D186" s="18" t="s">
        <v>8221</v>
      </c>
      <c r="E186" s="20">
        <v>2</v>
      </c>
    </row>
    <row r="187" spans="1:5" x14ac:dyDescent="0.25">
      <c r="A187" s="19" t="s">
        <v>8219</v>
      </c>
      <c r="B187" s="21">
        <v>189</v>
      </c>
      <c r="D187" s="19" t="s">
        <v>8221</v>
      </c>
      <c r="E187" s="21">
        <v>34</v>
      </c>
    </row>
    <row r="188" spans="1:5" x14ac:dyDescent="0.25">
      <c r="A188" s="18" t="s">
        <v>8219</v>
      </c>
      <c r="B188" s="20">
        <v>80</v>
      </c>
      <c r="D188" s="18" t="s">
        <v>8221</v>
      </c>
      <c r="E188" s="20">
        <v>2</v>
      </c>
    </row>
    <row r="189" spans="1:5" x14ac:dyDescent="0.25">
      <c r="A189" s="19" t="s">
        <v>8219</v>
      </c>
      <c r="B189" s="21">
        <v>576</v>
      </c>
      <c r="D189" s="19" t="s">
        <v>8221</v>
      </c>
      <c r="E189" s="21">
        <v>0</v>
      </c>
    </row>
    <row r="190" spans="1:5" x14ac:dyDescent="0.25">
      <c r="A190" s="18" t="s">
        <v>8219</v>
      </c>
      <c r="B190" s="20">
        <v>202</v>
      </c>
      <c r="D190" s="18" t="s">
        <v>8221</v>
      </c>
      <c r="E190" s="20">
        <v>1</v>
      </c>
    </row>
    <row r="191" spans="1:5" x14ac:dyDescent="0.25">
      <c r="A191" s="19" t="s">
        <v>8219</v>
      </c>
      <c r="B191" s="21">
        <v>238</v>
      </c>
      <c r="D191" s="19" t="s">
        <v>8221</v>
      </c>
      <c r="E191" s="21">
        <v>8</v>
      </c>
    </row>
    <row r="192" spans="1:5" x14ac:dyDescent="0.25">
      <c r="A192" s="18" t="s">
        <v>8219</v>
      </c>
      <c r="B192" s="20">
        <v>36</v>
      </c>
      <c r="D192" s="18" t="s">
        <v>8221</v>
      </c>
      <c r="E192" s="20">
        <v>4</v>
      </c>
    </row>
    <row r="193" spans="1:5" x14ac:dyDescent="0.25">
      <c r="A193" s="19" t="s">
        <v>8219</v>
      </c>
      <c r="B193" s="21">
        <v>150</v>
      </c>
      <c r="D193" s="19" t="s">
        <v>8221</v>
      </c>
      <c r="E193" s="21">
        <v>28</v>
      </c>
    </row>
    <row r="194" spans="1:5" x14ac:dyDescent="0.25">
      <c r="A194" s="18" t="s">
        <v>8219</v>
      </c>
      <c r="B194" s="20">
        <v>146</v>
      </c>
      <c r="D194" s="18" t="s">
        <v>8221</v>
      </c>
      <c r="E194" s="20">
        <v>0</v>
      </c>
    </row>
    <row r="195" spans="1:5" x14ac:dyDescent="0.25">
      <c r="A195" s="19" t="s">
        <v>8219</v>
      </c>
      <c r="B195" s="21">
        <v>222</v>
      </c>
      <c r="D195" s="19" t="s">
        <v>8221</v>
      </c>
      <c r="E195" s="21">
        <v>6</v>
      </c>
    </row>
    <row r="196" spans="1:5" x14ac:dyDescent="0.25">
      <c r="A196" s="18" t="s">
        <v>8219</v>
      </c>
      <c r="B196" s="20">
        <v>120</v>
      </c>
      <c r="D196" s="18" t="s">
        <v>8221</v>
      </c>
      <c r="E196" s="20">
        <v>22</v>
      </c>
    </row>
    <row r="197" spans="1:5" x14ac:dyDescent="0.25">
      <c r="A197" s="19" t="s">
        <v>8219</v>
      </c>
      <c r="B197" s="21">
        <v>126</v>
      </c>
      <c r="D197" s="19" t="s">
        <v>8221</v>
      </c>
      <c r="E197" s="21">
        <v>0</v>
      </c>
    </row>
    <row r="198" spans="1:5" x14ac:dyDescent="0.25">
      <c r="A198" s="18" t="s">
        <v>8219</v>
      </c>
      <c r="B198" s="20">
        <v>158</v>
      </c>
      <c r="D198" s="18" t="s">
        <v>8221</v>
      </c>
      <c r="E198" s="20">
        <v>1</v>
      </c>
    </row>
    <row r="199" spans="1:5" x14ac:dyDescent="0.25">
      <c r="A199" s="19" t="s">
        <v>8219</v>
      </c>
      <c r="B199" s="21">
        <v>316</v>
      </c>
      <c r="D199" s="19" t="s">
        <v>8221</v>
      </c>
      <c r="E199" s="21">
        <v>20</v>
      </c>
    </row>
    <row r="200" spans="1:5" x14ac:dyDescent="0.25">
      <c r="A200" s="18" t="s">
        <v>8219</v>
      </c>
      <c r="B200" s="20">
        <v>284</v>
      </c>
      <c r="D200" s="18" t="s">
        <v>8221</v>
      </c>
      <c r="E200" s="20">
        <v>0</v>
      </c>
    </row>
    <row r="201" spans="1:5" x14ac:dyDescent="0.25">
      <c r="A201" s="19" t="s">
        <v>8219</v>
      </c>
      <c r="B201" s="21">
        <v>51</v>
      </c>
      <c r="D201" s="19" t="s">
        <v>8221</v>
      </c>
      <c r="E201" s="21">
        <v>1</v>
      </c>
    </row>
    <row r="202" spans="1:5" x14ac:dyDescent="0.25">
      <c r="A202" s="18" t="s">
        <v>8219</v>
      </c>
      <c r="B202" s="20">
        <v>158</v>
      </c>
      <c r="D202" s="18" t="s">
        <v>8221</v>
      </c>
      <c r="E202" s="20">
        <v>3</v>
      </c>
    </row>
    <row r="203" spans="1:5" x14ac:dyDescent="0.25">
      <c r="A203" s="19" t="s">
        <v>8219</v>
      </c>
      <c r="B203" s="21">
        <v>337</v>
      </c>
      <c r="D203" s="19" t="s">
        <v>8221</v>
      </c>
      <c r="E203" s="21">
        <v>2</v>
      </c>
    </row>
    <row r="204" spans="1:5" x14ac:dyDescent="0.25">
      <c r="A204" s="18" t="s">
        <v>8219</v>
      </c>
      <c r="B204" s="20">
        <v>186</v>
      </c>
      <c r="D204" s="18" t="s">
        <v>8221</v>
      </c>
      <c r="E204" s="20">
        <v>0</v>
      </c>
    </row>
    <row r="205" spans="1:5" x14ac:dyDescent="0.25">
      <c r="A205" s="19" t="s">
        <v>8219</v>
      </c>
      <c r="B205" s="21">
        <v>58</v>
      </c>
      <c r="D205" s="19" t="s">
        <v>8221</v>
      </c>
      <c r="E205" s="21">
        <v>2</v>
      </c>
    </row>
    <row r="206" spans="1:5" x14ac:dyDescent="0.25">
      <c r="A206" s="18" t="s">
        <v>8219</v>
      </c>
      <c r="B206" s="20">
        <v>82</v>
      </c>
      <c r="D206" s="18" t="s">
        <v>8221</v>
      </c>
      <c r="E206" s="20">
        <v>1</v>
      </c>
    </row>
    <row r="207" spans="1:5" x14ac:dyDescent="0.25">
      <c r="A207" s="19" t="s">
        <v>8219</v>
      </c>
      <c r="B207" s="21">
        <v>736</v>
      </c>
      <c r="D207" s="19" t="s">
        <v>8221</v>
      </c>
      <c r="E207" s="21">
        <v>0</v>
      </c>
    </row>
    <row r="208" spans="1:5" x14ac:dyDescent="0.25">
      <c r="A208" s="18" t="s">
        <v>8219</v>
      </c>
      <c r="B208" s="20">
        <v>1151</v>
      </c>
      <c r="D208" s="18" t="s">
        <v>8221</v>
      </c>
      <c r="E208" s="20">
        <v>1</v>
      </c>
    </row>
    <row r="209" spans="1:5" x14ac:dyDescent="0.25">
      <c r="A209" s="19" t="s">
        <v>8219</v>
      </c>
      <c r="B209" s="21">
        <v>34</v>
      </c>
      <c r="D209" s="19" t="s">
        <v>8221</v>
      </c>
      <c r="E209" s="21">
        <v>0</v>
      </c>
    </row>
    <row r="210" spans="1:5" x14ac:dyDescent="0.25">
      <c r="A210" s="18" t="s">
        <v>8219</v>
      </c>
      <c r="B210" s="20">
        <v>498</v>
      </c>
      <c r="D210" s="18" t="s">
        <v>8221</v>
      </c>
      <c r="E210" s="20">
        <v>5</v>
      </c>
    </row>
    <row r="211" spans="1:5" x14ac:dyDescent="0.25">
      <c r="A211" s="19" t="s">
        <v>8219</v>
      </c>
      <c r="B211" s="21">
        <v>167</v>
      </c>
      <c r="D211" s="19" t="s">
        <v>8221</v>
      </c>
      <c r="E211" s="21">
        <v>1</v>
      </c>
    </row>
    <row r="212" spans="1:5" x14ac:dyDescent="0.25">
      <c r="A212" s="18" t="s">
        <v>8219</v>
      </c>
      <c r="B212" s="20">
        <v>340</v>
      </c>
      <c r="D212" s="18" t="s">
        <v>8221</v>
      </c>
      <c r="E212" s="20">
        <v>1</v>
      </c>
    </row>
    <row r="213" spans="1:5" x14ac:dyDescent="0.25">
      <c r="A213" s="19" t="s">
        <v>8219</v>
      </c>
      <c r="B213" s="21">
        <v>438</v>
      </c>
      <c r="D213" s="19" t="s">
        <v>8221</v>
      </c>
      <c r="E213" s="21">
        <v>2</v>
      </c>
    </row>
    <row r="214" spans="1:5" x14ac:dyDescent="0.25">
      <c r="A214" s="18" t="s">
        <v>8219</v>
      </c>
      <c r="B214" s="20">
        <v>555</v>
      </c>
      <c r="D214" s="18" t="s">
        <v>8221</v>
      </c>
      <c r="E214" s="20">
        <v>0</v>
      </c>
    </row>
    <row r="215" spans="1:5" x14ac:dyDescent="0.25">
      <c r="A215" s="19" t="s">
        <v>8219</v>
      </c>
      <c r="B215" s="21">
        <v>266</v>
      </c>
      <c r="D215" s="19" t="s">
        <v>8221</v>
      </c>
      <c r="E215" s="21">
        <v>9</v>
      </c>
    </row>
    <row r="216" spans="1:5" x14ac:dyDescent="0.25">
      <c r="A216" s="18" t="s">
        <v>8219</v>
      </c>
      <c r="B216" s="20">
        <v>69</v>
      </c>
      <c r="D216" s="18" t="s">
        <v>8221</v>
      </c>
      <c r="E216" s="20">
        <v>4</v>
      </c>
    </row>
    <row r="217" spans="1:5" x14ac:dyDescent="0.25">
      <c r="A217" s="19" t="s">
        <v>8219</v>
      </c>
      <c r="B217" s="21">
        <v>80</v>
      </c>
      <c r="D217" s="19" t="s">
        <v>8221</v>
      </c>
      <c r="E217" s="21">
        <v>4</v>
      </c>
    </row>
    <row r="218" spans="1:5" x14ac:dyDescent="0.25">
      <c r="A218" s="18" t="s">
        <v>8219</v>
      </c>
      <c r="B218" s="20">
        <v>493</v>
      </c>
      <c r="D218" s="18" t="s">
        <v>8221</v>
      </c>
      <c r="E218" s="20">
        <v>1</v>
      </c>
    </row>
    <row r="219" spans="1:5" x14ac:dyDescent="0.25">
      <c r="A219" s="19" t="s">
        <v>8219</v>
      </c>
      <c r="B219" s="21">
        <v>31</v>
      </c>
      <c r="D219" s="19" t="s">
        <v>8221</v>
      </c>
      <c r="E219" s="21">
        <v>1</v>
      </c>
    </row>
    <row r="220" spans="1:5" x14ac:dyDescent="0.25">
      <c r="A220" s="18" t="s">
        <v>8219</v>
      </c>
      <c r="B220" s="20">
        <v>236</v>
      </c>
      <c r="D220" s="18" t="s">
        <v>8221</v>
      </c>
      <c r="E220" s="20">
        <v>7</v>
      </c>
    </row>
    <row r="221" spans="1:5" x14ac:dyDescent="0.25">
      <c r="A221" s="19" t="s">
        <v>8219</v>
      </c>
      <c r="B221" s="21">
        <v>89</v>
      </c>
      <c r="D221" s="19" t="s">
        <v>8221</v>
      </c>
      <c r="E221" s="21">
        <v>5</v>
      </c>
    </row>
    <row r="222" spans="1:5" x14ac:dyDescent="0.25">
      <c r="A222" s="18" t="s">
        <v>8219</v>
      </c>
      <c r="B222" s="20">
        <v>299</v>
      </c>
      <c r="D222" s="18" t="s">
        <v>8221</v>
      </c>
      <c r="E222" s="20">
        <v>1</v>
      </c>
    </row>
    <row r="223" spans="1:5" x14ac:dyDescent="0.25">
      <c r="A223" s="19" t="s">
        <v>8219</v>
      </c>
      <c r="B223" s="21">
        <v>55</v>
      </c>
      <c r="D223" s="19" t="s">
        <v>8221</v>
      </c>
      <c r="E223" s="21">
        <v>0</v>
      </c>
    </row>
    <row r="224" spans="1:5" x14ac:dyDescent="0.25">
      <c r="A224" s="18" t="s">
        <v>8219</v>
      </c>
      <c r="B224" s="20">
        <v>325</v>
      </c>
      <c r="D224" s="18" t="s">
        <v>8221</v>
      </c>
      <c r="E224" s="20">
        <v>0</v>
      </c>
    </row>
    <row r="225" spans="1:5" x14ac:dyDescent="0.25">
      <c r="A225" s="19" t="s">
        <v>8219</v>
      </c>
      <c r="B225" s="21">
        <v>524</v>
      </c>
      <c r="D225" s="19" t="s">
        <v>8221</v>
      </c>
      <c r="E225" s="21">
        <v>1</v>
      </c>
    </row>
    <row r="226" spans="1:5" x14ac:dyDescent="0.25">
      <c r="A226" s="18" t="s">
        <v>8219</v>
      </c>
      <c r="B226" s="20">
        <v>285</v>
      </c>
      <c r="D226" s="18" t="s">
        <v>8221</v>
      </c>
      <c r="E226" s="20">
        <v>2</v>
      </c>
    </row>
    <row r="227" spans="1:5" x14ac:dyDescent="0.25">
      <c r="A227" s="19" t="s">
        <v>8219</v>
      </c>
      <c r="B227" s="21">
        <v>179</v>
      </c>
      <c r="D227" s="19" t="s">
        <v>8221</v>
      </c>
      <c r="E227" s="21">
        <v>0</v>
      </c>
    </row>
    <row r="228" spans="1:5" x14ac:dyDescent="0.25">
      <c r="A228" s="18" t="s">
        <v>8219</v>
      </c>
      <c r="B228" s="20">
        <v>188</v>
      </c>
      <c r="D228" s="18" t="s">
        <v>8221</v>
      </c>
      <c r="E228" s="20">
        <v>4</v>
      </c>
    </row>
    <row r="229" spans="1:5" x14ac:dyDescent="0.25">
      <c r="A229" s="19" t="s">
        <v>8219</v>
      </c>
      <c r="B229" s="21">
        <v>379</v>
      </c>
      <c r="D229" s="19" t="s">
        <v>8221</v>
      </c>
      <c r="E229" s="21">
        <v>7</v>
      </c>
    </row>
    <row r="230" spans="1:5" x14ac:dyDescent="0.25">
      <c r="A230" s="18" t="s">
        <v>8219</v>
      </c>
      <c r="B230" s="20">
        <v>119</v>
      </c>
      <c r="D230" s="18" t="s">
        <v>8221</v>
      </c>
      <c r="E230" s="20">
        <v>2</v>
      </c>
    </row>
    <row r="231" spans="1:5" x14ac:dyDescent="0.25">
      <c r="A231" s="19" t="s">
        <v>8219</v>
      </c>
      <c r="B231" s="21">
        <v>167</v>
      </c>
      <c r="D231" s="19" t="s">
        <v>8221</v>
      </c>
      <c r="E231" s="21">
        <v>1</v>
      </c>
    </row>
    <row r="232" spans="1:5" x14ac:dyDescent="0.25">
      <c r="A232" s="18" t="s">
        <v>8219</v>
      </c>
      <c r="B232" s="20">
        <v>221</v>
      </c>
      <c r="D232" s="18" t="s">
        <v>8221</v>
      </c>
      <c r="E232" s="20">
        <v>9</v>
      </c>
    </row>
    <row r="233" spans="1:5" x14ac:dyDescent="0.25">
      <c r="A233" s="19" t="s">
        <v>8219</v>
      </c>
      <c r="B233" s="21">
        <v>964</v>
      </c>
      <c r="D233" s="19" t="s">
        <v>8221</v>
      </c>
      <c r="E233" s="21">
        <v>2</v>
      </c>
    </row>
    <row r="234" spans="1:5" x14ac:dyDescent="0.25">
      <c r="A234" s="18" t="s">
        <v>8219</v>
      </c>
      <c r="B234" s="20">
        <v>286</v>
      </c>
      <c r="D234" s="18" t="s">
        <v>8221</v>
      </c>
      <c r="E234" s="20">
        <v>1</v>
      </c>
    </row>
    <row r="235" spans="1:5" x14ac:dyDescent="0.25">
      <c r="A235" s="19" t="s">
        <v>8219</v>
      </c>
      <c r="B235" s="21">
        <v>613</v>
      </c>
      <c r="D235" s="19" t="s">
        <v>8221</v>
      </c>
      <c r="E235" s="21">
        <v>7</v>
      </c>
    </row>
    <row r="236" spans="1:5" x14ac:dyDescent="0.25">
      <c r="A236" s="18" t="s">
        <v>8219</v>
      </c>
      <c r="B236" s="20">
        <v>29</v>
      </c>
      <c r="D236" s="18" t="s">
        <v>8221</v>
      </c>
      <c r="E236" s="20">
        <v>2</v>
      </c>
    </row>
    <row r="237" spans="1:5" x14ac:dyDescent="0.25">
      <c r="A237" s="19" t="s">
        <v>8219</v>
      </c>
      <c r="B237" s="21">
        <v>165</v>
      </c>
      <c r="D237" s="19" t="s">
        <v>8221</v>
      </c>
      <c r="E237" s="21">
        <v>8</v>
      </c>
    </row>
    <row r="238" spans="1:5" x14ac:dyDescent="0.25">
      <c r="A238" s="18" t="s">
        <v>8219</v>
      </c>
      <c r="B238" s="20">
        <v>97</v>
      </c>
      <c r="D238" s="18" t="s">
        <v>8221</v>
      </c>
      <c r="E238" s="20">
        <v>2</v>
      </c>
    </row>
    <row r="239" spans="1:5" x14ac:dyDescent="0.25">
      <c r="A239" s="19" t="s">
        <v>8219</v>
      </c>
      <c r="B239" s="21">
        <v>303</v>
      </c>
      <c r="D239" s="19" t="s">
        <v>8221</v>
      </c>
      <c r="E239" s="21">
        <v>2</v>
      </c>
    </row>
    <row r="240" spans="1:5" x14ac:dyDescent="0.25">
      <c r="A240" s="18" t="s">
        <v>8219</v>
      </c>
      <c r="B240" s="20">
        <v>267</v>
      </c>
      <c r="D240" s="18" t="s">
        <v>8221</v>
      </c>
      <c r="E240" s="20">
        <v>7</v>
      </c>
    </row>
    <row r="241" spans="1:5" x14ac:dyDescent="0.25">
      <c r="A241" s="19" t="s">
        <v>8219</v>
      </c>
      <c r="B241" s="21">
        <v>302</v>
      </c>
      <c r="D241" s="19" t="s">
        <v>8221</v>
      </c>
      <c r="E241" s="21">
        <v>2</v>
      </c>
    </row>
    <row r="242" spans="1:5" x14ac:dyDescent="0.25">
      <c r="A242" s="18" t="s">
        <v>8219</v>
      </c>
      <c r="B242" s="20">
        <v>87</v>
      </c>
      <c r="D242" s="18" t="s">
        <v>8221</v>
      </c>
      <c r="E242" s="20">
        <v>18</v>
      </c>
    </row>
    <row r="243" spans="1:5" x14ac:dyDescent="0.25">
      <c r="A243" s="19" t="s">
        <v>8219</v>
      </c>
      <c r="B243" s="21">
        <v>354</v>
      </c>
      <c r="D243" s="19" t="s">
        <v>8221</v>
      </c>
      <c r="E243" s="21">
        <v>9</v>
      </c>
    </row>
    <row r="244" spans="1:5" x14ac:dyDescent="0.25">
      <c r="A244" s="18" t="s">
        <v>8219</v>
      </c>
      <c r="B244" s="20">
        <v>86</v>
      </c>
      <c r="D244" s="18" t="s">
        <v>8221</v>
      </c>
      <c r="E244" s="20">
        <v>4</v>
      </c>
    </row>
    <row r="245" spans="1:5" x14ac:dyDescent="0.25">
      <c r="A245" s="19" t="s">
        <v>8219</v>
      </c>
      <c r="B245" s="21">
        <v>26</v>
      </c>
      <c r="D245" s="19" t="s">
        <v>8221</v>
      </c>
      <c r="E245" s="21">
        <v>7</v>
      </c>
    </row>
    <row r="246" spans="1:5" x14ac:dyDescent="0.25">
      <c r="A246" s="18" t="s">
        <v>8219</v>
      </c>
      <c r="B246" s="20">
        <v>113</v>
      </c>
      <c r="D246" s="18" t="s">
        <v>8221</v>
      </c>
      <c r="E246" s="20">
        <v>29</v>
      </c>
    </row>
    <row r="247" spans="1:5" x14ac:dyDescent="0.25">
      <c r="A247" s="19" t="s">
        <v>8219</v>
      </c>
      <c r="B247" s="21">
        <v>65</v>
      </c>
      <c r="D247" s="19" t="s">
        <v>8221</v>
      </c>
      <c r="E247" s="21">
        <v>12</v>
      </c>
    </row>
    <row r="248" spans="1:5" x14ac:dyDescent="0.25">
      <c r="A248" s="18" t="s">
        <v>8219</v>
      </c>
      <c r="B248" s="20">
        <v>134</v>
      </c>
      <c r="D248" s="18" t="s">
        <v>8221</v>
      </c>
      <c r="E248" s="20">
        <v>4</v>
      </c>
    </row>
    <row r="249" spans="1:5" x14ac:dyDescent="0.25">
      <c r="A249" s="19" t="s">
        <v>8219</v>
      </c>
      <c r="B249" s="21">
        <v>119</v>
      </c>
      <c r="D249" s="19" t="s">
        <v>8221</v>
      </c>
      <c r="E249" s="21">
        <v>28</v>
      </c>
    </row>
    <row r="250" spans="1:5" x14ac:dyDescent="0.25">
      <c r="A250" s="18" t="s">
        <v>8219</v>
      </c>
      <c r="B250" s="20">
        <v>159</v>
      </c>
      <c r="D250" s="18" t="s">
        <v>8221</v>
      </c>
      <c r="E250" s="20">
        <v>25</v>
      </c>
    </row>
    <row r="251" spans="1:5" x14ac:dyDescent="0.25">
      <c r="A251" s="19" t="s">
        <v>8219</v>
      </c>
      <c r="B251" s="21">
        <v>167</v>
      </c>
      <c r="D251" s="19" t="s">
        <v>8221</v>
      </c>
      <c r="E251" s="21">
        <v>28</v>
      </c>
    </row>
    <row r="252" spans="1:5" x14ac:dyDescent="0.25">
      <c r="A252" s="18" t="s">
        <v>8219</v>
      </c>
      <c r="B252" s="20">
        <v>43</v>
      </c>
      <c r="D252" s="18" t="s">
        <v>8221</v>
      </c>
      <c r="E252" s="20">
        <v>310</v>
      </c>
    </row>
    <row r="253" spans="1:5" x14ac:dyDescent="0.25">
      <c r="A253" s="19" t="s">
        <v>8219</v>
      </c>
      <c r="B253" s="21">
        <v>1062</v>
      </c>
      <c r="D253" s="19" t="s">
        <v>8221</v>
      </c>
      <c r="E253" s="21">
        <v>15</v>
      </c>
    </row>
    <row r="254" spans="1:5" x14ac:dyDescent="0.25">
      <c r="A254" s="18" t="s">
        <v>8219</v>
      </c>
      <c r="B254" s="20">
        <v>9</v>
      </c>
      <c r="D254" s="18" t="s">
        <v>8221</v>
      </c>
      <c r="E254" s="20">
        <v>215</v>
      </c>
    </row>
    <row r="255" spans="1:5" x14ac:dyDescent="0.25">
      <c r="A255" s="19" t="s">
        <v>8219</v>
      </c>
      <c r="B255" s="21">
        <v>89</v>
      </c>
      <c r="D255" s="19" t="s">
        <v>8221</v>
      </c>
      <c r="E255" s="21">
        <v>3</v>
      </c>
    </row>
    <row r="256" spans="1:5" x14ac:dyDescent="0.25">
      <c r="A256" s="18" t="s">
        <v>8219</v>
      </c>
      <c r="B256" s="20">
        <v>174</v>
      </c>
      <c r="D256" s="18" t="s">
        <v>8221</v>
      </c>
      <c r="E256" s="20">
        <v>2</v>
      </c>
    </row>
    <row r="257" spans="1:5" x14ac:dyDescent="0.25">
      <c r="A257" s="19" t="s">
        <v>8219</v>
      </c>
      <c r="B257" s="21">
        <v>14</v>
      </c>
      <c r="D257" s="19" t="s">
        <v>8221</v>
      </c>
      <c r="E257" s="21">
        <v>26</v>
      </c>
    </row>
    <row r="258" spans="1:5" x14ac:dyDescent="0.25">
      <c r="A258" s="18" t="s">
        <v>8219</v>
      </c>
      <c r="B258" s="20">
        <v>48</v>
      </c>
      <c r="D258" s="18" t="s">
        <v>8221</v>
      </c>
      <c r="E258" s="20">
        <v>24</v>
      </c>
    </row>
    <row r="259" spans="1:5" x14ac:dyDescent="0.25">
      <c r="A259" s="19" t="s">
        <v>8219</v>
      </c>
      <c r="B259" s="21">
        <v>133</v>
      </c>
      <c r="D259" s="19" t="s">
        <v>8221</v>
      </c>
      <c r="E259" s="21">
        <v>96</v>
      </c>
    </row>
    <row r="260" spans="1:5" x14ac:dyDescent="0.25">
      <c r="A260" s="18" t="s">
        <v>8219</v>
      </c>
      <c r="B260" s="20">
        <v>83</v>
      </c>
      <c r="D260" s="18" t="s">
        <v>8221</v>
      </c>
      <c r="E260" s="20">
        <v>17</v>
      </c>
    </row>
    <row r="261" spans="1:5" x14ac:dyDescent="0.25">
      <c r="A261" s="19" t="s">
        <v>8219</v>
      </c>
      <c r="B261" s="21">
        <v>149</v>
      </c>
      <c r="D261" s="19" t="s">
        <v>8221</v>
      </c>
      <c r="E261" s="21">
        <v>94</v>
      </c>
    </row>
    <row r="262" spans="1:5" x14ac:dyDescent="0.25">
      <c r="A262" s="18" t="s">
        <v>8219</v>
      </c>
      <c r="B262" s="20">
        <v>49</v>
      </c>
      <c r="D262" s="18" t="s">
        <v>8221</v>
      </c>
      <c r="E262" s="20">
        <v>129</v>
      </c>
    </row>
    <row r="263" spans="1:5" x14ac:dyDescent="0.25">
      <c r="A263" s="19" t="s">
        <v>8219</v>
      </c>
      <c r="B263" s="21">
        <v>251</v>
      </c>
      <c r="D263" s="19" t="s">
        <v>8221</v>
      </c>
      <c r="E263" s="21">
        <v>1</v>
      </c>
    </row>
    <row r="264" spans="1:5" x14ac:dyDescent="0.25">
      <c r="A264" s="18" t="s">
        <v>8219</v>
      </c>
      <c r="B264" s="20">
        <v>22</v>
      </c>
      <c r="D264" s="18" t="s">
        <v>8221</v>
      </c>
      <c r="E264" s="20">
        <v>4</v>
      </c>
    </row>
    <row r="265" spans="1:5" x14ac:dyDescent="0.25">
      <c r="A265" s="19" t="s">
        <v>8219</v>
      </c>
      <c r="B265" s="21">
        <v>48</v>
      </c>
      <c r="D265" s="19" t="s">
        <v>8221</v>
      </c>
      <c r="E265" s="21">
        <v>3</v>
      </c>
    </row>
    <row r="266" spans="1:5" x14ac:dyDescent="0.25">
      <c r="A266" s="18" t="s">
        <v>8219</v>
      </c>
      <c r="B266" s="20">
        <v>383</v>
      </c>
      <c r="D266" s="18" t="s">
        <v>8221</v>
      </c>
      <c r="E266" s="20">
        <v>135</v>
      </c>
    </row>
    <row r="267" spans="1:5" x14ac:dyDescent="0.25">
      <c r="A267" s="19" t="s">
        <v>8219</v>
      </c>
      <c r="B267" s="21">
        <v>237</v>
      </c>
      <c r="D267" s="19" t="s">
        <v>8221</v>
      </c>
      <c r="E267" s="21">
        <v>10</v>
      </c>
    </row>
    <row r="268" spans="1:5" x14ac:dyDescent="0.25">
      <c r="A268" s="18" t="s">
        <v>8219</v>
      </c>
      <c r="B268" s="20">
        <v>13</v>
      </c>
      <c r="D268" s="18" t="s">
        <v>8221</v>
      </c>
      <c r="E268" s="20">
        <v>0</v>
      </c>
    </row>
    <row r="269" spans="1:5" x14ac:dyDescent="0.25">
      <c r="A269" s="19" t="s">
        <v>8219</v>
      </c>
      <c r="B269" s="21">
        <v>562</v>
      </c>
      <c r="D269" s="19" t="s">
        <v>8221</v>
      </c>
      <c r="E269" s="21">
        <v>6</v>
      </c>
    </row>
    <row r="270" spans="1:5" x14ac:dyDescent="0.25">
      <c r="A270" s="18" t="s">
        <v>8219</v>
      </c>
      <c r="B270" s="20">
        <v>71</v>
      </c>
      <c r="D270" s="18" t="s">
        <v>8221</v>
      </c>
      <c r="E270" s="20">
        <v>36</v>
      </c>
    </row>
    <row r="271" spans="1:5" x14ac:dyDescent="0.25">
      <c r="A271" s="19" t="s">
        <v>8219</v>
      </c>
      <c r="B271" s="21">
        <v>1510</v>
      </c>
      <c r="D271" s="19" t="s">
        <v>8221</v>
      </c>
      <c r="E271" s="21">
        <v>336</v>
      </c>
    </row>
    <row r="272" spans="1:5" x14ac:dyDescent="0.25">
      <c r="A272" s="18" t="s">
        <v>8219</v>
      </c>
      <c r="B272" s="20">
        <v>14</v>
      </c>
      <c r="D272" s="18" t="s">
        <v>8221</v>
      </c>
      <c r="E272" s="20">
        <v>34</v>
      </c>
    </row>
    <row r="273" spans="1:5" x14ac:dyDescent="0.25">
      <c r="A273" s="19" t="s">
        <v>8219</v>
      </c>
      <c r="B273" s="21">
        <v>193</v>
      </c>
      <c r="D273" s="19" t="s">
        <v>8221</v>
      </c>
      <c r="E273" s="21">
        <v>10</v>
      </c>
    </row>
    <row r="274" spans="1:5" x14ac:dyDescent="0.25">
      <c r="A274" s="18" t="s">
        <v>8219</v>
      </c>
      <c r="B274" s="20">
        <v>206</v>
      </c>
      <c r="D274" s="18" t="s">
        <v>8221</v>
      </c>
      <c r="E274" s="20">
        <v>201</v>
      </c>
    </row>
    <row r="275" spans="1:5" x14ac:dyDescent="0.25">
      <c r="A275" s="19" t="s">
        <v>8219</v>
      </c>
      <c r="B275" s="21">
        <v>351</v>
      </c>
      <c r="D275" s="19" t="s">
        <v>8221</v>
      </c>
      <c r="E275" s="21">
        <v>296</v>
      </c>
    </row>
    <row r="276" spans="1:5" x14ac:dyDescent="0.25">
      <c r="A276" s="18" t="s">
        <v>8219</v>
      </c>
      <c r="B276" s="20">
        <v>50</v>
      </c>
      <c r="D276" s="18" t="s">
        <v>8221</v>
      </c>
      <c r="E276" s="20">
        <v>7</v>
      </c>
    </row>
    <row r="277" spans="1:5" x14ac:dyDescent="0.25">
      <c r="A277" s="19" t="s">
        <v>8219</v>
      </c>
      <c r="B277" s="21">
        <v>184</v>
      </c>
      <c r="D277" s="19" t="s">
        <v>8221</v>
      </c>
      <c r="E277" s="21">
        <v>7</v>
      </c>
    </row>
    <row r="278" spans="1:5" x14ac:dyDescent="0.25">
      <c r="A278" s="18" t="s">
        <v>8219</v>
      </c>
      <c r="B278" s="20">
        <v>196</v>
      </c>
      <c r="D278" s="18" t="s">
        <v>8221</v>
      </c>
      <c r="E278" s="20">
        <v>1</v>
      </c>
    </row>
    <row r="279" spans="1:5" x14ac:dyDescent="0.25">
      <c r="A279" s="19" t="s">
        <v>8219</v>
      </c>
      <c r="B279" s="21">
        <v>229</v>
      </c>
      <c r="D279" s="19" t="s">
        <v>8221</v>
      </c>
      <c r="E279" s="21">
        <v>114</v>
      </c>
    </row>
    <row r="280" spans="1:5" x14ac:dyDescent="0.25">
      <c r="A280" s="18" t="s">
        <v>8219</v>
      </c>
      <c r="B280" s="20">
        <v>67</v>
      </c>
      <c r="D280" s="18" t="s">
        <v>8221</v>
      </c>
      <c r="E280" s="20">
        <v>29</v>
      </c>
    </row>
    <row r="281" spans="1:5" x14ac:dyDescent="0.25">
      <c r="A281" s="19" t="s">
        <v>8219</v>
      </c>
      <c r="B281" s="21">
        <v>95</v>
      </c>
      <c r="D281" s="19" t="s">
        <v>8221</v>
      </c>
      <c r="E281" s="21">
        <v>890</v>
      </c>
    </row>
    <row r="282" spans="1:5" x14ac:dyDescent="0.25">
      <c r="A282" s="18" t="s">
        <v>8219</v>
      </c>
      <c r="B282" s="20">
        <v>62</v>
      </c>
      <c r="D282" s="18" t="s">
        <v>8221</v>
      </c>
      <c r="E282" s="20">
        <v>31</v>
      </c>
    </row>
    <row r="283" spans="1:5" x14ac:dyDescent="0.25">
      <c r="A283" s="19" t="s">
        <v>8219</v>
      </c>
      <c r="B283" s="21">
        <v>73</v>
      </c>
      <c r="D283" s="19" t="s">
        <v>8221</v>
      </c>
      <c r="E283" s="21">
        <v>21</v>
      </c>
    </row>
    <row r="284" spans="1:5" x14ac:dyDescent="0.25">
      <c r="A284" s="18" t="s">
        <v>8219</v>
      </c>
      <c r="B284" s="20">
        <v>43</v>
      </c>
      <c r="D284" s="18" t="s">
        <v>8221</v>
      </c>
      <c r="E284" s="20">
        <v>37</v>
      </c>
    </row>
    <row r="285" spans="1:5" x14ac:dyDescent="0.25">
      <c r="A285" s="19" t="s">
        <v>8219</v>
      </c>
      <c r="B285" s="21">
        <v>70</v>
      </c>
      <c r="D285" s="19" t="s">
        <v>8221</v>
      </c>
      <c r="E285" s="21">
        <v>7</v>
      </c>
    </row>
    <row r="286" spans="1:5" x14ac:dyDescent="0.25">
      <c r="A286" s="18" t="s">
        <v>8219</v>
      </c>
      <c r="B286" s="20">
        <v>271</v>
      </c>
      <c r="D286" s="18" t="s">
        <v>8221</v>
      </c>
      <c r="E286" s="20">
        <v>4</v>
      </c>
    </row>
    <row r="287" spans="1:5" x14ac:dyDescent="0.25">
      <c r="A287" s="19" t="s">
        <v>8219</v>
      </c>
      <c r="B287" s="21">
        <v>55</v>
      </c>
      <c r="D287" s="19" t="s">
        <v>8221</v>
      </c>
      <c r="E287" s="21">
        <v>5</v>
      </c>
    </row>
    <row r="288" spans="1:5" x14ac:dyDescent="0.25">
      <c r="A288" s="18" t="s">
        <v>8219</v>
      </c>
      <c r="B288" s="20">
        <v>35</v>
      </c>
      <c r="D288" s="18" t="s">
        <v>8221</v>
      </c>
      <c r="E288" s="20">
        <v>0</v>
      </c>
    </row>
    <row r="289" spans="1:5" x14ac:dyDescent="0.25">
      <c r="A289" s="19" t="s">
        <v>8219</v>
      </c>
      <c r="B289" s="21">
        <v>22</v>
      </c>
      <c r="D289" s="19" t="s">
        <v>8221</v>
      </c>
      <c r="E289" s="21">
        <v>456</v>
      </c>
    </row>
    <row r="290" spans="1:5" x14ac:dyDescent="0.25">
      <c r="A290" s="18" t="s">
        <v>8219</v>
      </c>
      <c r="B290" s="20">
        <v>38</v>
      </c>
      <c r="D290" s="18" t="s">
        <v>8221</v>
      </c>
      <c r="E290" s="20">
        <v>369</v>
      </c>
    </row>
    <row r="291" spans="1:5" x14ac:dyDescent="0.25">
      <c r="A291" s="19" t="s">
        <v>8219</v>
      </c>
      <c r="B291" s="21">
        <v>15</v>
      </c>
      <c r="D291" s="19" t="s">
        <v>8221</v>
      </c>
      <c r="E291" s="21">
        <v>2</v>
      </c>
    </row>
    <row r="292" spans="1:5" x14ac:dyDescent="0.25">
      <c r="A292" s="18" t="s">
        <v>8219</v>
      </c>
      <c r="B292" s="20">
        <v>7</v>
      </c>
      <c r="D292" s="18" t="s">
        <v>8221</v>
      </c>
      <c r="E292" s="20">
        <v>0</v>
      </c>
    </row>
    <row r="293" spans="1:5" x14ac:dyDescent="0.25">
      <c r="A293" s="19" t="s">
        <v>8219</v>
      </c>
      <c r="B293" s="21">
        <v>241</v>
      </c>
      <c r="D293" s="19" t="s">
        <v>8221</v>
      </c>
      <c r="E293" s="21">
        <v>338</v>
      </c>
    </row>
    <row r="294" spans="1:5" x14ac:dyDescent="0.25">
      <c r="A294" s="18" t="s">
        <v>8219</v>
      </c>
      <c r="B294" s="20">
        <v>55</v>
      </c>
      <c r="D294" s="18" t="s">
        <v>8221</v>
      </c>
      <c r="E294" s="20">
        <v>4</v>
      </c>
    </row>
    <row r="295" spans="1:5" x14ac:dyDescent="0.25">
      <c r="A295" s="19" t="s">
        <v>8219</v>
      </c>
      <c r="B295" s="21">
        <v>171</v>
      </c>
      <c r="D295" s="19" t="s">
        <v>8221</v>
      </c>
      <c r="E295" s="21">
        <v>1</v>
      </c>
    </row>
    <row r="296" spans="1:5" x14ac:dyDescent="0.25">
      <c r="A296" s="18" t="s">
        <v>8219</v>
      </c>
      <c r="B296" s="20">
        <v>208</v>
      </c>
      <c r="D296" s="18" t="s">
        <v>8221</v>
      </c>
      <c r="E296" s="20">
        <v>28</v>
      </c>
    </row>
    <row r="297" spans="1:5" x14ac:dyDescent="0.25">
      <c r="A297" s="19" t="s">
        <v>8219</v>
      </c>
      <c r="B297" s="21">
        <v>21</v>
      </c>
      <c r="D297" s="19" t="s">
        <v>8221</v>
      </c>
      <c r="E297" s="21">
        <v>12</v>
      </c>
    </row>
    <row r="298" spans="1:5" x14ac:dyDescent="0.25">
      <c r="A298" s="18" t="s">
        <v>8219</v>
      </c>
      <c r="B298" s="20">
        <v>25</v>
      </c>
      <c r="D298" s="18" t="s">
        <v>8221</v>
      </c>
      <c r="E298" s="20">
        <v>16</v>
      </c>
    </row>
    <row r="299" spans="1:5" x14ac:dyDescent="0.25">
      <c r="A299" s="19" t="s">
        <v>8219</v>
      </c>
      <c r="B299" s="21">
        <v>52</v>
      </c>
      <c r="D299" s="19" t="s">
        <v>8221</v>
      </c>
      <c r="E299" s="21">
        <v>4</v>
      </c>
    </row>
    <row r="300" spans="1:5" x14ac:dyDescent="0.25">
      <c r="A300" s="18" t="s">
        <v>8219</v>
      </c>
      <c r="B300" s="20">
        <v>104</v>
      </c>
      <c r="D300" s="18" t="s">
        <v>8221</v>
      </c>
      <c r="E300" s="20">
        <v>4</v>
      </c>
    </row>
    <row r="301" spans="1:5" x14ac:dyDescent="0.25">
      <c r="A301" s="19" t="s">
        <v>8219</v>
      </c>
      <c r="B301" s="21">
        <v>73</v>
      </c>
      <c r="D301" s="19" t="s">
        <v>8221</v>
      </c>
      <c r="E301" s="21">
        <v>10</v>
      </c>
    </row>
    <row r="302" spans="1:5" x14ac:dyDescent="0.25">
      <c r="A302" s="18" t="s">
        <v>8219</v>
      </c>
      <c r="B302" s="20">
        <v>34</v>
      </c>
      <c r="D302" s="18" t="s">
        <v>8221</v>
      </c>
      <c r="E302" s="20">
        <v>0</v>
      </c>
    </row>
    <row r="303" spans="1:5" x14ac:dyDescent="0.25">
      <c r="A303" s="19" t="s">
        <v>8219</v>
      </c>
      <c r="B303" s="21">
        <v>56</v>
      </c>
      <c r="D303" s="19" t="s">
        <v>8221</v>
      </c>
      <c r="E303" s="21">
        <v>6</v>
      </c>
    </row>
    <row r="304" spans="1:5" x14ac:dyDescent="0.25">
      <c r="A304" s="18" t="s">
        <v>8219</v>
      </c>
      <c r="B304" s="20">
        <v>31</v>
      </c>
      <c r="D304" s="18" t="s">
        <v>8221</v>
      </c>
      <c r="E304" s="20">
        <v>0</v>
      </c>
    </row>
    <row r="305" spans="1:5" x14ac:dyDescent="0.25">
      <c r="A305" s="19" t="s">
        <v>8219</v>
      </c>
      <c r="B305" s="21">
        <v>84</v>
      </c>
      <c r="D305" s="19" t="s">
        <v>8221</v>
      </c>
      <c r="E305" s="21">
        <v>1</v>
      </c>
    </row>
    <row r="306" spans="1:5" x14ac:dyDescent="0.25">
      <c r="A306" s="18" t="s">
        <v>8219</v>
      </c>
      <c r="B306" s="20">
        <v>130</v>
      </c>
      <c r="D306" s="18" t="s">
        <v>8221</v>
      </c>
      <c r="E306" s="20">
        <v>0</v>
      </c>
    </row>
    <row r="307" spans="1:5" x14ac:dyDescent="0.25">
      <c r="A307" s="19" t="s">
        <v>8219</v>
      </c>
      <c r="B307" s="21">
        <v>12</v>
      </c>
      <c r="D307" s="19" t="s">
        <v>8221</v>
      </c>
      <c r="E307" s="21">
        <v>44</v>
      </c>
    </row>
    <row r="308" spans="1:5" x14ac:dyDescent="0.25">
      <c r="A308" s="18" t="s">
        <v>8219</v>
      </c>
      <c r="B308" s="20">
        <v>23</v>
      </c>
      <c r="D308" s="18" t="s">
        <v>8221</v>
      </c>
      <c r="E308" s="20">
        <v>0</v>
      </c>
    </row>
    <row r="309" spans="1:5" x14ac:dyDescent="0.25">
      <c r="A309" s="19" t="s">
        <v>8219</v>
      </c>
      <c r="B309" s="21">
        <v>158</v>
      </c>
      <c r="D309" s="19" t="s">
        <v>8221</v>
      </c>
      <c r="E309" s="21">
        <v>3</v>
      </c>
    </row>
    <row r="310" spans="1:5" x14ac:dyDescent="0.25">
      <c r="A310" s="18" t="s">
        <v>8219</v>
      </c>
      <c r="B310" s="20">
        <v>30</v>
      </c>
      <c r="D310" s="18" t="s">
        <v>8221</v>
      </c>
      <c r="E310" s="20">
        <v>0</v>
      </c>
    </row>
    <row r="311" spans="1:5" x14ac:dyDescent="0.25">
      <c r="A311" s="19" t="s">
        <v>8219</v>
      </c>
      <c r="B311" s="21">
        <v>18</v>
      </c>
      <c r="D311" s="19" t="s">
        <v>8221</v>
      </c>
      <c r="E311" s="21">
        <v>52</v>
      </c>
    </row>
    <row r="312" spans="1:5" x14ac:dyDescent="0.25">
      <c r="A312" s="18" t="s">
        <v>8219</v>
      </c>
      <c r="B312" s="20">
        <v>29</v>
      </c>
      <c r="D312" s="18" t="s">
        <v>8221</v>
      </c>
      <c r="E312" s="20">
        <v>0</v>
      </c>
    </row>
    <row r="313" spans="1:5" x14ac:dyDescent="0.25">
      <c r="A313" s="19" t="s">
        <v>8219</v>
      </c>
      <c r="B313" s="21">
        <v>31</v>
      </c>
      <c r="D313" s="19" t="s">
        <v>8221</v>
      </c>
      <c r="E313" s="21">
        <v>1</v>
      </c>
    </row>
    <row r="314" spans="1:5" x14ac:dyDescent="0.25">
      <c r="A314" s="18" t="s">
        <v>8219</v>
      </c>
      <c r="B314" s="20">
        <v>173</v>
      </c>
      <c r="D314" s="18" t="s">
        <v>8221</v>
      </c>
      <c r="E314" s="20">
        <v>1</v>
      </c>
    </row>
    <row r="315" spans="1:5" x14ac:dyDescent="0.25">
      <c r="A315" s="19" t="s">
        <v>8219</v>
      </c>
      <c r="B315" s="21">
        <v>17</v>
      </c>
      <c r="D315" s="19" t="s">
        <v>8221</v>
      </c>
      <c r="E315" s="21">
        <v>2</v>
      </c>
    </row>
    <row r="316" spans="1:5" x14ac:dyDescent="0.25">
      <c r="A316" s="18" t="s">
        <v>8219</v>
      </c>
      <c r="B316" s="20">
        <v>48</v>
      </c>
      <c r="D316" s="18" t="s">
        <v>8221</v>
      </c>
      <c r="E316" s="20">
        <v>9</v>
      </c>
    </row>
    <row r="317" spans="1:5" x14ac:dyDescent="0.25">
      <c r="A317" s="19" t="s">
        <v>8219</v>
      </c>
      <c r="B317" s="21">
        <v>59</v>
      </c>
      <c r="D317" s="19" t="s">
        <v>8221</v>
      </c>
      <c r="E317" s="21">
        <v>5</v>
      </c>
    </row>
    <row r="318" spans="1:5" x14ac:dyDescent="0.25">
      <c r="A318" s="18" t="s">
        <v>8219</v>
      </c>
      <c r="B318" s="20">
        <v>39</v>
      </c>
      <c r="D318" s="18" t="s">
        <v>8221</v>
      </c>
      <c r="E318" s="20">
        <v>57</v>
      </c>
    </row>
    <row r="319" spans="1:5" x14ac:dyDescent="0.25">
      <c r="A319" s="19" t="s">
        <v>8219</v>
      </c>
      <c r="B319" s="21">
        <v>59</v>
      </c>
      <c r="D319" s="19" t="s">
        <v>8221</v>
      </c>
      <c r="E319" s="21">
        <v>3</v>
      </c>
    </row>
    <row r="320" spans="1:5" x14ac:dyDescent="0.25">
      <c r="A320" s="18" t="s">
        <v>8219</v>
      </c>
      <c r="B320" s="20">
        <v>60</v>
      </c>
      <c r="D320" s="18" t="s">
        <v>8221</v>
      </c>
      <c r="E320" s="20">
        <v>1</v>
      </c>
    </row>
    <row r="321" spans="1:5" x14ac:dyDescent="0.25">
      <c r="A321" s="19" t="s">
        <v>8219</v>
      </c>
      <c r="B321" s="21">
        <v>20</v>
      </c>
      <c r="D321" s="19" t="s">
        <v>8221</v>
      </c>
      <c r="E321" s="21">
        <v>6</v>
      </c>
    </row>
    <row r="322" spans="1:5" x14ac:dyDescent="0.25">
      <c r="A322" s="18" t="s">
        <v>8219</v>
      </c>
      <c r="B322" s="20">
        <v>2</v>
      </c>
      <c r="D322" s="18" t="s">
        <v>8221</v>
      </c>
      <c r="E322" s="20">
        <v>48</v>
      </c>
    </row>
    <row r="323" spans="1:5" x14ac:dyDescent="0.25">
      <c r="A323" s="19" t="s">
        <v>8219</v>
      </c>
      <c r="B323" s="21">
        <v>315</v>
      </c>
      <c r="D323" s="19" t="s">
        <v>8221</v>
      </c>
      <c r="E323" s="21">
        <v>2</v>
      </c>
    </row>
    <row r="324" spans="1:5" x14ac:dyDescent="0.25">
      <c r="A324" s="18" t="s">
        <v>8219</v>
      </c>
      <c r="B324" s="20">
        <v>2174</v>
      </c>
      <c r="D324" s="18" t="s">
        <v>8221</v>
      </c>
      <c r="E324" s="20">
        <v>4</v>
      </c>
    </row>
    <row r="325" spans="1:5" x14ac:dyDescent="0.25">
      <c r="A325" s="19" t="s">
        <v>8219</v>
      </c>
      <c r="B325" s="21">
        <v>152</v>
      </c>
      <c r="D325" s="19" t="s">
        <v>8221</v>
      </c>
      <c r="E325" s="21">
        <v>5</v>
      </c>
    </row>
    <row r="326" spans="1:5" x14ac:dyDescent="0.25">
      <c r="A326" s="18" t="s">
        <v>8219</v>
      </c>
      <c r="B326" s="20">
        <v>1021</v>
      </c>
      <c r="D326" s="18" t="s">
        <v>8221</v>
      </c>
      <c r="E326" s="20">
        <v>79</v>
      </c>
    </row>
    <row r="327" spans="1:5" x14ac:dyDescent="0.25">
      <c r="A327" s="19" t="s">
        <v>8219</v>
      </c>
      <c r="B327" s="21">
        <v>237</v>
      </c>
      <c r="D327" s="19" t="s">
        <v>8221</v>
      </c>
      <c r="E327" s="21">
        <v>2</v>
      </c>
    </row>
    <row r="328" spans="1:5" x14ac:dyDescent="0.25">
      <c r="A328" s="18" t="s">
        <v>8219</v>
      </c>
      <c r="B328" s="20">
        <v>27</v>
      </c>
      <c r="D328" s="18" t="s">
        <v>8221</v>
      </c>
      <c r="E328" s="20">
        <v>11</v>
      </c>
    </row>
    <row r="329" spans="1:5" x14ac:dyDescent="0.25">
      <c r="A329" s="19" t="s">
        <v>8219</v>
      </c>
      <c r="B329" s="21">
        <v>17</v>
      </c>
      <c r="D329" s="19" t="s">
        <v>8221</v>
      </c>
      <c r="E329" s="21">
        <v>11</v>
      </c>
    </row>
    <row r="330" spans="1:5" x14ac:dyDescent="0.25">
      <c r="A330" s="18" t="s">
        <v>8219</v>
      </c>
      <c r="B330" s="20">
        <v>27</v>
      </c>
      <c r="D330" s="18" t="s">
        <v>8221</v>
      </c>
      <c r="E330" s="20">
        <v>1</v>
      </c>
    </row>
    <row r="331" spans="1:5" x14ac:dyDescent="0.25">
      <c r="A331" s="19" t="s">
        <v>8219</v>
      </c>
      <c r="B331" s="21">
        <v>82</v>
      </c>
      <c r="D331" s="19" t="s">
        <v>8221</v>
      </c>
      <c r="E331" s="21">
        <v>3</v>
      </c>
    </row>
    <row r="332" spans="1:5" x14ac:dyDescent="0.25">
      <c r="A332" s="18" t="s">
        <v>8219</v>
      </c>
      <c r="B332" s="20">
        <v>48</v>
      </c>
      <c r="D332" s="18" t="s">
        <v>8221</v>
      </c>
      <c r="E332" s="20">
        <v>5</v>
      </c>
    </row>
    <row r="333" spans="1:5" x14ac:dyDescent="0.25">
      <c r="A333" s="19" t="s">
        <v>8219</v>
      </c>
      <c r="B333" s="21">
        <v>105</v>
      </c>
      <c r="D333" s="19" t="s">
        <v>8221</v>
      </c>
      <c r="E333" s="21">
        <v>12</v>
      </c>
    </row>
    <row r="334" spans="1:5" x14ac:dyDescent="0.25">
      <c r="A334" s="18" t="s">
        <v>8219</v>
      </c>
      <c r="B334" s="20">
        <v>28</v>
      </c>
      <c r="D334" s="18" t="s">
        <v>8221</v>
      </c>
      <c r="E334" s="20">
        <v>2</v>
      </c>
    </row>
    <row r="335" spans="1:5" x14ac:dyDescent="0.25">
      <c r="A335" s="19" t="s">
        <v>8219</v>
      </c>
      <c r="B335" s="21">
        <v>1107</v>
      </c>
      <c r="D335" s="19" t="s">
        <v>8221</v>
      </c>
      <c r="E335" s="21">
        <v>5</v>
      </c>
    </row>
    <row r="336" spans="1:5" x14ac:dyDescent="0.25">
      <c r="A336" s="18" t="s">
        <v>8219</v>
      </c>
      <c r="B336" s="20">
        <v>1013</v>
      </c>
      <c r="D336" s="18" t="s">
        <v>8221</v>
      </c>
      <c r="E336" s="20">
        <v>21</v>
      </c>
    </row>
    <row r="337" spans="1:5" x14ac:dyDescent="0.25">
      <c r="A337" s="19" t="s">
        <v>8219</v>
      </c>
      <c r="B337" s="21">
        <v>274</v>
      </c>
      <c r="D337" s="19" t="s">
        <v>8221</v>
      </c>
      <c r="E337" s="21">
        <v>0</v>
      </c>
    </row>
    <row r="338" spans="1:5" x14ac:dyDescent="0.25">
      <c r="A338" s="18" t="s">
        <v>8219</v>
      </c>
      <c r="B338" s="20">
        <v>87</v>
      </c>
      <c r="D338" s="18" t="s">
        <v>8221</v>
      </c>
      <c r="E338" s="20">
        <v>45</v>
      </c>
    </row>
    <row r="339" spans="1:5" x14ac:dyDescent="0.25">
      <c r="A339" s="19" t="s">
        <v>8219</v>
      </c>
      <c r="B339" s="21">
        <v>99</v>
      </c>
      <c r="D339" s="19" t="s">
        <v>8221</v>
      </c>
      <c r="E339" s="21">
        <v>29</v>
      </c>
    </row>
    <row r="340" spans="1:5" x14ac:dyDescent="0.25">
      <c r="A340" s="18" t="s">
        <v>8219</v>
      </c>
      <c r="B340" s="20">
        <v>276</v>
      </c>
      <c r="D340" s="18" t="s">
        <v>8221</v>
      </c>
      <c r="E340" s="20">
        <v>2</v>
      </c>
    </row>
    <row r="341" spans="1:5" x14ac:dyDescent="0.25">
      <c r="A341" s="19" t="s">
        <v>8219</v>
      </c>
      <c r="B341" s="21">
        <v>21</v>
      </c>
      <c r="D341" s="19" t="s">
        <v>8221</v>
      </c>
      <c r="E341" s="21">
        <v>30</v>
      </c>
    </row>
    <row r="342" spans="1:5" x14ac:dyDescent="0.25">
      <c r="A342" s="18" t="s">
        <v>8219</v>
      </c>
      <c r="B342" s="20">
        <v>41</v>
      </c>
      <c r="D342" s="18" t="s">
        <v>8221</v>
      </c>
      <c r="E342" s="20">
        <v>8</v>
      </c>
    </row>
    <row r="343" spans="1:5" x14ac:dyDescent="0.25">
      <c r="A343" s="19" t="s">
        <v>8219</v>
      </c>
      <c r="B343" s="21">
        <v>119</v>
      </c>
      <c r="D343" s="19" t="s">
        <v>8221</v>
      </c>
      <c r="E343" s="21">
        <v>1</v>
      </c>
    </row>
    <row r="344" spans="1:5" x14ac:dyDescent="0.25">
      <c r="A344" s="18" t="s">
        <v>8219</v>
      </c>
      <c r="B344" s="20">
        <v>153</v>
      </c>
      <c r="D344" s="18" t="s">
        <v>8221</v>
      </c>
      <c r="E344" s="20">
        <v>14</v>
      </c>
    </row>
    <row r="345" spans="1:5" x14ac:dyDescent="0.25">
      <c r="A345" s="19" t="s">
        <v>8219</v>
      </c>
      <c r="B345" s="21">
        <v>100</v>
      </c>
      <c r="D345" s="19" t="s">
        <v>8221</v>
      </c>
      <c r="E345" s="21">
        <v>24</v>
      </c>
    </row>
    <row r="346" spans="1:5" x14ac:dyDescent="0.25">
      <c r="A346" s="18" t="s">
        <v>8219</v>
      </c>
      <c r="B346" s="20">
        <v>143</v>
      </c>
      <c r="D346" s="18" t="s">
        <v>8221</v>
      </c>
      <c r="E346" s="20">
        <v>2</v>
      </c>
    </row>
    <row r="347" spans="1:5" x14ac:dyDescent="0.25">
      <c r="A347" s="19" t="s">
        <v>8219</v>
      </c>
      <c r="B347" s="21">
        <v>140</v>
      </c>
      <c r="D347" s="19" t="s">
        <v>8221</v>
      </c>
      <c r="E347" s="21">
        <v>21</v>
      </c>
    </row>
    <row r="348" spans="1:5" x14ac:dyDescent="0.25">
      <c r="A348" s="18" t="s">
        <v>8219</v>
      </c>
      <c r="B348" s="20">
        <v>35</v>
      </c>
      <c r="D348" s="18" t="s">
        <v>8221</v>
      </c>
      <c r="E348" s="20">
        <v>7</v>
      </c>
    </row>
    <row r="349" spans="1:5" x14ac:dyDescent="0.25">
      <c r="A349" s="19" t="s">
        <v>8219</v>
      </c>
      <c r="B349" s="21">
        <v>149</v>
      </c>
      <c r="D349" s="19" t="s">
        <v>8221</v>
      </c>
      <c r="E349" s="21">
        <v>0</v>
      </c>
    </row>
    <row r="350" spans="1:5" x14ac:dyDescent="0.25">
      <c r="A350" s="18" t="s">
        <v>8219</v>
      </c>
      <c r="B350" s="20">
        <v>130</v>
      </c>
      <c r="D350" s="18" t="s">
        <v>8221</v>
      </c>
      <c r="E350" s="20">
        <v>4</v>
      </c>
    </row>
    <row r="351" spans="1:5" x14ac:dyDescent="0.25">
      <c r="A351" s="19" t="s">
        <v>8219</v>
      </c>
      <c r="B351" s="21">
        <v>120</v>
      </c>
      <c r="D351" s="19" t="s">
        <v>8221</v>
      </c>
      <c r="E351" s="21">
        <v>32</v>
      </c>
    </row>
    <row r="352" spans="1:5" x14ac:dyDescent="0.25">
      <c r="A352" s="18" t="s">
        <v>8219</v>
      </c>
      <c r="B352" s="20">
        <v>265</v>
      </c>
      <c r="D352" s="18" t="s">
        <v>8221</v>
      </c>
      <c r="E352" s="20">
        <v>4</v>
      </c>
    </row>
    <row r="353" spans="1:5" x14ac:dyDescent="0.25">
      <c r="A353" s="19" t="s">
        <v>8219</v>
      </c>
      <c r="B353" s="21">
        <v>71</v>
      </c>
      <c r="D353" s="19" t="s">
        <v>8221</v>
      </c>
      <c r="E353" s="21">
        <v>9</v>
      </c>
    </row>
    <row r="354" spans="1:5" x14ac:dyDescent="0.25">
      <c r="A354" s="18" t="s">
        <v>8219</v>
      </c>
      <c r="B354" s="20">
        <v>13</v>
      </c>
      <c r="D354" s="18" t="s">
        <v>8221</v>
      </c>
      <c r="E354" s="20">
        <v>17</v>
      </c>
    </row>
    <row r="355" spans="1:5" x14ac:dyDescent="0.25">
      <c r="A355" s="19" t="s">
        <v>8219</v>
      </c>
      <c r="B355" s="21">
        <v>169</v>
      </c>
      <c r="D355" s="19" t="s">
        <v>8221</v>
      </c>
      <c r="E355" s="21">
        <v>5</v>
      </c>
    </row>
    <row r="356" spans="1:5" x14ac:dyDescent="0.25">
      <c r="A356" s="18" t="s">
        <v>8219</v>
      </c>
      <c r="B356" s="20">
        <v>57</v>
      </c>
      <c r="D356" s="18" t="s">
        <v>8221</v>
      </c>
      <c r="E356" s="20">
        <v>53</v>
      </c>
    </row>
    <row r="357" spans="1:5" x14ac:dyDescent="0.25">
      <c r="A357" s="19" t="s">
        <v>8219</v>
      </c>
      <c r="B357" s="21">
        <v>229</v>
      </c>
      <c r="D357" s="19" t="s">
        <v>8221</v>
      </c>
      <c r="E357" s="21">
        <v>7</v>
      </c>
    </row>
    <row r="358" spans="1:5" x14ac:dyDescent="0.25">
      <c r="A358" s="18" t="s">
        <v>8219</v>
      </c>
      <c r="B358" s="20">
        <v>108</v>
      </c>
      <c r="D358" s="18" t="s">
        <v>8221</v>
      </c>
      <c r="E358" s="20">
        <v>72</v>
      </c>
    </row>
    <row r="359" spans="1:5" x14ac:dyDescent="0.25">
      <c r="A359" s="19" t="s">
        <v>8219</v>
      </c>
      <c r="B359" s="21">
        <v>108</v>
      </c>
      <c r="D359" s="19" t="s">
        <v>8221</v>
      </c>
      <c r="E359" s="21">
        <v>0</v>
      </c>
    </row>
    <row r="360" spans="1:5" x14ac:dyDescent="0.25">
      <c r="A360" s="18" t="s">
        <v>8219</v>
      </c>
      <c r="B360" s="20">
        <v>41</v>
      </c>
      <c r="D360" s="18" t="s">
        <v>8221</v>
      </c>
      <c r="E360" s="20">
        <v>2</v>
      </c>
    </row>
    <row r="361" spans="1:5" x14ac:dyDescent="0.25">
      <c r="A361" s="19" t="s">
        <v>8219</v>
      </c>
      <c r="B361" s="21">
        <v>139</v>
      </c>
      <c r="D361" s="19" t="s">
        <v>8221</v>
      </c>
      <c r="E361" s="21">
        <v>8</v>
      </c>
    </row>
    <row r="362" spans="1:5" x14ac:dyDescent="0.25">
      <c r="A362" s="18" t="s">
        <v>8219</v>
      </c>
      <c r="B362" s="20">
        <v>19</v>
      </c>
      <c r="D362" s="18" t="s">
        <v>8221</v>
      </c>
      <c r="E362" s="20">
        <v>2</v>
      </c>
    </row>
    <row r="363" spans="1:5" x14ac:dyDescent="0.25">
      <c r="A363" s="19" t="s">
        <v>8219</v>
      </c>
      <c r="B363" s="21">
        <v>94</v>
      </c>
      <c r="D363" s="19" t="s">
        <v>8221</v>
      </c>
      <c r="E363" s="21">
        <v>0</v>
      </c>
    </row>
    <row r="364" spans="1:5" x14ac:dyDescent="0.25">
      <c r="A364" s="18" t="s">
        <v>8219</v>
      </c>
      <c r="B364" s="20">
        <v>23</v>
      </c>
      <c r="D364" s="18" t="s">
        <v>8221</v>
      </c>
      <c r="E364" s="20">
        <v>3</v>
      </c>
    </row>
    <row r="365" spans="1:5" x14ac:dyDescent="0.25">
      <c r="A365" s="19" t="s">
        <v>8219</v>
      </c>
      <c r="B365" s="21">
        <v>15</v>
      </c>
      <c r="D365" s="19" t="s">
        <v>8221</v>
      </c>
      <c r="E365" s="21">
        <v>4</v>
      </c>
    </row>
    <row r="366" spans="1:5" x14ac:dyDescent="0.25">
      <c r="A366" s="18" t="s">
        <v>8219</v>
      </c>
      <c r="B366" s="20">
        <v>62</v>
      </c>
      <c r="D366" s="18" t="s">
        <v>8221</v>
      </c>
      <c r="E366" s="20">
        <v>3</v>
      </c>
    </row>
    <row r="367" spans="1:5" x14ac:dyDescent="0.25">
      <c r="A367" s="19" t="s">
        <v>8219</v>
      </c>
      <c r="B367" s="21">
        <v>74</v>
      </c>
      <c r="D367" s="19" t="s">
        <v>8221</v>
      </c>
      <c r="E367" s="21">
        <v>6</v>
      </c>
    </row>
    <row r="368" spans="1:5" x14ac:dyDescent="0.25">
      <c r="A368" s="18" t="s">
        <v>8219</v>
      </c>
      <c r="B368" s="20">
        <v>97</v>
      </c>
      <c r="D368" s="18" t="s">
        <v>8221</v>
      </c>
      <c r="E368" s="20">
        <v>0</v>
      </c>
    </row>
    <row r="369" spans="1:5" x14ac:dyDescent="0.25">
      <c r="A369" s="19" t="s">
        <v>8219</v>
      </c>
      <c r="B369" s="21">
        <v>55</v>
      </c>
      <c r="D369" s="19" t="s">
        <v>8221</v>
      </c>
      <c r="E369" s="21">
        <v>0</v>
      </c>
    </row>
    <row r="370" spans="1:5" x14ac:dyDescent="0.25">
      <c r="A370" s="18" t="s">
        <v>8219</v>
      </c>
      <c r="B370" s="20">
        <v>44</v>
      </c>
      <c r="D370" s="18" t="s">
        <v>8221</v>
      </c>
      <c r="E370" s="20">
        <v>0</v>
      </c>
    </row>
    <row r="371" spans="1:5" x14ac:dyDescent="0.25">
      <c r="A371" s="19" t="s">
        <v>8219</v>
      </c>
      <c r="B371" s="21">
        <v>110</v>
      </c>
      <c r="D371" s="19" t="s">
        <v>8221</v>
      </c>
      <c r="E371" s="21">
        <v>8</v>
      </c>
    </row>
    <row r="372" spans="1:5" x14ac:dyDescent="0.25">
      <c r="A372" s="18" t="s">
        <v>8219</v>
      </c>
      <c r="B372" s="20">
        <v>59</v>
      </c>
      <c r="D372" s="18" t="s">
        <v>8221</v>
      </c>
      <c r="E372" s="20">
        <v>5</v>
      </c>
    </row>
    <row r="373" spans="1:5" x14ac:dyDescent="0.25">
      <c r="A373" s="19" t="s">
        <v>8219</v>
      </c>
      <c r="B373" s="21">
        <v>62</v>
      </c>
      <c r="D373" s="19" t="s">
        <v>8221</v>
      </c>
      <c r="E373" s="21">
        <v>0</v>
      </c>
    </row>
    <row r="374" spans="1:5" x14ac:dyDescent="0.25">
      <c r="A374" s="18" t="s">
        <v>8219</v>
      </c>
      <c r="B374" s="20">
        <v>105</v>
      </c>
      <c r="D374" s="18" t="s">
        <v>8221</v>
      </c>
      <c r="E374" s="20">
        <v>2</v>
      </c>
    </row>
    <row r="375" spans="1:5" x14ac:dyDescent="0.25">
      <c r="A375" s="19" t="s">
        <v>8219</v>
      </c>
      <c r="B375" s="21">
        <v>26</v>
      </c>
      <c r="D375" s="19" t="s">
        <v>8221</v>
      </c>
      <c r="E375" s="21">
        <v>24</v>
      </c>
    </row>
    <row r="376" spans="1:5" x14ac:dyDescent="0.25">
      <c r="A376" s="18" t="s">
        <v>8219</v>
      </c>
      <c r="B376" s="20">
        <v>49</v>
      </c>
      <c r="D376" s="18" t="s">
        <v>8221</v>
      </c>
      <c r="E376" s="20">
        <v>0</v>
      </c>
    </row>
    <row r="377" spans="1:5" x14ac:dyDescent="0.25">
      <c r="A377" s="19" t="s">
        <v>8219</v>
      </c>
      <c r="B377" s="21">
        <v>68</v>
      </c>
      <c r="D377" s="19" t="s">
        <v>8221</v>
      </c>
      <c r="E377" s="21">
        <v>9</v>
      </c>
    </row>
    <row r="378" spans="1:5" x14ac:dyDescent="0.25">
      <c r="A378" s="18" t="s">
        <v>8219</v>
      </c>
      <c r="B378" s="20">
        <v>22</v>
      </c>
      <c r="D378" s="18" t="s">
        <v>8221</v>
      </c>
      <c r="E378" s="20">
        <v>0</v>
      </c>
    </row>
    <row r="379" spans="1:5" x14ac:dyDescent="0.25">
      <c r="A379" s="19" t="s">
        <v>8219</v>
      </c>
      <c r="B379" s="21">
        <v>18</v>
      </c>
      <c r="D379" s="19" t="s">
        <v>8221</v>
      </c>
      <c r="E379" s="21">
        <v>1</v>
      </c>
    </row>
    <row r="380" spans="1:5" x14ac:dyDescent="0.25">
      <c r="A380" s="18" t="s">
        <v>8219</v>
      </c>
      <c r="B380" s="20">
        <v>19</v>
      </c>
      <c r="D380" s="18" t="s">
        <v>8221</v>
      </c>
      <c r="E380" s="20">
        <v>10</v>
      </c>
    </row>
    <row r="381" spans="1:5" x14ac:dyDescent="0.25">
      <c r="A381" s="19" t="s">
        <v>8219</v>
      </c>
      <c r="B381" s="21">
        <v>99</v>
      </c>
      <c r="D381" s="19" t="s">
        <v>8221</v>
      </c>
      <c r="E381" s="21">
        <v>1</v>
      </c>
    </row>
    <row r="382" spans="1:5" x14ac:dyDescent="0.25">
      <c r="A382" s="18" t="s">
        <v>8219</v>
      </c>
      <c r="B382" s="20">
        <v>27</v>
      </c>
      <c r="D382" s="18" t="s">
        <v>8221</v>
      </c>
      <c r="E382" s="20">
        <v>0</v>
      </c>
    </row>
    <row r="383" spans="1:5" x14ac:dyDescent="0.25">
      <c r="A383" s="19" t="s">
        <v>8219</v>
      </c>
      <c r="B383" s="21">
        <v>25</v>
      </c>
      <c r="D383" s="19" t="s">
        <v>8221</v>
      </c>
      <c r="E383" s="21">
        <v>20</v>
      </c>
    </row>
    <row r="384" spans="1:5" x14ac:dyDescent="0.25">
      <c r="A384" s="18" t="s">
        <v>8219</v>
      </c>
      <c r="B384" s="20">
        <v>14</v>
      </c>
      <c r="D384" s="18" t="s">
        <v>8221</v>
      </c>
      <c r="E384" s="20">
        <v>30</v>
      </c>
    </row>
    <row r="385" spans="1:5" x14ac:dyDescent="0.25">
      <c r="A385" s="19" t="s">
        <v>8219</v>
      </c>
      <c r="B385" s="21">
        <v>35</v>
      </c>
      <c r="D385" s="19" t="s">
        <v>8221</v>
      </c>
      <c r="E385" s="21">
        <v>6</v>
      </c>
    </row>
    <row r="386" spans="1:5" x14ac:dyDescent="0.25">
      <c r="A386" s="18" t="s">
        <v>8219</v>
      </c>
      <c r="B386" s="20">
        <v>10</v>
      </c>
      <c r="D386" s="18" t="s">
        <v>8221</v>
      </c>
      <c r="E386" s="20">
        <v>15</v>
      </c>
    </row>
    <row r="387" spans="1:5" x14ac:dyDescent="0.25">
      <c r="A387" s="19" t="s">
        <v>8219</v>
      </c>
      <c r="B387" s="21">
        <v>29</v>
      </c>
      <c r="D387" s="19" t="s">
        <v>8221</v>
      </c>
      <c r="E387" s="21">
        <v>5</v>
      </c>
    </row>
    <row r="388" spans="1:5" x14ac:dyDescent="0.25">
      <c r="A388" s="18" t="s">
        <v>8219</v>
      </c>
      <c r="B388" s="20">
        <v>44</v>
      </c>
      <c r="D388" s="18" t="s">
        <v>8221</v>
      </c>
      <c r="E388" s="20">
        <v>0</v>
      </c>
    </row>
    <row r="389" spans="1:5" x14ac:dyDescent="0.25">
      <c r="A389" s="19" t="s">
        <v>8219</v>
      </c>
      <c r="B389" s="21">
        <v>17</v>
      </c>
      <c r="D389" s="19" t="s">
        <v>8221</v>
      </c>
      <c r="E389" s="21">
        <v>0</v>
      </c>
    </row>
    <row r="390" spans="1:5" x14ac:dyDescent="0.25">
      <c r="A390" s="18" t="s">
        <v>8219</v>
      </c>
      <c r="B390" s="20">
        <v>34</v>
      </c>
      <c r="D390" s="18" t="s">
        <v>8221</v>
      </c>
      <c r="E390" s="20">
        <v>28</v>
      </c>
    </row>
    <row r="391" spans="1:5" x14ac:dyDescent="0.25">
      <c r="A391" s="19" t="s">
        <v>8219</v>
      </c>
      <c r="B391" s="21">
        <v>14</v>
      </c>
      <c r="D391" s="19" t="s">
        <v>8221</v>
      </c>
      <c r="E391" s="21">
        <v>0</v>
      </c>
    </row>
    <row r="392" spans="1:5" x14ac:dyDescent="0.25">
      <c r="A392" s="18" t="s">
        <v>8219</v>
      </c>
      <c r="B392" s="20">
        <v>156</v>
      </c>
      <c r="D392" s="18" t="s">
        <v>8221</v>
      </c>
      <c r="E392" s="20">
        <v>5</v>
      </c>
    </row>
    <row r="393" spans="1:5" x14ac:dyDescent="0.25">
      <c r="A393" s="19" t="s">
        <v>8219</v>
      </c>
      <c r="B393" s="21">
        <v>128</v>
      </c>
      <c r="D393" s="19" t="s">
        <v>8221</v>
      </c>
      <c r="E393" s="21">
        <v>7</v>
      </c>
    </row>
    <row r="394" spans="1:5" x14ac:dyDescent="0.25">
      <c r="A394" s="18" t="s">
        <v>8219</v>
      </c>
      <c r="B394" s="20">
        <v>60</v>
      </c>
      <c r="D394" s="18" t="s">
        <v>8221</v>
      </c>
      <c r="E394" s="20">
        <v>30</v>
      </c>
    </row>
    <row r="395" spans="1:5" x14ac:dyDescent="0.25">
      <c r="A395" s="19" t="s">
        <v>8219</v>
      </c>
      <c r="B395" s="21">
        <v>32</v>
      </c>
      <c r="D395" s="19" t="s">
        <v>8221</v>
      </c>
      <c r="E395" s="21">
        <v>2</v>
      </c>
    </row>
    <row r="396" spans="1:5" x14ac:dyDescent="0.25">
      <c r="A396" s="18" t="s">
        <v>8219</v>
      </c>
      <c r="B396" s="20">
        <v>53</v>
      </c>
      <c r="D396" s="18" t="s">
        <v>8221</v>
      </c>
      <c r="E396" s="20">
        <v>30</v>
      </c>
    </row>
    <row r="397" spans="1:5" x14ac:dyDescent="0.25">
      <c r="A397" s="19" t="s">
        <v>8219</v>
      </c>
      <c r="B397" s="21">
        <v>184</v>
      </c>
      <c r="D397" s="19" t="s">
        <v>8221</v>
      </c>
      <c r="E397" s="21">
        <v>2</v>
      </c>
    </row>
    <row r="398" spans="1:5" x14ac:dyDescent="0.25">
      <c r="A398" s="18" t="s">
        <v>8219</v>
      </c>
      <c r="B398" s="20">
        <v>90</v>
      </c>
      <c r="D398" s="18" t="s">
        <v>8221</v>
      </c>
      <c r="E398" s="20">
        <v>0</v>
      </c>
    </row>
    <row r="399" spans="1:5" x14ac:dyDescent="0.25">
      <c r="A399" s="19" t="s">
        <v>8219</v>
      </c>
      <c r="B399" s="21">
        <v>71</v>
      </c>
      <c r="D399" s="19" t="s">
        <v>8221</v>
      </c>
      <c r="E399" s="21">
        <v>2</v>
      </c>
    </row>
    <row r="400" spans="1:5" x14ac:dyDescent="0.25">
      <c r="A400" s="18" t="s">
        <v>8219</v>
      </c>
      <c r="B400" s="20">
        <v>87</v>
      </c>
      <c r="D400" s="18" t="s">
        <v>8221</v>
      </c>
      <c r="E400" s="20">
        <v>1</v>
      </c>
    </row>
    <row r="401" spans="1:5" x14ac:dyDescent="0.25">
      <c r="A401" s="19" t="s">
        <v>8219</v>
      </c>
      <c r="B401" s="21">
        <v>28</v>
      </c>
      <c r="D401" s="19" t="s">
        <v>8221</v>
      </c>
      <c r="E401" s="21">
        <v>2</v>
      </c>
    </row>
    <row r="402" spans="1:5" x14ac:dyDescent="0.25">
      <c r="A402" s="18" t="s">
        <v>8219</v>
      </c>
      <c r="B402" s="20">
        <v>56</v>
      </c>
      <c r="D402" s="18" t="s">
        <v>8221</v>
      </c>
      <c r="E402" s="20">
        <v>14</v>
      </c>
    </row>
    <row r="403" spans="1:5" x14ac:dyDescent="0.25">
      <c r="A403" s="19" t="s">
        <v>8219</v>
      </c>
      <c r="B403" s="21">
        <v>51</v>
      </c>
      <c r="D403" s="19" t="s">
        <v>8221</v>
      </c>
      <c r="E403" s="21">
        <v>31</v>
      </c>
    </row>
    <row r="404" spans="1:5" x14ac:dyDescent="0.25">
      <c r="A404" s="18" t="s">
        <v>8219</v>
      </c>
      <c r="B404" s="20">
        <v>75</v>
      </c>
      <c r="D404" s="18" t="s">
        <v>8221</v>
      </c>
      <c r="E404" s="20">
        <v>16</v>
      </c>
    </row>
    <row r="405" spans="1:5" x14ac:dyDescent="0.25">
      <c r="A405" s="19" t="s">
        <v>8219</v>
      </c>
      <c r="B405" s="21">
        <v>38</v>
      </c>
      <c r="D405" s="19" t="s">
        <v>8221</v>
      </c>
      <c r="E405" s="21">
        <v>12</v>
      </c>
    </row>
    <row r="406" spans="1:5" x14ac:dyDescent="0.25">
      <c r="A406" s="18" t="s">
        <v>8219</v>
      </c>
      <c r="B406" s="20">
        <v>18</v>
      </c>
      <c r="D406" s="18" t="s">
        <v>8221</v>
      </c>
      <c r="E406" s="20">
        <v>96</v>
      </c>
    </row>
    <row r="407" spans="1:5" x14ac:dyDescent="0.25">
      <c r="A407" s="19" t="s">
        <v>8219</v>
      </c>
      <c r="B407" s="21">
        <v>54</v>
      </c>
      <c r="D407" s="19" t="s">
        <v>8221</v>
      </c>
      <c r="E407" s="21">
        <v>16</v>
      </c>
    </row>
    <row r="408" spans="1:5" x14ac:dyDescent="0.25">
      <c r="A408" s="18" t="s">
        <v>8219</v>
      </c>
      <c r="B408" s="20">
        <v>71</v>
      </c>
      <c r="D408" s="18" t="s">
        <v>8221</v>
      </c>
      <c r="E408" s="20">
        <v>5</v>
      </c>
    </row>
    <row r="409" spans="1:5" x14ac:dyDescent="0.25">
      <c r="A409" s="19" t="s">
        <v>8219</v>
      </c>
      <c r="B409" s="21">
        <v>57</v>
      </c>
      <c r="D409" s="19" t="s">
        <v>8221</v>
      </c>
      <c r="E409" s="21">
        <v>0</v>
      </c>
    </row>
    <row r="410" spans="1:5" x14ac:dyDescent="0.25">
      <c r="A410" s="18" t="s">
        <v>8219</v>
      </c>
      <c r="B410" s="20">
        <v>43</v>
      </c>
      <c r="D410" s="18" t="s">
        <v>8221</v>
      </c>
      <c r="E410" s="20">
        <v>8</v>
      </c>
    </row>
    <row r="411" spans="1:5" x14ac:dyDescent="0.25">
      <c r="A411" s="19" t="s">
        <v>8219</v>
      </c>
      <c r="B411" s="21">
        <v>52</v>
      </c>
      <c r="D411" s="19" t="s">
        <v>8221</v>
      </c>
      <c r="E411" s="21">
        <v>7</v>
      </c>
    </row>
    <row r="412" spans="1:5" x14ac:dyDescent="0.25">
      <c r="A412" s="18" t="s">
        <v>8219</v>
      </c>
      <c r="B412" s="20">
        <v>27</v>
      </c>
      <c r="D412" s="18" t="s">
        <v>8221</v>
      </c>
      <c r="E412" s="20">
        <v>24</v>
      </c>
    </row>
    <row r="413" spans="1:5" x14ac:dyDescent="0.25">
      <c r="A413" s="19" t="s">
        <v>8219</v>
      </c>
      <c r="B413" s="21">
        <v>12</v>
      </c>
      <c r="D413" s="19" t="s">
        <v>8221</v>
      </c>
      <c r="E413" s="21">
        <v>121</v>
      </c>
    </row>
    <row r="414" spans="1:5" x14ac:dyDescent="0.25">
      <c r="A414" s="18" t="s">
        <v>8219</v>
      </c>
      <c r="B414" s="20">
        <v>33</v>
      </c>
      <c r="D414" s="18" t="s">
        <v>8221</v>
      </c>
      <c r="E414" s="20">
        <v>196</v>
      </c>
    </row>
    <row r="415" spans="1:5" x14ac:dyDescent="0.25">
      <c r="A415" s="19" t="s">
        <v>8219</v>
      </c>
      <c r="B415" s="21">
        <v>96</v>
      </c>
      <c r="D415" s="19" t="s">
        <v>8221</v>
      </c>
      <c r="E415" s="21">
        <v>5</v>
      </c>
    </row>
    <row r="416" spans="1:5" x14ac:dyDescent="0.25">
      <c r="A416" s="18" t="s">
        <v>8219</v>
      </c>
      <c r="B416" s="20">
        <v>28</v>
      </c>
      <c r="D416" s="18" t="s">
        <v>8221</v>
      </c>
      <c r="E416" s="20">
        <v>73</v>
      </c>
    </row>
    <row r="417" spans="1:5" x14ac:dyDescent="0.25">
      <c r="A417" s="19" t="s">
        <v>8219</v>
      </c>
      <c r="B417" s="21">
        <v>43</v>
      </c>
      <c r="D417" s="19" t="s">
        <v>8221</v>
      </c>
      <c r="E417" s="21">
        <v>93</v>
      </c>
    </row>
    <row r="418" spans="1:5" x14ac:dyDescent="0.25">
      <c r="A418" s="18" t="s">
        <v>8219</v>
      </c>
      <c r="B418" s="20">
        <v>205</v>
      </c>
      <c r="D418" s="18" t="s">
        <v>8221</v>
      </c>
      <c r="E418" s="20">
        <v>17</v>
      </c>
    </row>
    <row r="419" spans="1:5" x14ac:dyDescent="0.25">
      <c r="A419" s="19" t="s">
        <v>8219</v>
      </c>
      <c r="B419" s="21">
        <v>23</v>
      </c>
      <c r="D419" s="19" t="s">
        <v>8221</v>
      </c>
      <c r="E419" s="21">
        <v>7</v>
      </c>
    </row>
    <row r="420" spans="1:5" x14ac:dyDescent="0.25">
      <c r="A420" s="18" t="s">
        <v>8219</v>
      </c>
      <c r="B420" s="20">
        <v>19</v>
      </c>
      <c r="D420" s="18" t="s">
        <v>8221</v>
      </c>
      <c r="E420" s="20">
        <v>17</v>
      </c>
    </row>
    <row r="421" spans="1:5" x14ac:dyDescent="0.25">
      <c r="A421" s="19" t="s">
        <v>8219</v>
      </c>
      <c r="B421" s="21">
        <v>14</v>
      </c>
      <c r="D421" s="19" t="s">
        <v>8221</v>
      </c>
      <c r="E421" s="21">
        <v>171</v>
      </c>
    </row>
    <row r="422" spans="1:5" x14ac:dyDescent="0.25">
      <c r="A422" s="18" t="s">
        <v>8219</v>
      </c>
      <c r="B422" s="20">
        <v>38</v>
      </c>
      <c r="D422" s="18" t="s">
        <v>8221</v>
      </c>
      <c r="E422" s="20">
        <v>188</v>
      </c>
    </row>
    <row r="423" spans="1:5" x14ac:dyDescent="0.25">
      <c r="A423" s="19" t="s">
        <v>8219</v>
      </c>
      <c r="B423" s="21">
        <v>78</v>
      </c>
      <c r="D423" s="19" t="s">
        <v>8221</v>
      </c>
      <c r="E423" s="21">
        <v>110</v>
      </c>
    </row>
    <row r="424" spans="1:5" x14ac:dyDescent="0.25">
      <c r="A424" s="18" t="s">
        <v>8219</v>
      </c>
      <c r="B424" s="20">
        <v>69</v>
      </c>
      <c r="D424" s="18" t="s">
        <v>8221</v>
      </c>
      <c r="E424" s="20">
        <v>37</v>
      </c>
    </row>
    <row r="425" spans="1:5" x14ac:dyDescent="0.25">
      <c r="A425" s="19" t="s">
        <v>8219</v>
      </c>
      <c r="B425" s="21">
        <v>33</v>
      </c>
      <c r="D425" s="19" t="s">
        <v>8221</v>
      </c>
      <c r="E425" s="21">
        <v>9</v>
      </c>
    </row>
    <row r="426" spans="1:5" x14ac:dyDescent="0.25">
      <c r="A426" s="18" t="s">
        <v>8219</v>
      </c>
      <c r="B426" s="20">
        <v>54</v>
      </c>
      <c r="D426" s="18" t="s">
        <v>8221</v>
      </c>
      <c r="E426" s="20">
        <v>29</v>
      </c>
    </row>
    <row r="427" spans="1:5" x14ac:dyDescent="0.25">
      <c r="A427" s="19" t="s">
        <v>8219</v>
      </c>
      <c r="B427" s="21">
        <v>99</v>
      </c>
      <c r="D427" s="19" t="s">
        <v>8221</v>
      </c>
      <c r="E427" s="21">
        <v>6</v>
      </c>
    </row>
    <row r="428" spans="1:5" x14ac:dyDescent="0.25">
      <c r="A428" s="18" t="s">
        <v>8219</v>
      </c>
      <c r="B428" s="20">
        <v>49</v>
      </c>
      <c r="D428" s="18" t="s">
        <v>8221</v>
      </c>
      <c r="E428" s="20">
        <v>30</v>
      </c>
    </row>
    <row r="429" spans="1:5" x14ac:dyDescent="0.25">
      <c r="A429" s="19" t="s">
        <v>8219</v>
      </c>
      <c r="B429" s="21">
        <v>11</v>
      </c>
      <c r="D429" s="19" t="s">
        <v>8221</v>
      </c>
      <c r="E429" s="21">
        <v>81</v>
      </c>
    </row>
    <row r="430" spans="1:5" x14ac:dyDescent="0.25">
      <c r="A430" s="18" t="s">
        <v>8219</v>
      </c>
      <c r="B430" s="20">
        <v>38</v>
      </c>
      <c r="D430" s="18" t="s">
        <v>8221</v>
      </c>
      <c r="E430" s="20">
        <v>4</v>
      </c>
    </row>
    <row r="431" spans="1:5" x14ac:dyDescent="0.25">
      <c r="A431" s="19" t="s">
        <v>8219</v>
      </c>
      <c r="B431" s="21">
        <v>16</v>
      </c>
      <c r="D431" s="19" t="s">
        <v>8221</v>
      </c>
      <c r="E431" s="21">
        <v>11</v>
      </c>
    </row>
    <row r="432" spans="1:5" x14ac:dyDescent="0.25">
      <c r="A432" s="18" t="s">
        <v>8219</v>
      </c>
      <c r="B432" s="20">
        <v>32</v>
      </c>
      <c r="D432" s="18" t="s">
        <v>8221</v>
      </c>
      <c r="E432" s="20">
        <v>14</v>
      </c>
    </row>
    <row r="433" spans="1:5" x14ac:dyDescent="0.25">
      <c r="A433" s="19" t="s">
        <v>8219</v>
      </c>
      <c r="B433" s="21">
        <v>20</v>
      </c>
      <c r="D433" s="19" t="s">
        <v>8221</v>
      </c>
      <c r="E433" s="21">
        <v>5</v>
      </c>
    </row>
    <row r="434" spans="1:5" x14ac:dyDescent="0.25">
      <c r="A434" s="18" t="s">
        <v>8219</v>
      </c>
      <c r="B434" s="20">
        <v>154</v>
      </c>
      <c r="D434" s="18" t="s">
        <v>8221</v>
      </c>
      <c r="E434" s="20">
        <v>45</v>
      </c>
    </row>
    <row r="435" spans="1:5" x14ac:dyDescent="0.25">
      <c r="A435" s="19" t="s">
        <v>8219</v>
      </c>
      <c r="B435" s="21">
        <v>41</v>
      </c>
      <c r="D435" s="19" t="s">
        <v>8221</v>
      </c>
      <c r="E435" s="21">
        <v>8</v>
      </c>
    </row>
    <row r="436" spans="1:5" x14ac:dyDescent="0.25">
      <c r="A436" s="18" t="s">
        <v>8219</v>
      </c>
      <c r="B436" s="20">
        <v>75</v>
      </c>
      <c r="D436" s="18" t="s">
        <v>8221</v>
      </c>
      <c r="E436" s="20">
        <v>3</v>
      </c>
    </row>
    <row r="437" spans="1:5" x14ac:dyDescent="0.25">
      <c r="A437" s="19" t="s">
        <v>8219</v>
      </c>
      <c r="B437" s="21">
        <v>40</v>
      </c>
      <c r="D437" s="19" t="s">
        <v>8221</v>
      </c>
      <c r="E437" s="21">
        <v>24</v>
      </c>
    </row>
    <row r="438" spans="1:5" x14ac:dyDescent="0.25">
      <c r="A438" s="18" t="s">
        <v>8219</v>
      </c>
      <c r="B438" s="20">
        <v>46</v>
      </c>
      <c r="D438" s="18" t="s">
        <v>8221</v>
      </c>
      <c r="E438" s="20">
        <v>18</v>
      </c>
    </row>
    <row r="439" spans="1:5" x14ac:dyDescent="0.25">
      <c r="A439" s="19" t="s">
        <v>8219</v>
      </c>
      <c r="B439" s="21">
        <v>62</v>
      </c>
      <c r="D439" s="19" t="s">
        <v>8221</v>
      </c>
      <c r="E439" s="21">
        <v>12</v>
      </c>
    </row>
    <row r="440" spans="1:5" x14ac:dyDescent="0.25">
      <c r="A440" s="18" t="s">
        <v>8219</v>
      </c>
      <c r="B440" s="20">
        <v>61</v>
      </c>
      <c r="D440" s="18" t="s">
        <v>8221</v>
      </c>
      <c r="E440" s="20">
        <v>123</v>
      </c>
    </row>
    <row r="441" spans="1:5" x14ac:dyDescent="0.25">
      <c r="A441" s="19" t="s">
        <v>8219</v>
      </c>
      <c r="B441" s="21">
        <v>96</v>
      </c>
      <c r="D441" s="19" t="s">
        <v>8221</v>
      </c>
      <c r="E441" s="21">
        <v>96</v>
      </c>
    </row>
    <row r="442" spans="1:5" x14ac:dyDescent="0.25">
      <c r="A442" s="18" t="s">
        <v>8219</v>
      </c>
      <c r="B442" s="20">
        <v>190</v>
      </c>
      <c r="D442" s="18" t="s">
        <v>8221</v>
      </c>
      <c r="E442" s="20">
        <v>31</v>
      </c>
    </row>
    <row r="443" spans="1:5" x14ac:dyDescent="0.25">
      <c r="A443" s="19" t="s">
        <v>8219</v>
      </c>
      <c r="B443" s="21">
        <v>94</v>
      </c>
      <c r="D443" s="19" t="s">
        <v>8221</v>
      </c>
      <c r="E443" s="21">
        <v>4</v>
      </c>
    </row>
    <row r="444" spans="1:5" x14ac:dyDescent="0.25">
      <c r="A444" s="18" t="s">
        <v>8219</v>
      </c>
      <c r="B444" s="20">
        <v>39</v>
      </c>
      <c r="D444" s="18" t="s">
        <v>8221</v>
      </c>
      <c r="E444" s="20">
        <v>3</v>
      </c>
    </row>
    <row r="445" spans="1:5" x14ac:dyDescent="0.25">
      <c r="A445" s="19" t="s">
        <v>8219</v>
      </c>
      <c r="B445" s="21">
        <v>127</v>
      </c>
      <c r="D445" s="19" t="s">
        <v>8221</v>
      </c>
      <c r="E445" s="21">
        <v>179</v>
      </c>
    </row>
    <row r="446" spans="1:5" x14ac:dyDescent="0.25">
      <c r="A446" s="18" t="s">
        <v>8219</v>
      </c>
      <c r="B446" s="20">
        <v>159</v>
      </c>
      <c r="D446" s="18" t="s">
        <v>8221</v>
      </c>
      <c r="E446" s="20">
        <v>3</v>
      </c>
    </row>
    <row r="447" spans="1:5" x14ac:dyDescent="0.25">
      <c r="A447" s="19" t="s">
        <v>8219</v>
      </c>
      <c r="B447" s="21">
        <v>177</v>
      </c>
      <c r="D447" s="19" t="s">
        <v>8221</v>
      </c>
      <c r="E447" s="21">
        <v>23</v>
      </c>
    </row>
    <row r="448" spans="1:5" x14ac:dyDescent="0.25">
      <c r="A448" s="18" t="s">
        <v>8219</v>
      </c>
      <c r="B448" s="20">
        <v>47</v>
      </c>
      <c r="D448" s="18" t="s">
        <v>8221</v>
      </c>
      <c r="E448" s="20">
        <v>23</v>
      </c>
    </row>
    <row r="449" spans="1:5" x14ac:dyDescent="0.25">
      <c r="A449" s="19" t="s">
        <v>8219</v>
      </c>
      <c r="B449" s="21">
        <v>1</v>
      </c>
      <c r="D449" s="19" t="s">
        <v>8221</v>
      </c>
      <c r="E449" s="21">
        <v>41</v>
      </c>
    </row>
    <row r="450" spans="1:5" x14ac:dyDescent="0.25">
      <c r="A450" s="18" t="s">
        <v>8219</v>
      </c>
      <c r="B450" s="20">
        <v>16</v>
      </c>
      <c r="D450" s="18" t="s">
        <v>8221</v>
      </c>
      <c r="E450" s="20">
        <v>0</v>
      </c>
    </row>
    <row r="451" spans="1:5" x14ac:dyDescent="0.25">
      <c r="A451" s="19" t="s">
        <v>8219</v>
      </c>
      <c r="B451" s="21">
        <v>115</v>
      </c>
      <c r="D451" s="19" t="s">
        <v>8221</v>
      </c>
      <c r="E451" s="21">
        <v>32</v>
      </c>
    </row>
    <row r="452" spans="1:5" x14ac:dyDescent="0.25">
      <c r="A452" s="18" t="s">
        <v>8219</v>
      </c>
      <c r="B452" s="20">
        <v>133</v>
      </c>
      <c r="D452" s="18" t="s">
        <v>8221</v>
      </c>
      <c r="E452" s="20">
        <v>2</v>
      </c>
    </row>
    <row r="453" spans="1:5" x14ac:dyDescent="0.25">
      <c r="A453" s="19" t="s">
        <v>8219</v>
      </c>
      <c r="B453" s="21">
        <v>70</v>
      </c>
      <c r="D453" s="19" t="s">
        <v>8221</v>
      </c>
      <c r="E453" s="21">
        <v>7</v>
      </c>
    </row>
    <row r="454" spans="1:5" x14ac:dyDescent="0.25">
      <c r="A454" s="18" t="s">
        <v>8219</v>
      </c>
      <c r="B454" s="20">
        <v>62</v>
      </c>
      <c r="D454" s="18" t="s">
        <v>8221</v>
      </c>
      <c r="E454" s="20">
        <v>4</v>
      </c>
    </row>
    <row r="455" spans="1:5" x14ac:dyDescent="0.25">
      <c r="A455" s="19" t="s">
        <v>8219</v>
      </c>
      <c r="B455" s="21">
        <v>10</v>
      </c>
      <c r="D455" s="19" t="s">
        <v>8221</v>
      </c>
      <c r="E455" s="21">
        <v>196</v>
      </c>
    </row>
    <row r="456" spans="1:5" x14ac:dyDescent="0.25">
      <c r="A456" s="18" t="s">
        <v>8219</v>
      </c>
      <c r="B456" s="20">
        <v>499</v>
      </c>
      <c r="D456" s="18" t="s">
        <v>8221</v>
      </c>
      <c r="E456" s="20">
        <v>11</v>
      </c>
    </row>
    <row r="457" spans="1:5" x14ac:dyDescent="0.25">
      <c r="A457" s="19" t="s">
        <v>8219</v>
      </c>
      <c r="B457" s="21">
        <v>47</v>
      </c>
      <c r="D457" s="19" t="s">
        <v>8221</v>
      </c>
      <c r="E457" s="21">
        <v>9</v>
      </c>
    </row>
    <row r="458" spans="1:5" x14ac:dyDescent="0.25">
      <c r="A458" s="18" t="s">
        <v>8219</v>
      </c>
      <c r="B458" s="20">
        <v>28</v>
      </c>
      <c r="D458" s="18" t="s">
        <v>8221</v>
      </c>
      <c r="E458" s="20">
        <v>5</v>
      </c>
    </row>
    <row r="459" spans="1:5" x14ac:dyDescent="0.25">
      <c r="A459" s="19" t="s">
        <v>8219</v>
      </c>
      <c r="B459" s="21">
        <v>24</v>
      </c>
      <c r="D459" s="19" t="s">
        <v>8221</v>
      </c>
      <c r="E459" s="21">
        <v>8</v>
      </c>
    </row>
    <row r="460" spans="1:5" x14ac:dyDescent="0.25">
      <c r="A460" s="18" t="s">
        <v>8219</v>
      </c>
      <c r="B460" s="20">
        <v>76</v>
      </c>
      <c r="D460" s="18" t="s">
        <v>8221</v>
      </c>
      <c r="E460" s="20">
        <v>229</v>
      </c>
    </row>
    <row r="461" spans="1:5" x14ac:dyDescent="0.25">
      <c r="A461" s="19" t="s">
        <v>8219</v>
      </c>
      <c r="B461" s="21">
        <v>98</v>
      </c>
      <c r="D461" s="19" t="s">
        <v>8221</v>
      </c>
      <c r="E461" s="21">
        <v>40</v>
      </c>
    </row>
    <row r="462" spans="1:5" x14ac:dyDescent="0.25">
      <c r="A462" s="18" t="s">
        <v>8219</v>
      </c>
      <c r="B462" s="20">
        <v>30</v>
      </c>
      <c r="D462" s="18" t="s">
        <v>8221</v>
      </c>
      <c r="E462" s="20">
        <v>123</v>
      </c>
    </row>
    <row r="463" spans="1:5" x14ac:dyDescent="0.25">
      <c r="A463" s="19" t="s">
        <v>8219</v>
      </c>
      <c r="B463" s="21">
        <v>478</v>
      </c>
      <c r="D463" s="19" t="s">
        <v>8221</v>
      </c>
      <c r="E463" s="21">
        <v>5</v>
      </c>
    </row>
    <row r="464" spans="1:5" x14ac:dyDescent="0.25">
      <c r="A464" s="18" t="s">
        <v>8219</v>
      </c>
      <c r="B464" s="20">
        <v>74</v>
      </c>
      <c r="D464" s="18" t="s">
        <v>8221</v>
      </c>
      <c r="E464" s="20">
        <v>148</v>
      </c>
    </row>
    <row r="465" spans="1:5" x14ac:dyDescent="0.25">
      <c r="A465" s="19" t="s">
        <v>8219</v>
      </c>
      <c r="B465" s="21">
        <v>131</v>
      </c>
      <c r="D465" s="19" t="s">
        <v>8221</v>
      </c>
      <c r="E465" s="21">
        <v>10</v>
      </c>
    </row>
    <row r="466" spans="1:5" x14ac:dyDescent="0.25">
      <c r="A466" s="18" t="s">
        <v>8219</v>
      </c>
      <c r="B466" s="20">
        <v>61</v>
      </c>
      <c r="D466" s="18" t="s">
        <v>8221</v>
      </c>
      <c r="E466" s="20">
        <v>4</v>
      </c>
    </row>
    <row r="467" spans="1:5" x14ac:dyDescent="0.25">
      <c r="A467" s="19" t="s">
        <v>8219</v>
      </c>
      <c r="B467" s="21">
        <v>1071</v>
      </c>
      <c r="D467" s="19" t="s">
        <v>8221</v>
      </c>
      <c r="E467" s="21">
        <v>21</v>
      </c>
    </row>
    <row r="468" spans="1:5" x14ac:dyDescent="0.25">
      <c r="A468" s="18" t="s">
        <v>8219</v>
      </c>
      <c r="B468" s="20">
        <v>122</v>
      </c>
      <c r="D468" s="18" t="s">
        <v>8221</v>
      </c>
      <c r="E468" s="20">
        <v>2</v>
      </c>
    </row>
    <row r="469" spans="1:5" x14ac:dyDescent="0.25">
      <c r="A469" s="19" t="s">
        <v>8219</v>
      </c>
      <c r="B469" s="21">
        <v>111</v>
      </c>
      <c r="D469" s="19" t="s">
        <v>8221</v>
      </c>
      <c r="E469" s="21">
        <v>0</v>
      </c>
    </row>
    <row r="470" spans="1:5" x14ac:dyDescent="0.25">
      <c r="A470" s="18" t="s">
        <v>8219</v>
      </c>
      <c r="B470" s="20">
        <v>255</v>
      </c>
      <c r="D470" s="18" t="s">
        <v>8221</v>
      </c>
      <c r="E470" s="20">
        <v>4</v>
      </c>
    </row>
    <row r="471" spans="1:5" x14ac:dyDescent="0.25">
      <c r="A471" s="19" t="s">
        <v>8219</v>
      </c>
      <c r="B471" s="21">
        <v>141</v>
      </c>
      <c r="D471" s="19" t="s">
        <v>8221</v>
      </c>
      <c r="E471" s="21">
        <v>1</v>
      </c>
    </row>
    <row r="472" spans="1:5" x14ac:dyDescent="0.25">
      <c r="A472" s="18" t="s">
        <v>8219</v>
      </c>
      <c r="B472" s="20">
        <v>159</v>
      </c>
      <c r="D472" s="18" t="s">
        <v>8221</v>
      </c>
      <c r="E472" s="20">
        <v>30</v>
      </c>
    </row>
    <row r="473" spans="1:5" x14ac:dyDescent="0.25">
      <c r="A473" s="19" t="s">
        <v>8219</v>
      </c>
      <c r="B473" s="21">
        <v>99</v>
      </c>
      <c r="D473" s="19" t="s">
        <v>8221</v>
      </c>
      <c r="E473" s="21">
        <v>3</v>
      </c>
    </row>
    <row r="474" spans="1:5" x14ac:dyDescent="0.25">
      <c r="A474" s="18" t="s">
        <v>8219</v>
      </c>
      <c r="B474" s="20">
        <v>96</v>
      </c>
      <c r="D474" s="18" t="s">
        <v>8221</v>
      </c>
      <c r="E474" s="20">
        <v>975</v>
      </c>
    </row>
    <row r="475" spans="1:5" x14ac:dyDescent="0.25">
      <c r="A475" s="19" t="s">
        <v>8219</v>
      </c>
      <c r="B475" s="21">
        <v>27</v>
      </c>
      <c r="D475" s="19" t="s">
        <v>8221</v>
      </c>
      <c r="E475" s="21">
        <v>167</v>
      </c>
    </row>
    <row r="476" spans="1:5" x14ac:dyDescent="0.25">
      <c r="A476" s="18" t="s">
        <v>8219</v>
      </c>
      <c r="B476" s="20">
        <v>166</v>
      </c>
      <c r="D476" s="18" t="s">
        <v>8221</v>
      </c>
      <c r="E476" s="20">
        <v>5</v>
      </c>
    </row>
    <row r="477" spans="1:5" x14ac:dyDescent="0.25">
      <c r="A477" s="19" t="s">
        <v>8219</v>
      </c>
      <c r="B477" s="21">
        <v>76</v>
      </c>
      <c r="D477" s="19" t="s">
        <v>8221</v>
      </c>
      <c r="E477" s="21">
        <v>18</v>
      </c>
    </row>
    <row r="478" spans="1:5" x14ac:dyDescent="0.25">
      <c r="A478" s="18" t="s">
        <v>8219</v>
      </c>
      <c r="B478" s="20">
        <v>211</v>
      </c>
      <c r="D478" s="18" t="s">
        <v>8221</v>
      </c>
      <c r="E478" s="20">
        <v>98</v>
      </c>
    </row>
    <row r="479" spans="1:5" x14ac:dyDescent="0.25">
      <c r="A479" s="19" t="s">
        <v>8219</v>
      </c>
      <c r="B479" s="21">
        <v>21</v>
      </c>
      <c r="D479" s="19" t="s">
        <v>8221</v>
      </c>
      <c r="E479" s="21">
        <v>4</v>
      </c>
    </row>
    <row r="480" spans="1:5" x14ac:dyDescent="0.25">
      <c r="A480" s="18" t="s">
        <v>8219</v>
      </c>
      <c r="B480" s="20">
        <v>61</v>
      </c>
      <c r="D480" s="18" t="s">
        <v>8221</v>
      </c>
      <c r="E480" s="20">
        <v>3</v>
      </c>
    </row>
    <row r="481" spans="1:5" x14ac:dyDescent="0.25">
      <c r="A481" s="19" t="s">
        <v>8219</v>
      </c>
      <c r="B481" s="21">
        <v>30</v>
      </c>
      <c r="D481" s="19" t="s">
        <v>8221</v>
      </c>
      <c r="E481" s="21">
        <v>1</v>
      </c>
    </row>
    <row r="482" spans="1:5" x14ac:dyDescent="0.25">
      <c r="A482" s="18" t="s">
        <v>8219</v>
      </c>
      <c r="B482" s="20">
        <v>375</v>
      </c>
      <c r="D482" s="18" t="s">
        <v>8221</v>
      </c>
      <c r="E482" s="20">
        <v>0</v>
      </c>
    </row>
    <row r="483" spans="1:5" x14ac:dyDescent="0.25">
      <c r="A483" s="19" t="s">
        <v>8219</v>
      </c>
      <c r="B483" s="21">
        <v>111</v>
      </c>
      <c r="D483" s="19" t="s">
        <v>8221</v>
      </c>
      <c r="E483" s="21">
        <v>9</v>
      </c>
    </row>
    <row r="484" spans="1:5" x14ac:dyDescent="0.25">
      <c r="A484" s="18" t="s">
        <v>8219</v>
      </c>
      <c r="B484" s="20">
        <v>123</v>
      </c>
      <c r="D484" s="18" t="s">
        <v>8221</v>
      </c>
      <c r="E484" s="20">
        <v>2</v>
      </c>
    </row>
    <row r="485" spans="1:5" x14ac:dyDescent="0.25">
      <c r="A485" s="19" t="s">
        <v>8219</v>
      </c>
      <c r="B485" s="21">
        <v>70</v>
      </c>
      <c r="D485" s="19" t="s">
        <v>8221</v>
      </c>
      <c r="E485" s="21">
        <v>0</v>
      </c>
    </row>
    <row r="486" spans="1:5" x14ac:dyDescent="0.25">
      <c r="A486" s="18" t="s">
        <v>8219</v>
      </c>
      <c r="B486" s="20">
        <v>85</v>
      </c>
      <c r="D486" s="18" t="s">
        <v>8221</v>
      </c>
      <c r="E486" s="20">
        <v>147</v>
      </c>
    </row>
    <row r="487" spans="1:5" x14ac:dyDescent="0.25">
      <c r="A487" s="19" t="s">
        <v>8219</v>
      </c>
      <c r="B487" s="21">
        <v>86</v>
      </c>
      <c r="D487" s="19" t="s">
        <v>8221</v>
      </c>
      <c r="E487" s="21">
        <v>49</v>
      </c>
    </row>
    <row r="488" spans="1:5" x14ac:dyDescent="0.25">
      <c r="A488" s="18" t="s">
        <v>8219</v>
      </c>
      <c r="B488" s="20">
        <v>13</v>
      </c>
      <c r="D488" s="18" t="s">
        <v>8221</v>
      </c>
      <c r="E488" s="20">
        <v>1</v>
      </c>
    </row>
    <row r="489" spans="1:5" x14ac:dyDescent="0.25">
      <c r="A489" s="19" t="s">
        <v>8219</v>
      </c>
      <c r="B489" s="21">
        <v>33</v>
      </c>
      <c r="D489" s="19" t="s">
        <v>8221</v>
      </c>
      <c r="E489" s="21">
        <v>2</v>
      </c>
    </row>
    <row r="490" spans="1:5" x14ac:dyDescent="0.25">
      <c r="A490" s="18" t="s">
        <v>8219</v>
      </c>
      <c r="B490" s="20">
        <v>15</v>
      </c>
      <c r="D490" s="18" t="s">
        <v>8221</v>
      </c>
      <c r="E490" s="20">
        <v>7</v>
      </c>
    </row>
    <row r="491" spans="1:5" x14ac:dyDescent="0.25">
      <c r="A491" s="19" t="s">
        <v>8219</v>
      </c>
      <c r="B491" s="21">
        <v>273</v>
      </c>
      <c r="D491" s="19" t="s">
        <v>8221</v>
      </c>
      <c r="E491" s="21">
        <v>4</v>
      </c>
    </row>
    <row r="492" spans="1:5" x14ac:dyDescent="0.25">
      <c r="A492" s="18" t="s">
        <v>8219</v>
      </c>
      <c r="B492" s="20">
        <v>714</v>
      </c>
      <c r="D492" s="18" t="s">
        <v>8221</v>
      </c>
      <c r="E492" s="20">
        <v>27</v>
      </c>
    </row>
    <row r="493" spans="1:5" x14ac:dyDescent="0.25">
      <c r="A493" s="19" t="s">
        <v>8219</v>
      </c>
      <c r="B493" s="21">
        <v>170</v>
      </c>
      <c r="D493" s="19" t="s">
        <v>8221</v>
      </c>
      <c r="E493" s="21">
        <v>94</v>
      </c>
    </row>
    <row r="494" spans="1:5" x14ac:dyDescent="0.25">
      <c r="A494" s="18" t="s">
        <v>8219</v>
      </c>
      <c r="B494" s="20">
        <v>512</v>
      </c>
      <c r="D494" s="18" t="s">
        <v>8221</v>
      </c>
      <c r="E494" s="20">
        <v>29</v>
      </c>
    </row>
    <row r="495" spans="1:5" x14ac:dyDescent="0.25">
      <c r="A495" s="19" t="s">
        <v>8219</v>
      </c>
      <c r="B495" s="21">
        <v>314</v>
      </c>
      <c r="D495" s="19" t="s">
        <v>8221</v>
      </c>
      <c r="E495" s="21">
        <v>7</v>
      </c>
    </row>
    <row r="496" spans="1:5" x14ac:dyDescent="0.25">
      <c r="A496" s="18" t="s">
        <v>8219</v>
      </c>
      <c r="B496" s="20">
        <v>167</v>
      </c>
      <c r="D496" s="18" t="s">
        <v>8221</v>
      </c>
      <c r="E496" s="20">
        <v>22</v>
      </c>
    </row>
    <row r="497" spans="1:5" x14ac:dyDescent="0.25">
      <c r="A497" s="19" t="s">
        <v>8219</v>
      </c>
      <c r="B497" s="21">
        <v>9</v>
      </c>
      <c r="D497" s="19" t="s">
        <v>8221</v>
      </c>
      <c r="E497" s="21">
        <v>1</v>
      </c>
    </row>
    <row r="498" spans="1:5" x14ac:dyDescent="0.25">
      <c r="A498" s="18" t="s">
        <v>8219</v>
      </c>
      <c r="B498" s="20">
        <v>103</v>
      </c>
      <c r="D498" s="18" t="s">
        <v>8221</v>
      </c>
      <c r="E498" s="20">
        <v>10</v>
      </c>
    </row>
    <row r="499" spans="1:5" x14ac:dyDescent="0.25">
      <c r="A499" s="19" t="s">
        <v>8219</v>
      </c>
      <c r="B499" s="21">
        <v>111</v>
      </c>
      <c r="D499" s="19" t="s">
        <v>8221</v>
      </c>
      <c r="E499" s="21">
        <v>6</v>
      </c>
    </row>
    <row r="500" spans="1:5" x14ac:dyDescent="0.25">
      <c r="A500" s="18" t="s">
        <v>8219</v>
      </c>
      <c r="B500" s="20">
        <v>271</v>
      </c>
      <c r="D500" s="18" t="s">
        <v>8221</v>
      </c>
      <c r="E500" s="20">
        <v>24</v>
      </c>
    </row>
    <row r="501" spans="1:5" x14ac:dyDescent="0.25">
      <c r="A501" s="19" t="s">
        <v>8219</v>
      </c>
      <c r="B501" s="21">
        <v>101</v>
      </c>
      <c r="D501" s="19" t="s">
        <v>8221</v>
      </c>
      <c r="E501" s="21">
        <v>15</v>
      </c>
    </row>
    <row r="502" spans="1:5" x14ac:dyDescent="0.25">
      <c r="A502" s="18" t="s">
        <v>8219</v>
      </c>
      <c r="B502" s="20">
        <v>57</v>
      </c>
      <c r="D502" s="18" t="s">
        <v>8221</v>
      </c>
      <c r="E502" s="20">
        <v>37</v>
      </c>
    </row>
    <row r="503" spans="1:5" x14ac:dyDescent="0.25">
      <c r="A503" s="19" t="s">
        <v>8219</v>
      </c>
      <c r="B503" s="21">
        <v>62</v>
      </c>
      <c r="D503" s="19" t="s">
        <v>8221</v>
      </c>
      <c r="E503" s="21">
        <v>20</v>
      </c>
    </row>
    <row r="504" spans="1:5" x14ac:dyDescent="0.25">
      <c r="A504" s="18" t="s">
        <v>8219</v>
      </c>
      <c r="B504" s="20">
        <v>32</v>
      </c>
      <c r="D504" s="18" t="s">
        <v>8221</v>
      </c>
      <c r="E504" s="20">
        <v>7</v>
      </c>
    </row>
    <row r="505" spans="1:5" x14ac:dyDescent="0.25">
      <c r="A505" s="19" t="s">
        <v>8219</v>
      </c>
      <c r="B505" s="21">
        <v>141</v>
      </c>
      <c r="D505" s="19" t="s">
        <v>8221</v>
      </c>
      <c r="E505" s="21">
        <v>0</v>
      </c>
    </row>
    <row r="506" spans="1:5" x14ac:dyDescent="0.25">
      <c r="A506" s="18" t="s">
        <v>8219</v>
      </c>
      <c r="B506" s="20">
        <v>75</v>
      </c>
      <c r="D506" s="18" t="s">
        <v>8221</v>
      </c>
      <c r="E506" s="20">
        <v>21</v>
      </c>
    </row>
    <row r="507" spans="1:5" x14ac:dyDescent="0.25">
      <c r="A507" s="19" t="s">
        <v>8219</v>
      </c>
      <c r="B507" s="21">
        <v>46</v>
      </c>
      <c r="D507" s="19" t="s">
        <v>8221</v>
      </c>
      <c r="E507" s="21">
        <v>3</v>
      </c>
    </row>
    <row r="508" spans="1:5" x14ac:dyDescent="0.25">
      <c r="A508" s="18" t="s">
        <v>8219</v>
      </c>
      <c r="B508" s="20">
        <v>103</v>
      </c>
      <c r="D508" s="18" t="s">
        <v>8221</v>
      </c>
      <c r="E508" s="20">
        <v>11</v>
      </c>
    </row>
    <row r="509" spans="1:5" x14ac:dyDescent="0.25">
      <c r="A509" s="19" t="s">
        <v>8219</v>
      </c>
      <c r="B509" s="21">
        <v>6</v>
      </c>
      <c r="D509" s="19" t="s">
        <v>8221</v>
      </c>
      <c r="E509" s="21">
        <v>1</v>
      </c>
    </row>
    <row r="510" spans="1:5" x14ac:dyDescent="0.25">
      <c r="A510" s="18" t="s">
        <v>8219</v>
      </c>
      <c r="B510" s="20">
        <v>83</v>
      </c>
      <c r="D510" s="18" t="s">
        <v>8221</v>
      </c>
      <c r="E510" s="20">
        <v>312</v>
      </c>
    </row>
    <row r="511" spans="1:5" x14ac:dyDescent="0.25">
      <c r="A511" s="19" t="s">
        <v>8219</v>
      </c>
      <c r="B511" s="21">
        <v>108</v>
      </c>
      <c r="D511" s="19" t="s">
        <v>8221</v>
      </c>
      <c r="E511" s="21">
        <v>1</v>
      </c>
    </row>
    <row r="512" spans="1:5" x14ac:dyDescent="0.25">
      <c r="A512" s="18" t="s">
        <v>8219</v>
      </c>
      <c r="B512" s="20">
        <v>25</v>
      </c>
      <c r="D512" s="18" t="s">
        <v>8221</v>
      </c>
      <c r="E512" s="20">
        <v>3</v>
      </c>
    </row>
    <row r="513" spans="1:5" x14ac:dyDescent="0.25">
      <c r="A513" s="19" t="s">
        <v>8219</v>
      </c>
      <c r="B513" s="21">
        <v>549</v>
      </c>
      <c r="D513" s="19" t="s">
        <v>8221</v>
      </c>
      <c r="E513" s="21">
        <v>4</v>
      </c>
    </row>
    <row r="514" spans="1:5" x14ac:dyDescent="0.25">
      <c r="A514" s="18" t="s">
        <v>8219</v>
      </c>
      <c r="B514" s="20">
        <v>222</v>
      </c>
      <c r="D514" s="18" t="s">
        <v>8221</v>
      </c>
      <c r="E514" s="20">
        <v>10</v>
      </c>
    </row>
    <row r="515" spans="1:5" x14ac:dyDescent="0.25">
      <c r="A515" s="19" t="s">
        <v>8219</v>
      </c>
      <c r="B515" s="21">
        <v>183</v>
      </c>
      <c r="D515" s="19" t="s">
        <v>8221</v>
      </c>
      <c r="E515" s="21">
        <v>8</v>
      </c>
    </row>
    <row r="516" spans="1:5" x14ac:dyDescent="0.25">
      <c r="A516" s="18" t="s">
        <v>8219</v>
      </c>
      <c r="B516" s="20">
        <v>89</v>
      </c>
      <c r="D516" s="18" t="s">
        <v>8221</v>
      </c>
      <c r="E516" s="20">
        <v>3</v>
      </c>
    </row>
    <row r="517" spans="1:5" x14ac:dyDescent="0.25">
      <c r="A517" s="19" t="s">
        <v>8219</v>
      </c>
      <c r="B517" s="21">
        <v>253</v>
      </c>
      <c r="D517" s="19" t="s">
        <v>8221</v>
      </c>
      <c r="E517" s="21">
        <v>1</v>
      </c>
    </row>
    <row r="518" spans="1:5" x14ac:dyDescent="0.25">
      <c r="A518" s="18" t="s">
        <v>8219</v>
      </c>
      <c r="B518" s="20">
        <v>140</v>
      </c>
      <c r="D518" s="18" t="s">
        <v>8221</v>
      </c>
      <c r="E518" s="20">
        <v>0</v>
      </c>
    </row>
    <row r="519" spans="1:5" x14ac:dyDescent="0.25">
      <c r="A519" s="19" t="s">
        <v>8219</v>
      </c>
      <c r="B519" s="21">
        <v>103</v>
      </c>
      <c r="D519" s="19" t="s">
        <v>8221</v>
      </c>
      <c r="E519" s="21">
        <v>5</v>
      </c>
    </row>
    <row r="520" spans="1:5" x14ac:dyDescent="0.25">
      <c r="A520" s="18" t="s">
        <v>8219</v>
      </c>
      <c r="B520" s="20">
        <v>138</v>
      </c>
      <c r="D520" s="18" t="s">
        <v>8221</v>
      </c>
      <c r="E520" s="20">
        <v>0</v>
      </c>
    </row>
    <row r="521" spans="1:5" x14ac:dyDescent="0.25">
      <c r="A521" s="19" t="s">
        <v>8219</v>
      </c>
      <c r="B521" s="21">
        <v>191</v>
      </c>
      <c r="D521" s="19" t="s">
        <v>8221</v>
      </c>
      <c r="E521" s="21">
        <v>3</v>
      </c>
    </row>
    <row r="522" spans="1:5" x14ac:dyDescent="0.25">
      <c r="A522" s="18" t="s">
        <v>8219</v>
      </c>
      <c r="B522" s="20">
        <v>45</v>
      </c>
      <c r="D522" s="18" t="s">
        <v>8221</v>
      </c>
      <c r="E522" s="20">
        <v>7</v>
      </c>
    </row>
    <row r="523" spans="1:5" x14ac:dyDescent="0.25">
      <c r="A523" s="19" t="s">
        <v>8219</v>
      </c>
      <c r="B523" s="21">
        <v>17</v>
      </c>
      <c r="D523" s="19" t="s">
        <v>8221</v>
      </c>
      <c r="E523" s="21">
        <v>0</v>
      </c>
    </row>
    <row r="524" spans="1:5" x14ac:dyDescent="0.25">
      <c r="A524" s="18" t="s">
        <v>8219</v>
      </c>
      <c r="B524" s="20">
        <v>31</v>
      </c>
      <c r="D524" s="18" t="s">
        <v>8221</v>
      </c>
      <c r="E524" s="20">
        <v>2</v>
      </c>
    </row>
    <row r="525" spans="1:5" x14ac:dyDescent="0.25">
      <c r="A525" s="19" t="s">
        <v>8219</v>
      </c>
      <c r="B525" s="21">
        <v>50</v>
      </c>
      <c r="D525" s="19" t="s">
        <v>8221</v>
      </c>
      <c r="E525" s="21">
        <v>23</v>
      </c>
    </row>
    <row r="526" spans="1:5" x14ac:dyDescent="0.25">
      <c r="A526" s="18" t="s">
        <v>8219</v>
      </c>
      <c r="B526" s="20">
        <v>59</v>
      </c>
      <c r="D526" s="18" t="s">
        <v>8221</v>
      </c>
      <c r="E526" s="20">
        <v>1</v>
      </c>
    </row>
    <row r="527" spans="1:5" x14ac:dyDescent="0.25">
      <c r="A527" s="19" t="s">
        <v>8219</v>
      </c>
      <c r="B527" s="21">
        <v>81</v>
      </c>
      <c r="D527" s="19" t="s">
        <v>8221</v>
      </c>
      <c r="E527" s="21">
        <v>2</v>
      </c>
    </row>
    <row r="528" spans="1:5" x14ac:dyDescent="0.25">
      <c r="A528" s="18" t="s">
        <v>8219</v>
      </c>
      <c r="B528" s="20">
        <v>508</v>
      </c>
      <c r="D528" s="18" t="s">
        <v>8221</v>
      </c>
      <c r="E528" s="20">
        <v>3</v>
      </c>
    </row>
    <row r="529" spans="1:5" x14ac:dyDescent="0.25">
      <c r="A529" s="19" t="s">
        <v>8219</v>
      </c>
      <c r="B529" s="21">
        <v>74</v>
      </c>
      <c r="D529" s="19" t="s">
        <v>8221</v>
      </c>
      <c r="E529" s="21">
        <v>0</v>
      </c>
    </row>
    <row r="530" spans="1:5" x14ac:dyDescent="0.25">
      <c r="A530" s="18" t="s">
        <v>8219</v>
      </c>
      <c r="B530" s="20">
        <v>141</v>
      </c>
      <c r="D530" s="18" t="s">
        <v>8221</v>
      </c>
      <c r="E530" s="20">
        <v>13</v>
      </c>
    </row>
    <row r="531" spans="1:5" x14ac:dyDescent="0.25">
      <c r="A531" s="19" t="s">
        <v>8219</v>
      </c>
      <c r="B531" s="21">
        <v>711</v>
      </c>
      <c r="D531" s="19" t="s">
        <v>8221</v>
      </c>
      <c r="E531" s="21">
        <v>1</v>
      </c>
    </row>
    <row r="532" spans="1:5" x14ac:dyDescent="0.25">
      <c r="A532" s="18" t="s">
        <v>8219</v>
      </c>
      <c r="B532" s="20">
        <v>141</v>
      </c>
      <c r="D532" s="18" t="s">
        <v>8221</v>
      </c>
      <c r="E532" s="20">
        <v>1</v>
      </c>
    </row>
    <row r="533" spans="1:5" x14ac:dyDescent="0.25">
      <c r="A533" s="19" t="s">
        <v>8219</v>
      </c>
      <c r="B533" s="21">
        <v>109</v>
      </c>
      <c r="D533" s="19" t="s">
        <v>8221</v>
      </c>
      <c r="E533" s="21">
        <v>1</v>
      </c>
    </row>
    <row r="534" spans="1:5" x14ac:dyDescent="0.25">
      <c r="A534" s="18" t="s">
        <v>8219</v>
      </c>
      <c r="B534" s="20">
        <v>361</v>
      </c>
      <c r="D534" s="18" t="s">
        <v>8221</v>
      </c>
      <c r="E534" s="20">
        <v>6</v>
      </c>
    </row>
    <row r="535" spans="1:5" x14ac:dyDescent="0.25">
      <c r="A535" s="19" t="s">
        <v>8219</v>
      </c>
      <c r="B535" s="21">
        <v>176</v>
      </c>
      <c r="D535" s="19" t="s">
        <v>8221</v>
      </c>
      <c r="E535" s="21">
        <v>39</v>
      </c>
    </row>
    <row r="536" spans="1:5" x14ac:dyDescent="0.25">
      <c r="A536" s="18" t="s">
        <v>8219</v>
      </c>
      <c r="B536" s="20">
        <v>670</v>
      </c>
      <c r="D536" s="18" t="s">
        <v>8221</v>
      </c>
      <c r="E536" s="20">
        <v>4</v>
      </c>
    </row>
    <row r="537" spans="1:5" x14ac:dyDescent="0.25">
      <c r="A537" s="19" t="s">
        <v>8219</v>
      </c>
      <c r="B537" s="21">
        <v>96</v>
      </c>
      <c r="D537" s="19" t="s">
        <v>8221</v>
      </c>
      <c r="E537" s="21">
        <v>1</v>
      </c>
    </row>
    <row r="538" spans="1:5" x14ac:dyDescent="0.25">
      <c r="A538" s="18" t="s">
        <v>8219</v>
      </c>
      <c r="B538" s="20">
        <v>74</v>
      </c>
      <c r="D538" s="18" t="s">
        <v>8221</v>
      </c>
      <c r="E538" s="20">
        <v>0</v>
      </c>
    </row>
    <row r="539" spans="1:5" x14ac:dyDescent="0.25">
      <c r="A539" s="19" t="s">
        <v>8219</v>
      </c>
      <c r="B539" s="21">
        <v>52</v>
      </c>
      <c r="D539" s="19" t="s">
        <v>8221</v>
      </c>
      <c r="E539" s="21">
        <v>0</v>
      </c>
    </row>
    <row r="540" spans="1:5" x14ac:dyDescent="0.25">
      <c r="A540" s="18" t="s">
        <v>8219</v>
      </c>
      <c r="B540" s="20">
        <v>105</v>
      </c>
      <c r="D540" s="18" t="s">
        <v>8221</v>
      </c>
      <c r="E540" s="20">
        <v>0</v>
      </c>
    </row>
    <row r="541" spans="1:5" x14ac:dyDescent="0.25">
      <c r="A541" s="19" t="s">
        <v>8219</v>
      </c>
      <c r="B541" s="21">
        <v>41</v>
      </c>
      <c r="D541" s="19" t="s">
        <v>8221</v>
      </c>
      <c r="E541" s="21">
        <v>8</v>
      </c>
    </row>
    <row r="542" spans="1:5" x14ac:dyDescent="0.25">
      <c r="A542" s="18" t="s">
        <v>8219</v>
      </c>
      <c r="B542" s="20">
        <v>34</v>
      </c>
      <c r="D542" s="18" t="s">
        <v>8221</v>
      </c>
      <c r="E542" s="20">
        <v>0</v>
      </c>
    </row>
    <row r="543" spans="1:5" x14ac:dyDescent="0.25">
      <c r="A543" s="19" t="s">
        <v>8219</v>
      </c>
      <c r="B543" s="21">
        <v>66</v>
      </c>
      <c r="D543" s="19" t="s">
        <v>8221</v>
      </c>
      <c r="E543" s="21">
        <v>1</v>
      </c>
    </row>
    <row r="544" spans="1:5" x14ac:dyDescent="0.25">
      <c r="A544" s="18" t="s">
        <v>8219</v>
      </c>
      <c r="B544" s="20">
        <v>50</v>
      </c>
      <c r="D544" s="18" t="s">
        <v>8221</v>
      </c>
      <c r="E544" s="20">
        <v>12</v>
      </c>
    </row>
    <row r="545" spans="1:5" x14ac:dyDescent="0.25">
      <c r="A545" s="19" t="s">
        <v>8219</v>
      </c>
      <c r="B545" s="21">
        <v>159</v>
      </c>
      <c r="D545" s="19" t="s">
        <v>8221</v>
      </c>
      <c r="E545" s="21">
        <v>0</v>
      </c>
    </row>
    <row r="546" spans="1:5" x14ac:dyDescent="0.25">
      <c r="A546" s="18" t="s">
        <v>8219</v>
      </c>
      <c r="B546" s="20">
        <v>182</v>
      </c>
      <c r="D546" s="18" t="s">
        <v>8221</v>
      </c>
      <c r="E546" s="20">
        <v>3</v>
      </c>
    </row>
    <row r="547" spans="1:5" x14ac:dyDescent="0.25">
      <c r="A547" s="19" t="s">
        <v>8219</v>
      </c>
      <c r="B547" s="21">
        <v>206</v>
      </c>
      <c r="D547" s="19" t="s">
        <v>8221</v>
      </c>
      <c r="E547" s="21">
        <v>2</v>
      </c>
    </row>
    <row r="548" spans="1:5" x14ac:dyDescent="0.25">
      <c r="A548" s="18" t="s">
        <v>8219</v>
      </c>
      <c r="B548" s="20">
        <v>169</v>
      </c>
      <c r="D548" s="18" t="s">
        <v>8221</v>
      </c>
      <c r="E548" s="20">
        <v>6</v>
      </c>
    </row>
    <row r="549" spans="1:5" x14ac:dyDescent="0.25">
      <c r="A549" s="19" t="s">
        <v>8219</v>
      </c>
      <c r="B549" s="21">
        <v>31</v>
      </c>
      <c r="D549" s="19" t="s">
        <v>8221</v>
      </c>
      <c r="E549" s="21">
        <v>0</v>
      </c>
    </row>
    <row r="550" spans="1:5" x14ac:dyDescent="0.25">
      <c r="A550" s="18" t="s">
        <v>8219</v>
      </c>
      <c r="B550" s="20">
        <v>28</v>
      </c>
      <c r="D550" s="18" t="s">
        <v>8221</v>
      </c>
      <c r="E550" s="20">
        <v>15</v>
      </c>
    </row>
    <row r="551" spans="1:5" x14ac:dyDescent="0.25">
      <c r="A551" s="19" t="s">
        <v>8219</v>
      </c>
      <c r="B551" s="21">
        <v>54</v>
      </c>
      <c r="D551" s="19" t="s">
        <v>8221</v>
      </c>
      <c r="E551" s="21">
        <v>1</v>
      </c>
    </row>
    <row r="552" spans="1:5" x14ac:dyDescent="0.25">
      <c r="A552" s="18" t="s">
        <v>8219</v>
      </c>
      <c r="B552" s="20">
        <v>467</v>
      </c>
      <c r="D552" s="18" t="s">
        <v>8221</v>
      </c>
      <c r="E552" s="20">
        <v>3</v>
      </c>
    </row>
    <row r="553" spans="1:5" x14ac:dyDescent="0.25">
      <c r="A553" s="19" t="s">
        <v>8219</v>
      </c>
      <c r="B553" s="21">
        <v>389</v>
      </c>
      <c r="D553" s="19" t="s">
        <v>8221</v>
      </c>
      <c r="E553" s="21">
        <v>8</v>
      </c>
    </row>
    <row r="554" spans="1:5" x14ac:dyDescent="0.25">
      <c r="A554" s="18" t="s">
        <v>8219</v>
      </c>
      <c r="B554" s="20">
        <v>68</v>
      </c>
      <c r="D554" s="18" t="s">
        <v>8221</v>
      </c>
      <c r="E554" s="20">
        <v>0</v>
      </c>
    </row>
    <row r="555" spans="1:5" x14ac:dyDescent="0.25">
      <c r="A555" s="19" t="s">
        <v>8219</v>
      </c>
      <c r="B555" s="21">
        <v>413</v>
      </c>
      <c r="D555" s="19" t="s">
        <v>8221</v>
      </c>
      <c r="E555" s="21">
        <v>3</v>
      </c>
    </row>
    <row r="556" spans="1:5" x14ac:dyDescent="0.25">
      <c r="A556" s="18" t="s">
        <v>8219</v>
      </c>
      <c r="B556" s="20">
        <v>190</v>
      </c>
      <c r="D556" s="18" t="s">
        <v>8221</v>
      </c>
      <c r="E556" s="20">
        <v>3</v>
      </c>
    </row>
    <row r="557" spans="1:5" x14ac:dyDescent="0.25">
      <c r="A557" s="19" t="s">
        <v>8219</v>
      </c>
      <c r="B557" s="21">
        <v>189</v>
      </c>
      <c r="D557" s="19" t="s">
        <v>8221</v>
      </c>
      <c r="E557" s="21">
        <v>0</v>
      </c>
    </row>
    <row r="558" spans="1:5" x14ac:dyDescent="0.25">
      <c r="A558" s="18" t="s">
        <v>8219</v>
      </c>
      <c r="B558" s="20">
        <v>130</v>
      </c>
      <c r="D558" s="18" t="s">
        <v>8221</v>
      </c>
      <c r="E558" s="20">
        <v>19</v>
      </c>
    </row>
    <row r="559" spans="1:5" x14ac:dyDescent="0.25">
      <c r="A559" s="19" t="s">
        <v>8219</v>
      </c>
      <c r="B559" s="21">
        <v>74</v>
      </c>
      <c r="D559" s="19" t="s">
        <v>8221</v>
      </c>
      <c r="E559" s="21">
        <v>0</v>
      </c>
    </row>
    <row r="560" spans="1:5" x14ac:dyDescent="0.25">
      <c r="A560" s="18" t="s">
        <v>8219</v>
      </c>
      <c r="B560" s="20">
        <v>274</v>
      </c>
      <c r="D560" s="18" t="s">
        <v>8221</v>
      </c>
      <c r="E560" s="20">
        <v>2</v>
      </c>
    </row>
    <row r="561" spans="1:5" x14ac:dyDescent="0.25">
      <c r="A561" s="19" t="s">
        <v>8219</v>
      </c>
      <c r="B561" s="21">
        <v>22</v>
      </c>
      <c r="D561" s="19" t="s">
        <v>8221</v>
      </c>
      <c r="E561" s="21">
        <v>0</v>
      </c>
    </row>
    <row r="562" spans="1:5" x14ac:dyDescent="0.25">
      <c r="A562" s="18" t="s">
        <v>8219</v>
      </c>
      <c r="B562" s="20">
        <v>31</v>
      </c>
      <c r="D562" s="18" t="s">
        <v>8221</v>
      </c>
      <c r="E562" s="20">
        <v>0</v>
      </c>
    </row>
    <row r="563" spans="1:5" x14ac:dyDescent="0.25">
      <c r="A563" s="19" t="s">
        <v>8219</v>
      </c>
      <c r="B563" s="21">
        <v>63</v>
      </c>
      <c r="D563" s="19" t="s">
        <v>8221</v>
      </c>
      <c r="E563" s="21">
        <v>25</v>
      </c>
    </row>
    <row r="564" spans="1:5" x14ac:dyDescent="0.25">
      <c r="A564" s="18" t="s">
        <v>8219</v>
      </c>
      <c r="B564" s="20">
        <v>20</v>
      </c>
      <c r="D564" s="18" t="s">
        <v>8221</v>
      </c>
      <c r="E564" s="20">
        <v>8</v>
      </c>
    </row>
    <row r="565" spans="1:5" x14ac:dyDescent="0.25">
      <c r="A565" s="19" t="s">
        <v>8219</v>
      </c>
      <c r="B565" s="21">
        <v>25</v>
      </c>
      <c r="D565" s="19" t="s">
        <v>8221</v>
      </c>
      <c r="E565" s="21">
        <v>16</v>
      </c>
    </row>
    <row r="566" spans="1:5" x14ac:dyDescent="0.25">
      <c r="A566" s="18" t="s">
        <v>8219</v>
      </c>
      <c r="B566" s="20">
        <v>61</v>
      </c>
      <c r="D566" s="18" t="s">
        <v>8221</v>
      </c>
      <c r="E566" s="20">
        <v>3</v>
      </c>
    </row>
    <row r="567" spans="1:5" x14ac:dyDescent="0.25">
      <c r="A567" s="19" t="s">
        <v>8219</v>
      </c>
      <c r="B567" s="21">
        <v>52</v>
      </c>
      <c r="D567" s="19" t="s">
        <v>8221</v>
      </c>
      <c r="E567" s="21">
        <v>3</v>
      </c>
    </row>
    <row r="568" spans="1:5" x14ac:dyDescent="0.25">
      <c r="A568" s="18" t="s">
        <v>8219</v>
      </c>
      <c r="B568" s="20">
        <v>86</v>
      </c>
      <c r="D568" s="18" t="s">
        <v>8221</v>
      </c>
      <c r="E568" s="20">
        <v>2</v>
      </c>
    </row>
    <row r="569" spans="1:5" x14ac:dyDescent="0.25">
      <c r="A569" s="19" t="s">
        <v>8219</v>
      </c>
      <c r="B569" s="21">
        <v>42</v>
      </c>
      <c r="D569" s="19" t="s">
        <v>8221</v>
      </c>
      <c r="E569" s="21">
        <v>1</v>
      </c>
    </row>
    <row r="570" spans="1:5" x14ac:dyDescent="0.25">
      <c r="A570" s="18" t="s">
        <v>8219</v>
      </c>
      <c r="B570" s="20">
        <v>52</v>
      </c>
      <c r="D570" s="18" t="s">
        <v>8221</v>
      </c>
      <c r="E570" s="20">
        <v>0</v>
      </c>
    </row>
    <row r="571" spans="1:5" x14ac:dyDescent="0.25">
      <c r="A571" s="19" t="s">
        <v>8219</v>
      </c>
      <c r="B571" s="21">
        <v>120</v>
      </c>
      <c r="D571" s="19" t="s">
        <v>8221</v>
      </c>
      <c r="E571" s="21">
        <v>1</v>
      </c>
    </row>
    <row r="572" spans="1:5" x14ac:dyDescent="0.25">
      <c r="A572" s="18" t="s">
        <v>8219</v>
      </c>
      <c r="B572" s="20">
        <v>22</v>
      </c>
      <c r="D572" s="18" t="s">
        <v>8221</v>
      </c>
      <c r="E572" s="20">
        <v>19</v>
      </c>
    </row>
    <row r="573" spans="1:5" x14ac:dyDescent="0.25">
      <c r="A573" s="19" t="s">
        <v>8219</v>
      </c>
      <c r="B573" s="21">
        <v>64</v>
      </c>
      <c r="D573" s="19" t="s">
        <v>8221</v>
      </c>
      <c r="E573" s="21">
        <v>9</v>
      </c>
    </row>
    <row r="574" spans="1:5" x14ac:dyDescent="0.25">
      <c r="A574" s="18" t="s">
        <v>8219</v>
      </c>
      <c r="B574" s="20">
        <v>23</v>
      </c>
      <c r="D574" s="18" t="s">
        <v>8221</v>
      </c>
      <c r="E574" s="20">
        <v>1</v>
      </c>
    </row>
    <row r="575" spans="1:5" x14ac:dyDescent="0.25">
      <c r="A575" s="19" t="s">
        <v>8219</v>
      </c>
      <c r="B575" s="21">
        <v>238</v>
      </c>
      <c r="D575" s="19" t="s">
        <v>8221</v>
      </c>
      <c r="E575" s="21">
        <v>0</v>
      </c>
    </row>
    <row r="576" spans="1:5" x14ac:dyDescent="0.25">
      <c r="A576" s="18" t="s">
        <v>8219</v>
      </c>
      <c r="B576" s="20">
        <v>33</v>
      </c>
      <c r="D576" s="18" t="s">
        <v>8221</v>
      </c>
      <c r="E576" s="20">
        <v>1</v>
      </c>
    </row>
    <row r="577" spans="1:5" x14ac:dyDescent="0.25">
      <c r="A577" s="19" t="s">
        <v>8219</v>
      </c>
      <c r="B577" s="21">
        <v>32</v>
      </c>
      <c r="D577" s="19" t="s">
        <v>8221</v>
      </c>
      <c r="E577" s="21">
        <v>5</v>
      </c>
    </row>
    <row r="578" spans="1:5" x14ac:dyDescent="0.25">
      <c r="A578" s="18" t="s">
        <v>8219</v>
      </c>
      <c r="B578" s="20">
        <v>24</v>
      </c>
      <c r="D578" s="18" t="s">
        <v>8221</v>
      </c>
      <c r="E578" s="20">
        <v>85</v>
      </c>
    </row>
    <row r="579" spans="1:5" x14ac:dyDescent="0.25">
      <c r="A579" s="19" t="s">
        <v>8219</v>
      </c>
      <c r="B579" s="21">
        <v>29</v>
      </c>
      <c r="D579" s="19" t="s">
        <v>8221</v>
      </c>
      <c r="E579" s="21">
        <v>3</v>
      </c>
    </row>
    <row r="580" spans="1:5" x14ac:dyDescent="0.25">
      <c r="A580" s="18" t="s">
        <v>8219</v>
      </c>
      <c r="B580" s="20">
        <v>50</v>
      </c>
      <c r="D580" s="18" t="s">
        <v>8221</v>
      </c>
      <c r="E580" s="20">
        <v>4</v>
      </c>
    </row>
    <row r="581" spans="1:5" x14ac:dyDescent="0.25">
      <c r="A581" s="19" t="s">
        <v>8219</v>
      </c>
      <c r="B581" s="21">
        <v>108</v>
      </c>
      <c r="D581" s="19" t="s">
        <v>8221</v>
      </c>
      <c r="E581" s="21">
        <v>3</v>
      </c>
    </row>
    <row r="582" spans="1:5" x14ac:dyDescent="0.25">
      <c r="A582" s="18" t="s">
        <v>8219</v>
      </c>
      <c r="B582" s="20">
        <v>139</v>
      </c>
      <c r="D582" s="18" t="s">
        <v>8221</v>
      </c>
      <c r="E582" s="20">
        <v>5</v>
      </c>
    </row>
    <row r="583" spans="1:5" x14ac:dyDescent="0.25">
      <c r="A583" s="19" t="s">
        <v>8219</v>
      </c>
      <c r="B583" s="21">
        <v>7</v>
      </c>
      <c r="D583" s="19" t="s">
        <v>8221</v>
      </c>
      <c r="E583" s="21">
        <v>17</v>
      </c>
    </row>
    <row r="584" spans="1:5" x14ac:dyDescent="0.25">
      <c r="A584" s="18" t="s">
        <v>8219</v>
      </c>
      <c r="B584" s="20">
        <v>149</v>
      </c>
      <c r="D584" s="18" t="s">
        <v>8221</v>
      </c>
      <c r="E584" s="20">
        <v>3</v>
      </c>
    </row>
    <row r="585" spans="1:5" x14ac:dyDescent="0.25">
      <c r="A585" s="19" t="s">
        <v>8219</v>
      </c>
      <c r="B585" s="21">
        <v>31</v>
      </c>
      <c r="D585" s="19" t="s">
        <v>8221</v>
      </c>
      <c r="E585" s="21">
        <v>2</v>
      </c>
    </row>
    <row r="586" spans="1:5" x14ac:dyDescent="0.25">
      <c r="A586" s="18" t="s">
        <v>8219</v>
      </c>
      <c r="B586" s="20">
        <v>26</v>
      </c>
      <c r="D586" s="18" t="s">
        <v>8221</v>
      </c>
      <c r="E586" s="20">
        <v>6</v>
      </c>
    </row>
    <row r="587" spans="1:5" x14ac:dyDescent="0.25">
      <c r="A587" s="19" t="s">
        <v>8219</v>
      </c>
      <c r="B587" s="21">
        <v>172</v>
      </c>
      <c r="D587" s="19" t="s">
        <v>8221</v>
      </c>
      <c r="E587" s="21">
        <v>0</v>
      </c>
    </row>
    <row r="588" spans="1:5" x14ac:dyDescent="0.25">
      <c r="A588" s="18" t="s">
        <v>8219</v>
      </c>
      <c r="B588" s="20">
        <v>78</v>
      </c>
      <c r="D588" s="18" t="s">
        <v>8221</v>
      </c>
      <c r="E588" s="20">
        <v>1</v>
      </c>
    </row>
    <row r="589" spans="1:5" x14ac:dyDescent="0.25">
      <c r="A589" s="19" t="s">
        <v>8219</v>
      </c>
      <c r="B589" s="21">
        <v>120</v>
      </c>
      <c r="D589" s="19" t="s">
        <v>8221</v>
      </c>
      <c r="E589" s="21">
        <v>3</v>
      </c>
    </row>
    <row r="590" spans="1:5" x14ac:dyDescent="0.25">
      <c r="A590" s="18" t="s">
        <v>8219</v>
      </c>
      <c r="B590" s="20">
        <v>227</v>
      </c>
      <c r="D590" s="18" t="s">
        <v>8221</v>
      </c>
      <c r="E590" s="20">
        <v>13</v>
      </c>
    </row>
    <row r="591" spans="1:5" x14ac:dyDescent="0.25">
      <c r="A591" s="19" t="s">
        <v>8219</v>
      </c>
      <c r="B591" s="21">
        <v>42</v>
      </c>
      <c r="D591" s="19" t="s">
        <v>8221</v>
      </c>
      <c r="E591" s="21">
        <v>1</v>
      </c>
    </row>
    <row r="592" spans="1:5" x14ac:dyDescent="0.25">
      <c r="A592" s="18" t="s">
        <v>8219</v>
      </c>
      <c r="B592" s="20">
        <v>64</v>
      </c>
      <c r="D592" s="18" t="s">
        <v>8221</v>
      </c>
      <c r="E592" s="20">
        <v>1</v>
      </c>
    </row>
    <row r="593" spans="1:5" x14ac:dyDescent="0.25">
      <c r="A593" s="19" t="s">
        <v>8219</v>
      </c>
      <c r="B593" s="21">
        <v>121</v>
      </c>
      <c r="D593" s="19" t="s">
        <v>8221</v>
      </c>
      <c r="E593" s="21">
        <v>9</v>
      </c>
    </row>
    <row r="594" spans="1:5" x14ac:dyDescent="0.25">
      <c r="A594" s="18" t="s">
        <v>8219</v>
      </c>
      <c r="B594" s="20">
        <v>87</v>
      </c>
      <c r="D594" s="18" t="s">
        <v>8221</v>
      </c>
      <c r="E594" s="20">
        <v>0</v>
      </c>
    </row>
    <row r="595" spans="1:5" x14ac:dyDescent="0.25">
      <c r="A595" s="19" t="s">
        <v>8219</v>
      </c>
      <c r="B595" s="21">
        <v>65</v>
      </c>
      <c r="D595" s="19" t="s">
        <v>8221</v>
      </c>
      <c r="E595" s="21">
        <v>2</v>
      </c>
    </row>
    <row r="596" spans="1:5" x14ac:dyDescent="0.25">
      <c r="A596" s="18" t="s">
        <v>8219</v>
      </c>
      <c r="B596" s="20">
        <v>49</v>
      </c>
      <c r="D596" s="18" t="s">
        <v>8221</v>
      </c>
      <c r="E596" s="20">
        <v>1</v>
      </c>
    </row>
    <row r="597" spans="1:5" x14ac:dyDescent="0.25">
      <c r="A597" s="19" t="s">
        <v>8219</v>
      </c>
      <c r="B597" s="21">
        <v>19</v>
      </c>
      <c r="D597" s="19" t="s">
        <v>8221</v>
      </c>
      <c r="E597" s="21">
        <v>10</v>
      </c>
    </row>
    <row r="598" spans="1:5" x14ac:dyDescent="0.25">
      <c r="A598" s="18" t="s">
        <v>8219</v>
      </c>
      <c r="B598" s="20">
        <v>81</v>
      </c>
      <c r="D598" s="18" t="s">
        <v>8221</v>
      </c>
      <c r="E598" s="20">
        <v>3</v>
      </c>
    </row>
    <row r="599" spans="1:5" x14ac:dyDescent="0.25">
      <c r="A599" s="19" t="s">
        <v>8219</v>
      </c>
      <c r="B599" s="21">
        <v>264</v>
      </c>
      <c r="D599" s="19" t="s">
        <v>8221</v>
      </c>
      <c r="E599" s="21">
        <v>2</v>
      </c>
    </row>
    <row r="600" spans="1:5" x14ac:dyDescent="0.25">
      <c r="A600" s="18" t="s">
        <v>8219</v>
      </c>
      <c r="B600" s="20">
        <v>25</v>
      </c>
      <c r="D600" s="18" t="s">
        <v>8221</v>
      </c>
      <c r="E600" s="20">
        <v>2</v>
      </c>
    </row>
    <row r="601" spans="1:5" x14ac:dyDescent="0.25">
      <c r="A601" s="19" t="s">
        <v>8219</v>
      </c>
      <c r="B601" s="21">
        <v>5</v>
      </c>
      <c r="D601" s="19" t="s">
        <v>8221</v>
      </c>
      <c r="E601" s="21">
        <v>1</v>
      </c>
    </row>
    <row r="602" spans="1:5" x14ac:dyDescent="0.25">
      <c r="A602" s="18" t="s">
        <v>8219</v>
      </c>
      <c r="B602" s="20">
        <v>144</v>
      </c>
      <c r="D602" s="18" t="s">
        <v>8221</v>
      </c>
      <c r="E602" s="20">
        <v>14</v>
      </c>
    </row>
    <row r="603" spans="1:5" x14ac:dyDescent="0.25">
      <c r="A603" s="19" t="s">
        <v>8219</v>
      </c>
      <c r="B603" s="21">
        <v>92</v>
      </c>
      <c r="D603" s="19" t="s">
        <v>8221</v>
      </c>
      <c r="E603" s="21">
        <v>0</v>
      </c>
    </row>
    <row r="604" spans="1:5" x14ac:dyDescent="0.25">
      <c r="A604" s="18" t="s">
        <v>8219</v>
      </c>
      <c r="B604" s="20">
        <v>147</v>
      </c>
      <c r="D604" s="18" t="s">
        <v>8221</v>
      </c>
      <c r="E604" s="20">
        <v>0</v>
      </c>
    </row>
    <row r="605" spans="1:5" x14ac:dyDescent="0.25">
      <c r="A605" s="19" t="s">
        <v>8219</v>
      </c>
      <c r="B605" s="21">
        <v>90</v>
      </c>
      <c r="D605" s="19" t="s">
        <v>8221</v>
      </c>
      <c r="E605" s="21">
        <v>4</v>
      </c>
    </row>
    <row r="606" spans="1:5" x14ac:dyDescent="0.25">
      <c r="A606" s="18" t="s">
        <v>8219</v>
      </c>
      <c r="B606" s="20">
        <v>87</v>
      </c>
      <c r="D606" s="18" t="s">
        <v>8221</v>
      </c>
      <c r="E606" s="20">
        <v>3</v>
      </c>
    </row>
    <row r="607" spans="1:5" x14ac:dyDescent="0.25">
      <c r="A607" s="19" t="s">
        <v>8219</v>
      </c>
      <c r="B607" s="21">
        <v>406</v>
      </c>
      <c r="D607" s="19" t="s">
        <v>8221</v>
      </c>
      <c r="E607" s="21">
        <v>0</v>
      </c>
    </row>
    <row r="608" spans="1:5" x14ac:dyDescent="0.25">
      <c r="A608" s="18" t="s">
        <v>8219</v>
      </c>
      <c r="B608" s="20">
        <v>20</v>
      </c>
      <c r="D608" s="18" t="s">
        <v>8221</v>
      </c>
      <c r="E608" s="20">
        <v>5</v>
      </c>
    </row>
    <row r="609" spans="1:5" x14ac:dyDescent="0.25">
      <c r="A609" s="19" t="s">
        <v>8219</v>
      </c>
      <c r="B609" s="21">
        <v>70</v>
      </c>
      <c r="D609" s="19" t="s">
        <v>8221</v>
      </c>
      <c r="E609" s="21">
        <v>47</v>
      </c>
    </row>
    <row r="610" spans="1:5" x14ac:dyDescent="0.25">
      <c r="A610" s="18" t="s">
        <v>8219</v>
      </c>
      <c r="B610" s="20">
        <v>16</v>
      </c>
      <c r="D610" s="18" t="s">
        <v>8221</v>
      </c>
      <c r="E610" s="20">
        <v>0</v>
      </c>
    </row>
    <row r="611" spans="1:5" x14ac:dyDescent="0.25">
      <c r="A611" s="19" t="s">
        <v>8219</v>
      </c>
      <c r="B611" s="21">
        <v>52</v>
      </c>
      <c r="D611" s="19" t="s">
        <v>8221</v>
      </c>
      <c r="E611" s="21">
        <v>10</v>
      </c>
    </row>
    <row r="612" spans="1:5" x14ac:dyDescent="0.25">
      <c r="A612" s="18" t="s">
        <v>8219</v>
      </c>
      <c r="B612" s="20">
        <v>66</v>
      </c>
      <c r="D612" s="18" t="s">
        <v>8221</v>
      </c>
      <c r="E612" s="20">
        <v>11</v>
      </c>
    </row>
    <row r="613" spans="1:5" x14ac:dyDescent="0.25">
      <c r="A613" s="19" t="s">
        <v>8219</v>
      </c>
      <c r="B613" s="21">
        <v>109</v>
      </c>
      <c r="D613" s="19" t="s">
        <v>8221</v>
      </c>
      <c r="E613" s="21">
        <v>2</v>
      </c>
    </row>
    <row r="614" spans="1:5" x14ac:dyDescent="0.25">
      <c r="A614" s="18" t="s">
        <v>8219</v>
      </c>
      <c r="B614" s="20">
        <v>168</v>
      </c>
      <c r="D614" s="18" t="s">
        <v>8221</v>
      </c>
      <c r="E614" s="20">
        <v>2</v>
      </c>
    </row>
    <row r="615" spans="1:5" x14ac:dyDescent="0.25">
      <c r="A615" s="19" t="s">
        <v>8219</v>
      </c>
      <c r="B615" s="21">
        <v>31</v>
      </c>
      <c r="D615" s="19" t="s">
        <v>8221</v>
      </c>
      <c r="E615" s="21">
        <v>22</v>
      </c>
    </row>
    <row r="616" spans="1:5" x14ac:dyDescent="0.25">
      <c r="A616" s="18" t="s">
        <v>8219</v>
      </c>
      <c r="B616" s="20">
        <v>133</v>
      </c>
      <c r="D616" s="18" t="s">
        <v>8221</v>
      </c>
      <c r="E616" s="20">
        <v>8</v>
      </c>
    </row>
    <row r="617" spans="1:5" x14ac:dyDescent="0.25">
      <c r="A617" s="19" t="s">
        <v>8219</v>
      </c>
      <c r="B617" s="21">
        <v>151</v>
      </c>
      <c r="D617" s="19" t="s">
        <v>8221</v>
      </c>
      <c r="E617" s="21">
        <v>6</v>
      </c>
    </row>
    <row r="618" spans="1:5" x14ac:dyDescent="0.25">
      <c r="A618" s="18" t="s">
        <v>8219</v>
      </c>
      <c r="B618" s="20">
        <v>5</v>
      </c>
      <c r="D618" s="18" t="s">
        <v>8221</v>
      </c>
      <c r="E618" s="20">
        <v>1</v>
      </c>
    </row>
    <row r="619" spans="1:5" x14ac:dyDescent="0.25">
      <c r="A619" s="19" t="s">
        <v>8219</v>
      </c>
      <c r="B619" s="21">
        <v>73</v>
      </c>
      <c r="D619" s="19" t="s">
        <v>8221</v>
      </c>
      <c r="E619" s="21">
        <v>3</v>
      </c>
    </row>
    <row r="620" spans="1:5" x14ac:dyDescent="0.25">
      <c r="A620" s="18" t="s">
        <v>8219</v>
      </c>
      <c r="B620" s="20">
        <v>148</v>
      </c>
      <c r="D620" s="18" t="s">
        <v>8221</v>
      </c>
      <c r="E620" s="20">
        <v>0</v>
      </c>
    </row>
    <row r="621" spans="1:5" x14ac:dyDescent="0.25">
      <c r="A621" s="19" t="s">
        <v>8219</v>
      </c>
      <c r="B621" s="21">
        <v>93</v>
      </c>
      <c r="D621" s="19" t="s">
        <v>8221</v>
      </c>
      <c r="E621" s="21">
        <v>0</v>
      </c>
    </row>
    <row r="622" spans="1:5" x14ac:dyDescent="0.25">
      <c r="A622" s="18" t="s">
        <v>8219</v>
      </c>
      <c r="B622" s="20">
        <v>63</v>
      </c>
      <c r="D622" s="18" t="s">
        <v>8221</v>
      </c>
      <c r="E622" s="20">
        <v>0</v>
      </c>
    </row>
    <row r="623" spans="1:5" x14ac:dyDescent="0.25">
      <c r="A623" s="19" t="s">
        <v>8219</v>
      </c>
      <c r="B623" s="21">
        <v>134</v>
      </c>
      <c r="D623" s="19" t="s">
        <v>8221</v>
      </c>
      <c r="E623" s="21">
        <v>0</v>
      </c>
    </row>
    <row r="624" spans="1:5" x14ac:dyDescent="0.25">
      <c r="A624" s="18" t="s">
        <v>8219</v>
      </c>
      <c r="B624" s="20">
        <v>14</v>
      </c>
      <c r="D624" s="18" t="s">
        <v>8221</v>
      </c>
      <c r="E624" s="20">
        <v>0</v>
      </c>
    </row>
    <row r="625" spans="1:5" x14ac:dyDescent="0.25">
      <c r="A625" s="19" t="s">
        <v>8219</v>
      </c>
      <c r="B625" s="21">
        <v>78</v>
      </c>
      <c r="D625" s="19" t="s">
        <v>8221</v>
      </c>
      <c r="E625" s="21">
        <v>3</v>
      </c>
    </row>
    <row r="626" spans="1:5" x14ac:dyDescent="0.25">
      <c r="A626" s="18" t="s">
        <v>8219</v>
      </c>
      <c r="B626" s="20">
        <v>112</v>
      </c>
      <c r="D626" s="18" t="s">
        <v>8221</v>
      </c>
      <c r="E626" s="20">
        <v>0</v>
      </c>
    </row>
    <row r="627" spans="1:5" x14ac:dyDescent="0.25">
      <c r="A627" s="19" t="s">
        <v>8219</v>
      </c>
      <c r="B627" s="21">
        <v>34</v>
      </c>
      <c r="D627" s="19" t="s">
        <v>8221</v>
      </c>
      <c r="E627" s="21">
        <v>0</v>
      </c>
    </row>
    <row r="628" spans="1:5" x14ac:dyDescent="0.25">
      <c r="A628" s="18" t="s">
        <v>8219</v>
      </c>
      <c r="B628" s="20">
        <v>19</v>
      </c>
      <c r="D628" s="18" t="s">
        <v>8221</v>
      </c>
      <c r="E628" s="20">
        <v>1</v>
      </c>
    </row>
    <row r="629" spans="1:5" x14ac:dyDescent="0.25">
      <c r="A629" s="19" t="s">
        <v>8219</v>
      </c>
      <c r="B629" s="21">
        <v>13</v>
      </c>
      <c r="D629" s="19" t="s">
        <v>8221</v>
      </c>
      <c r="E629" s="21">
        <v>6</v>
      </c>
    </row>
    <row r="630" spans="1:5" x14ac:dyDescent="0.25">
      <c r="A630" s="18" t="s">
        <v>8219</v>
      </c>
      <c r="B630" s="20">
        <v>104</v>
      </c>
      <c r="D630" s="18" t="s">
        <v>8221</v>
      </c>
      <c r="E630" s="20">
        <v>1</v>
      </c>
    </row>
    <row r="631" spans="1:5" x14ac:dyDescent="0.25">
      <c r="A631" s="19" t="s">
        <v>8219</v>
      </c>
      <c r="B631" s="21">
        <v>52</v>
      </c>
      <c r="D631" s="19" t="s">
        <v>8221</v>
      </c>
      <c r="E631" s="21">
        <v>2</v>
      </c>
    </row>
    <row r="632" spans="1:5" x14ac:dyDescent="0.25">
      <c r="A632" s="18" t="s">
        <v>8219</v>
      </c>
      <c r="B632" s="20">
        <v>17</v>
      </c>
      <c r="D632" s="18" t="s">
        <v>8221</v>
      </c>
      <c r="E632" s="20">
        <v>0</v>
      </c>
    </row>
    <row r="633" spans="1:5" x14ac:dyDescent="0.25">
      <c r="A633" s="19" t="s">
        <v>8219</v>
      </c>
      <c r="B633" s="21">
        <v>82</v>
      </c>
      <c r="D633" s="19" t="s">
        <v>8221</v>
      </c>
      <c r="E633" s="21">
        <v>3</v>
      </c>
    </row>
    <row r="634" spans="1:5" x14ac:dyDescent="0.25">
      <c r="A634" s="18" t="s">
        <v>8219</v>
      </c>
      <c r="B634" s="20">
        <v>73</v>
      </c>
      <c r="D634" s="18" t="s">
        <v>8221</v>
      </c>
      <c r="E634" s="20">
        <v>3</v>
      </c>
    </row>
    <row r="635" spans="1:5" x14ac:dyDescent="0.25">
      <c r="A635" s="19" t="s">
        <v>8219</v>
      </c>
      <c r="B635" s="21">
        <v>158</v>
      </c>
      <c r="D635" s="19" t="s">
        <v>8221</v>
      </c>
      <c r="E635" s="21">
        <v>0</v>
      </c>
    </row>
    <row r="636" spans="1:5" x14ac:dyDescent="0.25">
      <c r="A636" s="18" t="s">
        <v>8219</v>
      </c>
      <c r="B636" s="20">
        <v>65</v>
      </c>
      <c r="D636" s="18" t="s">
        <v>8221</v>
      </c>
      <c r="E636" s="20">
        <v>6</v>
      </c>
    </row>
    <row r="637" spans="1:5" x14ac:dyDescent="0.25">
      <c r="A637" s="19" t="s">
        <v>8219</v>
      </c>
      <c r="B637" s="21">
        <v>184</v>
      </c>
      <c r="D637" s="19" t="s">
        <v>8221</v>
      </c>
      <c r="E637" s="21">
        <v>0</v>
      </c>
    </row>
    <row r="638" spans="1:5" x14ac:dyDescent="0.25">
      <c r="A638" s="18" t="s">
        <v>8219</v>
      </c>
      <c r="B638" s="20">
        <v>34</v>
      </c>
      <c r="D638" s="18" t="s">
        <v>8221</v>
      </c>
      <c r="E638" s="20">
        <v>19</v>
      </c>
    </row>
    <row r="639" spans="1:5" x14ac:dyDescent="0.25">
      <c r="A639" s="19" t="s">
        <v>8219</v>
      </c>
      <c r="B639" s="21">
        <v>240</v>
      </c>
      <c r="D639" s="19" t="s">
        <v>8221</v>
      </c>
      <c r="E639" s="21">
        <v>1</v>
      </c>
    </row>
    <row r="640" spans="1:5" x14ac:dyDescent="0.25">
      <c r="A640" s="18" t="s">
        <v>8219</v>
      </c>
      <c r="B640" s="20">
        <v>113</v>
      </c>
      <c r="D640" s="18" t="s">
        <v>8221</v>
      </c>
      <c r="E640" s="20">
        <v>2</v>
      </c>
    </row>
    <row r="641" spans="1:5" x14ac:dyDescent="0.25">
      <c r="A641" s="19" t="s">
        <v>8219</v>
      </c>
      <c r="B641" s="21">
        <v>66</v>
      </c>
      <c r="D641" s="19" t="s">
        <v>8221</v>
      </c>
      <c r="E641" s="21">
        <v>0</v>
      </c>
    </row>
    <row r="642" spans="1:5" x14ac:dyDescent="0.25">
      <c r="A642" s="18" t="s">
        <v>8219</v>
      </c>
      <c r="B642" s="20">
        <v>340</v>
      </c>
      <c r="D642" s="18" t="s">
        <v>8221</v>
      </c>
      <c r="E642" s="20">
        <v>11</v>
      </c>
    </row>
    <row r="643" spans="1:5" x14ac:dyDescent="0.25">
      <c r="A643" s="19" t="s">
        <v>8219</v>
      </c>
      <c r="B643" s="21">
        <v>150</v>
      </c>
      <c r="D643" s="19" t="s">
        <v>8221</v>
      </c>
      <c r="E643" s="21">
        <v>0</v>
      </c>
    </row>
    <row r="644" spans="1:5" x14ac:dyDescent="0.25">
      <c r="A644" s="18" t="s">
        <v>8219</v>
      </c>
      <c r="B644" s="20">
        <v>25</v>
      </c>
      <c r="D644" s="18" t="s">
        <v>8221</v>
      </c>
      <c r="E644" s="20">
        <v>0</v>
      </c>
    </row>
    <row r="645" spans="1:5" x14ac:dyDescent="0.25">
      <c r="A645" s="19" t="s">
        <v>8219</v>
      </c>
      <c r="B645" s="21">
        <v>234</v>
      </c>
      <c r="D645" s="19" t="s">
        <v>8221</v>
      </c>
      <c r="E645" s="21">
        <v>1</v>
      </c>
    </row>
    <row r="646" spans="1:5" x14ac:dyDescent="0.25">
      <c r="A646" s="18" t="s">
        <v>8219</v>
      </c>
      <c r="B646" s="20">
        <v>2602</v>
      </c>
      <c r="D646" s="18" t="s">
        <v>8221</v>
      </c>
      <c r="E646" s="20">
        <v>3</v>
      </c>
    </row>
    <row r="647" spans="1:5" x14ac:dyDescent="0.25">
      <c r="A647" s="19" t="s">
        <v>8219</v>
      </c>
      <c r="B647" s="21">
        <v>248</v>
      </c>
      <c r="D647" s="19" t="s">
        <v>8221</v>
      </c>
      <c r="E647" s="21">
        <v>1</v>
      </c>
    </row>
    <row r="648" spans="1:5" x14ac:dyDescent="0.25">
      <c r="A648" s="18" t="s">
        <v>8219</v>
      </c>
      <c r="B648" s="20">
        <v>600</v>
      </c>
      <c r="D648" s="18" t="s">
        <v>8221</v>
      </c>
      <c r="E648" s="20">
        <v>15</v>
      </c>
    </row>
    <row r="649" spans="1:5" x14ac:dyDescent="0.25">
      <c r="A649" s="19" t="s">
        <v>8219</v>
      </c>
      <c r="B649" s="21">
        <v>293</v>
      </c>
      <c r="D649" s="19" t="s">
        <v>8221</v>
      </c>
      <c r="E649" s="21">
        <v>2</v>
      </c>
    </row>
    <row r="650" spans="1:5" x14ac:dyDescent="0.25">
      <c r="A650" s="18" t="s">
        <v>8219</v>
      </c>
      <c r="B650" s="20">
        <v>321</v>
      </c>
      <c r="D650" s="18" t="s">
        <v>8221</v>
      </c>
      <c r="E650" s="20">
        <v>1</v>
      </c>
    </row>
    <row r="651" spans="1:5" x14ac:dyDescent="0.25">
      <c r="A651" s="19" t="s">
        <v>8219</v>
      </c>
      <c r="B651" s="21">
        <v>81</v>
      </c>
      <c r="D651" s="19" t="s">
        <v>8221</v>
      </c>
      <c r="E651" s="21">
        <v>1</v>
      </c>
    </row>
    <row r="652" spans="1:5" x14ac:dyDescent="0.25">
      <c r="A652" s="18" t="s">
        <v>8219</v>
      </c>
      <c r="B652" s="20">
        <v>343</v>
      </c>
      <c r="D652" s="18" t="s">
        <v>8221</v>
      </c>
      <c r="E652" s="20">
        <v>0</v>
      </c>
    </row>
    <row r="653" spans="1:5" x14ac:dyDescent="0.25">
      <c r="A653" s="19" t="s">
        <v>8219</v>
      </c>
      <c r="B653" s="21">
        <v>336</v>
      </c>
      <c r="D653" s="19" t="s">
        <v>8221</v>
      </c>
      <c r="E653" s="21">
        <v>1</v>
      </c>
    </row>
    <row r="654" spans="1:5" x14ac:dyDescent="0.25">
      <c r="A654" s="18" t="s">
        <v>8219</v>
      </c>
      <c r="B654" s="20">
        <v>47</v>
      </c>
      <c r="D654" s="18" t="s">
        <v>8221</v>
      </c>
      <c r="E654" s="20">
        <v>11</v>
      </c>
    </row>
    <row r="655" spans="1:5" x14ac:dyDescent="0.25">
      <c r="A655" s="19" t="s">
        <v>8219</v>
      </c>
      <c r="B655" s="21">
        <v>76</v>
      </c>
      <c r="D655" s="19" t="s">
        <v>8221</v>
      </c>
      <c r="E655" s="21">
        <v>0</v>
      </c>
    </row>
    <row r="656" spans="1:5" x14ac:dyDescent="0.25">
      <c r="A656" s="18" t="s">
        <v>8219</v>
      </c>
      <c r="B656" s="20">
        <v>441</v>
      </c>
      <c r="D656" s="18" t="s">
        <v>8221</v>
      </c>
      <c r="E656" s="20">
        <v>1</v>
      </c>
    </row>
    <row r="657" spans="1:5" x14ac:dyDescent="0.25">
      <c r="A657" s="19" t="s">
        <v>8219</v>
      </c>
      <c r="B657" s="21">
        <v>916</v>
      </c>
      <c r="D657" s="19" t="s">
        <v>8221</v>
      </c>
      <c r="E657" s="21">
        <v>6</v>
      </c>
    </row>
    <row r="658" spans="1:5" x14ac:dyDescent="0.25">
      <c r="A658" s="18" t="s">
        <v>8219</v>
      </c>
      <c r="B658" s="20">
        <v>369</v>
      </c>
      <c r="D658" s="18" t="s">
        <v>8221</v>
      </c>
      <c r="E658" s="20">
        <v>7</v>
      </c>
    </row>
    <row r="659" spans="1:5" x14ac:dyDescent="0.25">
      <c r="A659" s="19" t="s">
        <v>8219</v>
      </c>
      <c r="B659" s="21">
        <v>20242</v>
      </c>
      <c r="D659" s="19" t="s">
        <v>8221</v>
      </c>
      <c r="E659" s="21">
        <v>0</v>
      </c>
    </row>
    <row r="660" spans="1:5" x14ac:dyDescent="0.25">
      <c r="A660" s="18" t="s">
        <v>8219</v>
      </c>
      <c r="B660" s="20">
        <v>71</v>
      </c>
      <c r="D660" s="18" t="s">
        <v>8221</v>
      </c>
      <c r="E660" s="20">
        <v>16</v>
      </c>
    </row>
    <row r="661" spans="1:5" x14ac:dyDescent="0.25">
      <c r="A661" s="19" t="s">
        <v>8219</v>
      </c>
      <c r="B661" s="21">
        <v>635</v>
      </c>
      <c r="D661" s="19" t="s">
        <v>8221</v>
      </c>
      <c r="E661" s="21">
        <v>0</v>
      </c>
    </row>
    <row r="662" spans="1:5" x14ac:dyDescent="0.25">
      <c r="A662" s="18" t="s">
        <v>8219</v>
      </c>
      <c r="B662" s="20">
        <v>885</v>
      </c>
      <c r="D662" s="18" t="s">
        <v>8221</v>
      </c>
      <c r="E662" s="20">
        <v>0</v>
      </c>
    </row>
    <row r="663" spans="1:5" x14ac:dyDescent="0.25">
      <c r="A663" s="19" t="s">
        <v>8219</v>
      </c>
      <c r="B663" s="21">
        <v>329</v>
      </c>
      <c r="D663" s="19" t="s">
        <v>8221</v>
      </c>
      <c r="E663" s="21">
        <v>0</v>
      </c>
    </row>
    <row r="664" spans="1:5" x14ac:dyDescent="0.25">
      <c r="A664" s="18" t="s">
        <v>8219</v>
      </c>
      <c r="B664" s="20">
        <v>71</v>
      </c>
      <c r="D664" s="18" t="s">
        <v>8221</v>
      </c>
      <c r="E664" s="20">
        <v>12</v>
      </c>
    </row>
    <row r="665" spans="1:5" x14ac:dyDescent="0.25">
      <c r="A665" s="19" t="s">
        <v>8219</v>
      </c>
      <c r="B665" s="21">
        <v>269</v>
      </c>
      <c r="D665" s="19" t="s">
        <v>8221</v>
      </c>
      <c r="E665" s="21">
        <v>1</v>
      </c>
    </row>
    <row r="666" spans="1:5" x14ac:dyDescent="0.25">
      <c r="A666" s="18" t="s">
        <v>8219</v>
      </c>
      <c r="B666" s="20">
        <v>345</v>
      </c>
      <c r="D666" s="18" t="s">
        <v>8221</v>
      </c>
      <c r="E666" s="20">
        <v>3</v>
      </c>
    </row>
    <row r="667" spans="1:5" x14ac:dyDescent="0.25">
      <c r="A667" s="19" t="s">
        <v>8219</v>
      </c>
      <c r="B667" s="21">
        <v>43</v>
      </c>
      <c r="D667" s="19" t="s">
        <v>8221</v>
      </c>
      <c r="E667" s="21">
        <v>1</v>
      </c>
    </row>
    <row r="668" spans="1:5" x14ac:dyDescent="0.25">
      <c r="A668" s="18" t="s">
        <v>8219</v>
      </c>
      <c r="B668" s="20">
        <v>33</v>
      </c>
      <c r="D668" s="18" t="s">
        <v>8221</v>
      </c>
      <c r="E668" s="20">
        <v>4</v>
      </c>
    </row>
    <row r="669" spans="1:5" x14ac:dyDescent="0.25">
      <c r="A669" s="19" t="s">
        <v>8219</v>
      </c>
      <c r="B669" s="21">
        <v>211</v>
      </c>
      <c r="D669" s="19" t="s">
        <v>8221</v>
      </c>
      <c r="E669" s="21">
        <v>1</v>
      </c>
    </row>
    <row r="670" spans="1:5" x14ac:dyDescent="0.25">
      <c r="A670" s="18" t="s">
        <v>8219</v>
      </c>
      <c r="B670" s="20">
        <v>196</v>
      </c>
      <c r="D670" s="18" t="s">
        <v>8221</v>
      </c>
      <c r="E670" s="20">
        <v>3</v>
      </c>
    </row>
    <row r="671" spans="1:5" x14ac:dyDescent="0.25">
      <c r="A671" s="19" t="s">
        <v>8219</v>
      </c>
      <c r="B671" s="21">
        <v>405</v>
      </c>
      <c r="D671" s="19" t="s">
        <v>8221</v>
      </c>
      <c r="E671" s="21">
        <v>1</v>
      </c>
    </row>
    <row r="672" spans="1:5" x14ac:dyDescent="0.25">
      <c r="A672" s="18" t="s">
        <v>8219</v>
      </c>
      <c r="B672" s="20">
        <v>206</v>
      </c>
      <c r="D672" s="18" t="s">
        <v>8221</v>
      </c>
      <c r="E672" s="20">
        <v>0</v>
      </c>
    </row>
    <row r="673" spans="1:5" x14ac:dyDescent="0.25">
      <c r="A673" s="19" t="s">
        <v>8219</v>
      </c>
      <c r="B673" s="21">
        <v>335</v>
      </c>
      <c r="D673" s="19" t="s">
        <v>8221</v>
      </c>
      <c r="E673" s="21">
        <v>12</v>
      </c>
    </row>
    <row r="674" spans="1:5" x14ac:dyDescent="0.25">
      <c r="A674" s="18" t="s">
        <v>8219</v>
      </c>
      <c r="B674" s="20">
        <v>215</v>
      </c>
      <c r="D674" s="18" t="s">
        <v>8221</v>
      </c>
      <c r="E674" s="20">
        <v>0</v>
      </c>
    </row>
    <row r="675" spans="1:5" x14ac:dyDescent="0.25">
      <c r="A675" s="19" t="s">
        <v>8219</v>
      </c>
      <c r="B675" s="21">
        <v>176</v>
      </c>
      <c r="D675" s="19" t="s">
        <v>8221</v>
      </c>
      <c r="E675" s="21">
        <v>1</v>
      </c>
    </row>
    <row r="676" spans="1:5" x14ac:dyDescent="0.25">
      <c r="A676" s="18" t="s">
        <v>8219</v>
      </c>
      <c r="B676" s="20">
        <v>555</v>
      </c>
      <c r="D676" s="18" t="s">
        <v>8221</v>
      </c>
      <c r="E676" s="20">
        <v>0</v>
      </c>
    </row>
    <row r="677" spans="1:5" x14ac:dyDescent="0.25">
      <c r="A677" s="19" t="s">
        <v>8219</v>
      </c>
      <c r="B677" s="21">
        <v>116</v>
      </c>
      <c r="D677" s="19" t="s">
        <v>8221</v>
      </c>
      <c r="E677" s="21">
        <v>0</v>
      </c>
    </row>
    <row r="678" spans="1:5" x14ac:dyDescent="0.25">
      <c r="A678" s="18" t="s">
        <v>8219</v>
      </c>
      <c r="B678" s="20">
        <v>615</v>
      </c>
      <c r="D678" s="18" t="s">
        <v>8221</v>
      </c>
      <c r="E678" s="20">
        <v>2</v>
      </c>
    </row>
    <row r="679" spans="1:5" x14ac:dyDescent="0.25">
      <c r="A679" s="19" t="s">
        <v>8219</v>
      </c>
      <c r="B679" s="21">
        <v>236</v>
      </c>
      <c r="D679" s="19" t="s">
        <v>8221</v>
      </c>
      <c r="E679" s="21">
        <v>92</v>
      </c>
    </row>
    <row r="680" spans="1:5" x14ac:dyDescent="0.25">
      <c r="A680" s="18" t="s">
        <v>8219</v>
      </c>
      <c r="B680" s="20">
        <v>145</v>
      </c>
      <c r="D680" s="18" t="s">
        <v>8221</v>
      </c>
      <c r="E680" s="20">
        <v>0</v>
      </c>
    </row>
    <row r="681" spans="1:5" x14ac:dyDescent="0.25">
      <c r="A681" s="19" t="s">
        <v>8219</v>
      </c>
      <c r="B681" s="21">
        <v>167</v>
      </c>
      <c r="D681" s="19" t="s">
        <v>8221</v>
      </c>
      <c r="E681" s="21">
        <v>3</v>
      </c>
    </row>
    <row r="682" spans="1:5" x14ac:dyDescent="0.25">
      <c r="A682" s="18" t="s">
        <v>8219</v>
      </c>
      <c r="B682" s="20">
        <v>235</v>
      </c>
      <c r="D682" s="18" t="s">
        <v>8221</v>
      </c>
      <c r="E682" s="20">
        <v>10</v>
      </c>
    </row>
    <row r="683" spans="1:5" x14ac:dyDescent="0.25">
      <c r="A683" s="19" t="s">
        <v>8219</v>
      </c>
      <c r="B683" s="21">
        <v>452</v>
      </c>
      <c r="D683" s="19" t="s">
        <v>8221</v>
      </c>
      <c r="E683" s="21">
        <v>7</v>
      </c>
    </row>
    <row r="684" spans="1:5" x14ac:dyDescent="0.25">
      <c r="A684" s="18" t="s">
        <v>8219</v>
      </c>
      <c r="B684" s="20">
        <v>241</v>
      </c>
      <c r="D684" s="18" t="s">
        <v>8221</v>
      </c>
      <c r="E684" s="20">
        <v>3</v>
      </c>
    </row>
    <row r="685" spans="1:5" x14ac:dyDescent="0.25">
      <c r="A685" s="19" t="s">
        <v>8219</v>
      </c>
      <c r="B685" s="21">
        <v>28</v>
      </c>
      <c r="D685" s="19" t="s">
        <v>8221</v>
      </c>
      <c r="E685" s="21">
        <v>0</v>
      </c>
    </row>
    <row r="686" spans="1:5" x14ac:dyDescent="0.25">
      <c r="A686" s="18" t="s">
        <v>8219</v>
      </c>
      <c r="B686" s="20">
        <v>140</v>
      </c>
      <c r="D686" s="18" t="s">
        <v>8221</v>
      </c>
      <c r="E686" s="20">
        <v>1</v>
      </c>
    </row>
    <row r="687" spans="1:5" x14ac:dyDescent="0.25">
      <c r="A687" s="19" t="s">
        <v>8219</v>
      </c>
      <c r="B687" s="21">
        <v>280</v>
      </c>
      <c r="D687" s="19" t="s">
        <v>8221</v>
      </c>
      <c r="E687" s="21">
        <v>0</v>
      </c>
    </row>
    <row r="688" spans="1:5" x14ac:dyDescent="0.25">
      <c r="A688" s="18" t="s">
        <v>8219</v>
      </c>
      <c r="B688" s="20">
        <v>70</v>
      </c>
      <c r="D688" s="18" t="s">
        <v>8221</v>
      </c>
      <c r="E688" s="20">
        <v>9</v>
      </c>
    </row>
    <row r="689" spans="1:5" x14ac:dyDescent="0.25">
      <c r="A689" s="19" t="s">
        <v>8219</v>
      </c>
      <c r="B689" s="21">
        <v>160</v>
      </c>
      <c r="D689" s="19" t="s">
        <v>8221</v>
      </c>
      <c r="E689" s="21">
        <v>2</v>
      </c>
    </row>
    <row r="690" spans="1:5" x14ac:dyDescent="0.25">
      <c r="A690" s="18" t="s">
        <v>8219</v>
      </c>
      <c r="B690" s="20">
        <v>141</v>
      </c>
      <c r="D690" s="18" t="s">
        <v>8221</v>
      </c>
      <c r="E690" s="20">
        <v>1</v>
      </c>
    </row>
    <row r="691" spans="1:5" x14ac:dyDescent="0.25">
      <c r="A691" s="19" t="s">
        <v>8219</v>
      </c>
      <c r="B691" s="21">
        <v>874</v>
      </c>
      <c r="D691" s="19" t="s">
        <v>8221</v>
      </c>
      <c r="E691" s="21">
        <v>2</v>
      </c>
    </row>
    <row r="692" spans="1:5" x14ac:dyDescent="0.25">
      <c r="A692" s="18" t="s">
        <v>8219</v>
      </c>
      <c r="B692" s="20">
        <v>73</v>
      </c>
      <c r="D692" s="18" t="s">
        <v>8221</v>
      </c>
      <c r="E692" s="20">
        <v>11</v>
      </c>
    </row>
    <row r="693" spans="1:5" x14ac:dyDescent="0.25">
      <c r="A693" s="19" t="s">
        <v>8219</v>
      </c>
      <c r="B693" s="21">
        <v>294</v>
      </c>
      <c r="D693" s="19" t="s">
        <v>8221</v>
      </c>
      <c r="E693" s="21">
        <v>0</v>
      </c>
    </row>
    <row r="694" spans="1:5" x14ac:dyDescent="0.25">
      <c r="A694" s="18" t="s">
        <v>8219</v>
      </c>
      <c r="B694" s="20">
        <v>740</v>
      </c>
      <c r="D694" s="18" t="s">
        <v>8221</v>
      </c>
      <c r="E694" s="20">
        <v>0</v>
      </c>
    </row>
    <row r="695" spans="1:5" x14ac:dyDescent="0.25">
      <c r="A695" s="19" t="s">
        <v>8219</v>
      </c>
      <c r="B695" s="21">
        <v>369</v>
      </c>
      <c r="D695" s="19" t="s">
        <v>8221</v>
      </c>
      <c r="E695" s="21">
        <v>9</v>
      </c>
    </row>
    <row r="696" spans="1:5" x14ac:dyDescent="0.25">
      <c r="A696" s="18" t="s">
        <v>8219</v>
      </c>
      <c r="B696" s="20">
        <v>110</v>
      </c>
      <c r="D696" s="18" t="s">
        <v>8221</v>
      </c>
      <c r="E696" s="20">
        <v>0</v>
      </c>
    </row>
    <row r="697" spans="1:5" x14ac:dyDescent="0.25">
      <c r="A697" s="19" t="s">
        <v>8219</v>
      </c>
      <c r="B697" s="21">
        <v>455</v>
      </c>
      <c r="D697" s="19" t="s">
        <v>8221</v>
      </c>
      <c r="E697" s="21">
        <v>4</v>
      </c>
    </row>
    <row r="698" spans="1:5" x14ac:dyDescent="0.25">
      <c r="A698" s="18" t="s">
        <v>8219</v>
      </c>
      <c r="B698" s="20">
        <v>224</v>
      </c>
      <c r="D698" s="18" t="s">
        <v>8221</v>
      </c>
      <c r="E698" s="20">
        <v>1</v>
      </c>
    </row>
    <row r="699" spans="1:5" x14ac:dyDescent="0.25">
      <c r="A699" s="19" t="s">
        <v>8219</v>
      </c>
      <c r="B699" s="21">
        <v>46</v>
      </c>
      <c r="D699" s="19" t="s">
        <v>8221</v>
      </c>
      <c r="E699" s="21">
        <v>2</v>
      </c>
    </row>
    <row r="700" spans="1:5" x14ac:dyDescent="0.25">
      <c r="A700" s="18" t="s">
        <v>8219</v>
      </c>
      <c r="B700" s="20">
        <v>284</v>
      </c>
      <c r="D700" s="18" t="s">
        <v>8221</v>
      </c>
      <c r="E700" s="20">
        <v>0</v>
      </c>
    </row>
    <row r="701" spans="1:5" x14ac:dyDescent="0.25">
      <c r="A701" s="19" t="s">
        <v>8219</v>
      </c>
      <c r="B701" s="21">
        <v>98</v>
      </c>
      <c r="D701" s="19" t="s">
        <v>8221</v>
      </c>
      <c r="E701" s="21">
        <v>1</v>
      </c>
    </row>
    <row r="702" spans="1:5" x14ac:dyDescent="0.25">
      <c r="A702" s="18" t="s">
        <v>8219</v>
      </c>
      <c r="B702" s="20">
        <v>56</v>
      </c>
      <c r="D702" s="18" t="s">
        <v>8221</v>
      </c>
      <c r="E702" s="20">
        <v>17</v>
      </c>
    </row>
    <row r="703" spans="1:5" x14ac:dyDescent="0.25">
      <c r="A703" s="19" t="s">
        <v>8219</v>
      </c>
      <c r="B703" s="21">
        <v>32</v>
      </c>
      <c r="D703" s="19" t="s">
        <v>8221</v>
      </c>
      <c r="E703" s="21">
        <v>2</v>
      </c>
    </row>
    <row r="704" spans="1:5" x14ac:dyDescent="0.25">
      <c r="A704" s="18" t="s">
        <v>8219</v>
      </c>
      <c r="B704" s="20">
        <v>30</v>
      </c>
      <c r="D704" s="18" t="s">
        <v>8221</v>
      </c>
      <c r="E704" s="20">
        <v>3</v>
      </c>
    </row>
    <row r="705" spans="1:5" x14ac:dyDescent="0.25">
      <c r="A705" s="19" t="s">
        <v>8219</v>
      </c>
      <c r="B705" s="21">
        <v>70</v>
      </c>
      <c r="D705" s="19" t="s">
        <v>8221</v>
      </c>
      <c r="E705" s="21">
        <v>41</v>
      </c>
    </row>
    <row r="706" spans="1:5" x14ac:dyDescent="0.25">
      <c r="A706" s="18" t="s">
        <v>8219</v>
      </c>
      <c r="B706" s="20">
        <v>44</v>
      </c>
      <c r="D706" s="18" t="s">
        <v>8221</v>
      </c>
      <c r="E706" s="20">
        <v>2</v>
      </c>
    </row>
    <row r="707" spans="1:5" x14ac:dyDescent="0.25">
      <c r="A707" s="19" t="s">
        <v>8219</v>
      </c>
      <c r="B707" s="21">
        <v>92</v>
      </c>
      <c r="D707" s="19" t="s">
        <v>8221</v>
      </c>
      <c r="E707" s="21">
        <v>3</v>
      </c>
    </row>
    <row r="708" spans="1:5" x14ac:dyDescent="0.25">
      <c r="A708" s="18" t="s">
        <v>8219</v>
      </c>
      <c r="B708" s="20">
        <v>205</v>
      </c>
      <c r="D708" s="18" t="s">
        <v>8221</v>
      </c>
      <c r="E708" s="20">
        <v>8</v>
      </c>
    </row>
    <row r="709" spans="1:5" x14ac:dyDescent="0.25">
      <c r="A709" s="19" t="s">
        <v>8219</v>
      </c>
      <c r="B709" s="21">
        <v>23</v>
      </c>
      <c r="D709" s="19" t="s">
        <v>8221</v>
      </c>
      <c r="E709" s="21">
        <v>0</v>
      </c>
    </row>
    <row r="710" spans="1:5" x14ac:dyDescent="0.25">
      <c r="A710" s="18" t="s">
        <v>8219</v>
      </c>
      <c r="B710" s="20">
        <v>4</v>
      </c>
      <c r="D710" s="18" t="s">
        <v>8221</v>
      </c>
      <c r="E710" s="20">
        <v>1</v>
      </c>
    </row>
    <row r="711" spans="1:5" x14ac:dyDescent="0.25">
      <c r="A711" s="19" t="s">
        <v>8219</v>
      </c>
      <c r="B711" s="21">
        <v>112</v>
      </c>
      <c r="D711" s="19" t="s">
        <v>8221</v>
      </c>
      <c r="E711" s="21">
        <v>3</v>
      </c>
    </row>
    <row r="712" spans="1:5" x14ac:dyDescent="0.25">
      <c r="A712" s="18" t="s">
        <v>8219</v>
      </c>
      <c r="B712" s="20">
        <v>27</v>
      </c>
      <c r="D712" s="18" t="s">
        <v>8221</v>
      </c>
      <c r="E712" s="20">
        <v>4</v>
      </c>
    </row>
    <row r="713" spans="1:5" x14ac:dyDescent="0.25">
      <c r="A713" s="19" t="s">
        <v>8219</v>
      </c>
      <c r="B713" s="21">
        <v>11</v>
      </c>
      <c r="D713" s="19" t="s">
        <v>8221</v>
      </c>
      <c r="E713" s="21">
        <v>9</v>
      </c>
    </row>
    <row r="714" spans="1:5" x14ac:dyDescent="0.25">
      <c r="A714" s="18" t="s">
        <v>8219</v>
      </c>
      <c r="B714" s="20">
        <v>26</v>
      </c>
      <c r="D714" s="18" t="s">
        <v>8221</v>
      </c>
      <c r="E714" s="20">
        <v>16</v>
      </c>
    </row>
    <row r="715" spans="1:5" x14ac:dyDescent="0.25">
      <c r="A715" s="19" t="s">
        <v>8219</v>
      </c>
      <c r="B715" s="21">
        <v>77</v>
      </c>
      <c r="D715" s="19" t="s">
        <v>8221</v>
      </c>
      <c r="E715" s="21">
        <v>1</v>
      </c>
    </row>
    <row r="716" spans="1:5" x14ac:dyDescent="0.25">
      <c r="A716" s="18" t="s">
        <v>8219</v>
      </c>
      <c r="B716" s="20">
        <v>136</v>
      </c>
      <c r="D716" s="18" t="s">
        <v>8221</v>
      </c>
      <c r="E716" s="20">
        <v>7</v>
      </c>
    </row>
    <row r="717" spans="1:5" x14ac:dyDescent="0.25">
      <c r="A717" s="19" t="s">
        <v>8219</v>
      </c>
      <c r="B717" s="21">
        <v>157</v>
      </c>
      <c r="D717" s="19" t="s">
        <v>8221</v>
      </c>
      <c r="E717" s="21">
        <v>0</v>
      </c>
    </row>
    <row r="718" spans="1:5" x14ac:dyDescent="0.25">
      <c r="A718" s="18" t="s">
        <v>8219</v>
      </c>
      <c r="B718" s="20">
        <v>158</v>
      </c>
      <c r="D718" s="18" t="s">
        <v>8221</v>
      </c>
      <c r="E718" s="20">
        <v>0</v>
      </c>
    </row>
    <row r="719" spans="1:5" x14ac:dyDescent="0.25">
      <c r="A719" s="19" t="s">
        <v>8219</v>
      </c>
      <c r="B719" s="21">
        <v>27</v>
      </c>
      <c r="D719" s="19" t="s">
        <v>8221</v>
      </c>
      <c r="E719" s="21">
        <v>0</v>
      </c>
    </row>
    <row r="720" spans="1:5" x14ac:dyDescent="0.25">
      <c r="A720" s="18" t="s">
        <v>8219</v>
      </c>
      <c r="B720" s="20">
        <v>23</v>
      </c>
      <c r="D720" s="18" t="s">
        <v>8221</v>
      </c>
      <c r="E720" s="20">
        <v>0</v>
      </c>
    </row>
    <row r="721" spans="1:5" x14ac:dyDescent="0.25">
      <c r="A721" s="19" t="s">
        <v>8219</v>
      </c>
      <c r="B721" s="21">
        <v>17</v>
      </c>
      <c r="D721" s="19" t="s">
        <v>8221</v>
      </c>
      <c r="E721" s="21">
        <v>0</v>
      </c>
    </row>
    <row r="722" spans="1:5" x14ac:dyDescent="0.25">
      <c r="A722" s="18" t="s">
        <v>8219</v>
      </c>
      <c r="B722" s="20">
        <v>37</v>
      </c>
      <c r="D722" s="18" t="s">
        <v>8221</v>
      </c>
      <c r="E722" s="20">
        <v>1</v>
      </c>
    </row>
    <row r="723" spans="1:5" x14ac:dyDescent="0.25">
      <c r="A723" s="19" t="s">
        <v>8219</v>
      </c>
      <c r="B723" s="21">
        <v>65</v>
      </c>
      <c r="D723" s="19" t="s">
        <v>8221</v>
      </c>
      <c r="E723" s="21">
        <v>2</v>
      </c>
    </row>
    <row r="724" spans="1:5" x14ac:dyDescent="0.25">
      <c r="A724" s="18" t="s">
        <v>8219</v>
      </c>
      <c r="B724" s="20">
        <v>18</v>
      </c>
      <c r="D724" s="18" t="s">
        <v>8221</v>
      </c>
      <c r="E724" s="20">
        <v>1</v>
      </c>
    </row>
    <row r="725" spans="1:5" x14ac:dyDescent="0.25">
      <c r="A725" s="19" t="s">
        <v>8219</v>
      </c>
      <c r="B725" s="21">
        <v>25</v>
      </c>
      <c r="D725" s="19" t="s">
        <v>8221</v>
      </c>
      <c r="E725" s="21">
        <v>15</v>
      </c>
    </row>
    <row r="726" spans="1:5" x14ac:dyDescent="0.25">
      <c r="A726" s="18" t="s">
        <v>8219</v>
      </c>
      <c r="B726" s="20">
        <v>104</v>
      </c>
      <c r="D726" s="18" t="s">
        <v>8221</v>
      </c>
      <c r="E726" s="20">
        <v>1</v>
      </c>
    </row>
    <row r="727" spans="1:5" x14ac:dyDescent="0.25">
      <c r="A727" s="19" t="s">
        <v>8219</v>
      </c>
      <c r="B727" s="21">
        <v>108</v>
      </c>
      <c r="D727" s="19" t="s">
        <v>8221</v>
      </c>
      <c r="E727" s="21">
        <v>1</v>
      </c>
    </row>
    <row r="728" spans="1:5" x14ac:dyDescent="0.25">
      <c r="A728" s="18" t="s">
        <v>8219</v>
      </c>
      <c r="B728" s="20">
        <v>38</v>
      </c>
      <c r="D728" s="18" t="s">
        <v>8221</v>
      </c>
      <c r="E728" s="20">
        <v>0</v>
      </c>
    </row>
    <row r="729" spans="1:5" x14ac:dyDescent="0.25">
      <c r="A729" s="19" t="s">
        <v>8219</v>
      </c>
      <c r="B729" s="21">
        <v>88</v>
      </c>
      <c r="D729" s="19" t="s">
        <v>8221</v>
      </c>
      <c r="E729" s="21">
        <v>39</v>
      </c>
    </row>
    <row r="730" spans="1:5" x14ac:dyDescent="0.25">
      <c r="A730" s="18" t="s">
        <v>8219</v>
      </c>
      <c r="B730" s="20">
        <v>82</v>
      </c>
      <c r="D730" s="18" t="s">
        <v>8221</v>
      </c>
      <c r="E730" s="20">
        <v>103</v>
      </c>
    </row>
    <row r="731" spans="1:5" x14ac:dyDescent="0.25">
      <c r="A731" s="19" t="s">
        <v>8219</v>
      </c>
      <c r="B731" s="21">
        <v>126</v>
      </c>
      <c r="D731" s="19" t="s">
        <v>8221</v>
      </c>
      <c r="E731" s="21">
        <v>0</v>
      </c>
    </row>
    <row r="732" spans="1:5" x14ac:dyDescent="0.25">
      <c r="A732" s="18" t="s">
        <v>8219</v>
      </c>
      <c r="B732" s="20">
        <v>133</v>
      </c>
      <c r="D732" s="18" t="s">
        <v>8221</v>
      </c>
      <c r="E732" s="20">
        <v>39</v>
      </c>
    </row>
    <row r="733" spans="1:5" x14ac:dyDescent="0.25">
      <c r="A733" s="19" t="s">
        <v>8219</v>
      </c>
      <c r="B733" s="21">
        <v>47</v>
      </c>
      <c r="D733" s="19" t="s">
        <v>8221</v>
      </c>
      <c r="E733" s="21">
        <v>15</v>
      </c>
    </row>
    <row r="734" spans="1:5" x14ac:dyDescent="0.25">
      <c r="A734" s="18" t="s">
        <v>8219</v>
      </c>
      <c r="B734" s="20">
        <v>58</v>
      </c>
      <c r="D734" s="18" t="s">
        <v>8221</v>
      </c>
      <c r="E734" s="20">
        <v>22</v>
      </c>
    </row>
    <row r="735" spans="1:5" x14ac:dyDescent="0.25">
      <c r="A735" s="19" t="s">
        <v>8219</v>
      </c>
      <c r="B735" s="21">
        <v>32</v>
      </c>
      <c r="D735" s="19" t="s">
        <v>8221</v>
      </c>
      <c r="E735" s="21">
        <v>92</v>
      </c>
    </row>
    <row r="736" spans="1:5" x14ac:dyDescent="0.25">
      <c r="A736" s="18" t="s">
        <v>8219</v>
      </c>
      <c r="B736" s="20">
        <v>37</v>
      </c>
      <c r="D736" s="18" t="s">
        <v>8221</v>
      </c>
      <c r="E736" s="20">
        <v>25</v>
      </c>
    </row>
    <row r="737" spans="1:5" x14ac:dyDescent="0.25">
      <c r="A737" s="19" t="s">
        <v>8219</v>
      </c>
      <c r="B737" s="21">
        <v>87</v>
      </c>
      <c r="D737" s="19" t="s">
        <v>8221</v>
      </c>
      <c r="E737" s="21">
        <v>19</v>
      </c>
    </row>
    <row r="738" spans="1:5" x14ac:dyDescent="0.25">
      <c r="A738" s="18" t="s">
        <v>8219</v>
      </c>
      <c r="B738" s="20">
        <v>15</v>
      </c>
      <c r="D738" s="18" t="s">
        <v>8221</v>
      </c>
      <c r="E738" s="20">
        <v>19</v>
      </c>
    </row>
    <row r="739" spans="1:5" x14ac:dyDescent="0.25">
      <c r="A739" s="19" t="s">
        <v>8219</v>
      </c>
      <c r="B739" s="21">
        <v>27</v>
      </c>
      <c r="D739" s="19" t="s">
        <v>8221</v>
      </c>
      <c r="E739" s="21">
        <v>13</v>
      </c>
    </row>
    <row r="740" spans="1:5" x14ac:dyDescent="0.25">
      <c r="A740" s="18" t="s">
        <v>8219</v>
      </c>
      <c r="B740" s="20">
        <v>19</v>
      </c>
      <c r="D740" s="18" t="s">
        <v>8221</v>
      </c>
      <c r="E740" s="20">
        <v>124</v>
      </c>
    </row>
    <row r="741" spans="1:5" x14ac:dyDescent="0.25">
      <c r="A741" s="19" t="s">
        <v>8219</v>
      </c>
      <c r="B741" s="21">
        <v>17</v>
      </c>
      <c r="D741" s="19" t="s">
        <v>8221</v>
      </c>
      <c r="E741" s="21">
        <v>4</v>
      </c>
    </row>
    <row r="742" spans="1:5" x14ac:dyDescent="0.25">
      <c r="A742" s="18" t="s">
        <v>8219</v>
      </c>
      <c r="B742" s="20">
        <v>26</v>
      </c>
      <c r="D742" s="18" t="s">
        <v>8221</v>
      </c>
      <c r="E742" s="20">
        <v>10</v>
      </c>
    </row>
    <row r="743" spans="1:5" x14ac:dyDescent="0.25">
      <c r="A743" s="19" t="s">
        <v>8219</v>
      </c>
      <c r="B743" s="21">
        <v>28</v>
      </c>
      <c r="D743" s="19" t="s">
        <v>8221</v>
      </c>
      <c r="E743" s="21">
        <v>15</v>
      </c>
    </row>
    <row r="744" spans="1:5" x14ac:dyDescent="0.25">
      <c r="A744" s="18" t="s">
        <v>8219</v>
      </c>
      <c r="B744" s="20">
        <v>37</v>
      </c>
      <c r="D744" s="18" t="s">
        <v>8221</v>
      </c>
      <c r="E744" s="20">
        <v>38</v>
      </c>
    </row>
    <row r="745" spans="1:5" x14ac:dyDescent="0.25">
      <c r="A745" s="19" t="s">
        <v>8219</v>
      </c>
      <c r="B745" s="21">
        <v>128</v>
      </c>
      <c r="D745" s="19" t="s">
        <v>8221</v>
      </c>
      <c r="E745" s="21">
        <v>152</v>
      </c>
    </row>
    <row r="746" spans="1:5" x14ac:dyDescent="0.25">
      <c r="A746" s="18" t="s">
        <v>8219</v>
      </c>
      <c r="B746" s="20">
        <v>10</v>
      </c>
      <c r="D746" s="18" t="s">
        <v>8221</v>
      </c>
      <c r="E746" s="20">
        <v>24</v>
      </c>
    </row>
    <row r="747" spans="1:5" x14ac:dyDescent="0.25">
      <c r="A747" s="19" t="s">
        <v>8219</v>
      </c>
      <c r="B747" s="21">
        <v>83</v>
      </c>
      <c r="D747" s="19" t="s">
        <v>8221</v>
      </c>
      <c r="E747" s="21">
        <v>76</v>
      </c>
    </row>
    <row r="748" spans="1:5" x14ac:dyDescent="0.25">
      <c r="A748" s="18" t="s">
        <v>8219</v>
      </c>
      <c r="B748" s="20">
        <v>46</v>
      </c>
      <c r="D748" s="18" t="s">
        <v>8221</v>
      </c>
      <c r="E748" s="20">
        <v>185</v>
      </c>
    </row>
    <row r="749" spans="1:5" x14ac:dyDescent="0.25">
      <c r="A749" s="19" t="s">
        <v>8219</v>
      </c>
      <c r="B749" s="21">
        <v>90</v>
      </c>
      <c r="D749" s="19" t="s">
        <v>8221</v>
      </c>
      <c r="E749" s="21">
        <v>33</v>
      </c>
    </row>
    <row r="750" spans="1:5" x14ac:dyDescent="0.25">
      <c r="A750" s="18" t="s">
        <v>8219</v>
      </c>
      <c r="B750" s="20">
        <v>81</v>
      </c>
      <c r="D750" s="18" t="s">
        <v>8221</v>
      </c>
      <c r="E750" s="20">
        <v>108</v>
      </c>
    </row>
    <row r="751" spans="1:5" x14ac:dyDescent="0.25">
      <c r="A751" s="19" t="s">
        <v>8219</v>
      </c>
      <c r="B751" s="21">
        <v>32</v>
      </c>
      <c r="D751" s="19" t="s">
        <v>8221</v>
      </c>
      <c r="E751" s="21">
        <v>29</v>
      </c>
    </row>
    <row r="752" spans="1:5" x14ac:dyDescent="0.25">
      <c r="A752" s="18" t="s">
        <v>8219</v>
      </c>
      <c r="B752" s="20">
        <v>20</v>
      </c>
      <c r="D752" s="18" t="s">
        <v>8221</v>
      </c>
      <c r="E752" s="20">
        <v>24</v>
      </c>
    </row>
    <row r="753" spans="1:5" x14ac:dyDescent="0.25">
      <c r="A753" s="19" t="s">
        <v>8219</v>
      </c>
      <c r="B753" s="21">
        <v>70</v>
      </c>
      <c r="D753" s="19" t="s">
        <v>8221</v>
      </c>
      <c r="E753" s="21">
        <v>4</v>
      </c>
    </row>
    <row r="754" spans="1:5" x14ac:dyDescent="0.25">
      <c r="A754" s="18" t="s">
        <v>8219</v>
      </c>
      <c r="B754" s="20">
        <v>168</v>
      </c>
      <c r="D754" s="18" t="s">
        <v>8221</v>
      </c>
      <c r="E754" s="20">
        <v>4</v>
      </c>
    </row>
    <row r="755" spans="1:5" x14ac:dyDescent="0.25">
      <c r="A755" s="19" t="s">
        <v>8219</v>
      </c>
      <c r="B755" s="21">
        <v>34</v>
      </c>
      <c r="D755" s="19" t="s">
        <v>8221</v>
      </c>
      <c r="E755" s="21">
        <v>15</v>
      </c>
    </row>
    <row r="756" spans="1:5" x14ac:dyDescent="0.25">
      <c r="A756" s="18" t="s">
        <v>8219</v>
      </c>
      <c r="B756" s="20">
        <v>48</v>
      </c>
      <c r="D756" s="18" t="s">
        <v>8221</v>
      </c>
      <c r="E756" s="20">
        <v>4</v>
      </c>
    </row>
    <row r="757" spans="1:5" x14ac:dyDescent="0.25">
      <c r="A757" s="19" t="s">
        <v>8219</v>
      </c>
      <c r="B757" s="21">
        <v>48</v>
      </c>
      <c r="D757" s="19" t="s">
        <v>8221</v>
      </c>
      <c r="E757" s="21">
        <v>139</v>
      </c>
    </row>
    <row r="758" spans="1:5" x14ac:dyDescent="0.25">
      <c r="A758" s="18" t="s">
        <v>8219</v>
      </c>
      <c r="B758" s="20">
        <v>221</v>
      </c>
      <c r="D758" s="18" t="s">
        <v>8221</v>
      </c>
      <c r="E758" s="20">
        <v>2</v>
      </c>
    </row>
    <row r="759" spans="1:5" x14ac:dyDescent="0.25">
      <c r="A759" s="19" t="s">
        <v>8219</v>
      </c>
      <c r="B759" s="21">
        <v>107</v>
      </c>
      <c r="D759" s="19" t="s">
        <v>8221</v>
      </c>
      <c r="E759" s="21">
        <v>18</v>
      </c>
    </row>
    <row r="760" spans="1:5" x14ac:dyDescent="0.25">
      <c r="A760" s="18" t="s">
        <v>8219</v>
      </c>
      <c r="B760" s="20">
        <v>45</v>
      </c>
      <c r="D760" s="18" t="s">
        <v>8221</v>
      </c>
      <c r="E760" s="20">
        <v>81</v>
      </c>
    </row>
    <row r="761" spans="1:5" x14ac:dyDescent="0.25">
      <c r="A761" s="19" t="s">
        <v>8219</v>
      </c>
      <c r="B761" s="21">
        <v>36</v>
      </c>
      <c r="D761" s="19" t="s">
        <v>8221</v>
      </c>
      <c r="E761" s="21">
        <v>86</v>
      </c>
    </row>
    <row r="762" spans="1:5" x14ac:dyDescent="0.25">
      <c r="A762" s="18" t="s">
        <v>8219</v>
      </c>
      <c r="B762" s="20">
        <v>101</v>
      </c>
      <c r="D762" s="18" t="s">
        <v>8221</v>
      </c>
      <c r="E762" s="20">
        <v>140</v>
      </c>
    </row>
    <row r="763" spans="1:5" x14ac:dyDescent="0.25">
      <c r="A763" s="19" t="s">
        <v>8219</v>
      </c>
      <c r="B763" s="21">
        <v>62</v>
      </c>
      <c r="D763" s="19" t="s">
        <v>8221</v>
      </c>
      <c r="E763" s="21">
        <v>37</v>
      </c>
    </row>
    <row r="764" spans="1:5" x14ac:dyDescent="0.25">
      <c r="A764" s="18" t="s">
        <v>8219</v>
      </c>
      <c r="B764" s="20">
        <v>32</v>
      </c>
      <c r="D764" s="18" t="s">
        <v>8221</v>
      </c>
      <c r="E764" s="20">
        <v>6</v>
      </c>
    </row>
    <row r="765" spans="1:5" x14ac:dyDescent="0.25">
      <c r="A765" s="19" t="s">
        <v>8219</v>
      </c>
      <c r="B765" s="21">
        <v>89</v>
      </c>
      <c r="D765" s="19" t="s">
        <v>8221</v>
      </c>
      <c r="E765" s="21">
        <v>113</v>
      </c>
    </row>
    <row r="766" spans="1:5" x14ac:dyDescent="0.25">
      <c r="A766" s="18" t="s">
        <v>8219</v>
      </c>
      <c r="B766" s="20">
        <v>93</v>
      </c>
      <c r="D766" s="18" t="s">
        <v>8221</v>
      </c>
      <c r="E766" s="20">
        <v>37</v>
      </c>
    </row>
    <row r="767" spans="1:5" x14ac:dyDescent="0.25">
      <c r="A767" s="19" t="s">
        <v>8219</v>
      </c>
      <c r="B767" s="21">
        <v>98</v>
      </c>
      <c r="D767" s="19" t="s">
        <v>8221</v>
      </c>
      <c r="E767" s="21">
        <v>18</v>
      </c>
    </row>
    <row r="768" spans="1:5" x14ac:dyDescent="0.25">
      <c r="A768" s="18" t="s">
        <v>8219</v>
      </c>
      <c r="B768" s="20">
        <v>82</v>
      </c>
      <c r="D768" s="18" t="s">
        <v>8221</v>
      </c>
      <c r="E768" s="20">
        <v>75</v>
      </c>
    </row>
    <row r="769" spans="1:5" x14ac:dyDescent="0.25">
      <c r="A769" s="19" t="s">
        <v>8219</v>
      </c>
      <c r="B769" s="21">
        <v>116</v>
      </c>
      <c r="D769" s="19" t="s">
        <v>8221</v>
      </c>
      <c r="E769" s="21">
        <v>52</v>
      </c>
    </row>
    <row r="770" spans="1:5" x14ac:dyDescent="0.25">
      <c r="A770" s="18" t="s">
        <v>8219</v>
      </c>
      <c r="B770" s="20">
        <v>52</v>
      </c>
      <c r="D770" s="18" t="s">
        <v>8221</v>
      </c>
      <c r="E770" s="20">
        <v>122</v>
      </c>
    </row>
    <row r="771" spans="1:5" x14ac:dyDescent="0.25">
      <c r="A771" s="19" t="s">
        <v>8219</v>
      </c>
      <c r="B771" s="21">
        <v>23</v>
      </c>
      <c r="D771" s="19" t="s">
        <v>8221</v>
      </c>
      <c r="E771" s="21">
        <v>8</v>
      </c>
    </row>
    <row r="772" spans="1:5" x14ac:dyDescent="0.25">
      <c r="A772" s="18" t="s">
        <v>8219</v>
      </c>
      <c r="B772" s="20">
        <v>77</v>
      </c>
      <c r="D772" s="18" t="s">
        <v>8221</v>
      </c>
      <c r="E772" s="20">
        <v>8</v>
      </c>
    </row>
    <row r="773" spans="1:5" x14ac:dyDescent="0.25">
      <c r="A773" s="19" t="s">
        <v>8219</v>
      </c>
      <c r="B773" s="21">
        <v>49</v>
      </c>
      <c r="D773" s="19" t="s">
        <v>8221</v>
      </c>
      <c r="E773" s="21">
        <v>96</v>
      </c>
    </row>
    <row r="774" spans="1:5" x14ac:dyDescent="0.25">
      <c r="A774" s="18" t="s">
        <v>8219</v>
      </c>
      <c r="B774" s="20">
        <v>59</v>
      </c>
      <c r="D774" s="18" t="s">
        <v>8221</v>
      </c>
      <c r="E774" s="20">
        <v>9</v>
      </c>
    </row>
    <row r="775" spans="1:5" x14ac:dyDescent="0.25">
      <c r="A775" s="19" t="s">
        <v>8219</v>
      </c>
      <c r="B775" s="21">
        <v>113</v>
      </c>
      <c r="D775" s="19" t="s">
        <v>8221</v>
      </c>
      <c r="E775" s="21">
        <v>2</v>
      </c>
    </row>
    <row r="776" spans="1:5" x14ac:dyDescent="0.25">
      <c r="A776" s="18" t="s">
        <v>8219</v>
      </c>
      <c r="B776" s="20">
        <v>34</v>
      </c>
      <c r="D776" s="18" t="s">
        <v>8221</v>
      </c>
      <c r="E776" s="20">
        <v>26</v>
      </c>
    </row>
    <row r="777" spans="1:5" x14ac:dyDescent="0.25">
      <c r="A777" s="19" t="s">
        <v>8219</v>
      </c>
      <c r="B777" s="21">
        <v>42</v>
      </c>
      <c r="D777" s="19" t="s">
        <v>8221</v>
      </c>
      <c r="E777" s="21">
        <v>23</v>
      </c>
    </row>
    <row r="778" spans="1:5" x14ac:dyDescent="0.25">
      <c r="A778" s="18" t="s">
        <v>8219</v>
      </c>
      <c r="B778" s="20">
        <v>42</v>
      </c>
      <c r="D778" s="18" t="s">
        <v>8221</v>
      </c>
      <c r="E778" s="20">
        <v>0</v>
      </c>
    </row>
    <row r="779" spans="1:5" x14ac:dyDescent="0.25">
      <c r="A779" s="19" t="s">
        <v>8219</v>
      </c>
      <c r="B779" s="21">
        <v>49</v>
      </c>
      <c r="D779" s="19" t="s">
        <v>8221</v>
      </c>
      <c r="E779" s="21">
        <v>140</v>
      </c>
    </row>
    <row r="780" spans="1:5" x14ac:dyDescent="0.25">
      <c r="A780" s="18" t="s">
        <v>8219</v>
      </c>
      <c r="B780" s="20">
        <v>56</v>
      </c>
      <c r="D780" s="18" t="s">
        <v>8221</v>
      </c>
      <c r="E780" s="20">
        <v>0</v>
      </c>
    </row>
    <row r="781" spans="1:5" x14ac:dyDescent="0.25">
      <c r="A781" s="19" t="s">
        <v>8219</v>
      </c>
      <c r="B781" s="21">
        <v>25</v>
      </c>
      <c r="D781" s="19" t="s">
        <v>8221</v>
      </c>
      <c r="E781" s="21">
        <v>6</v>
      </c>
    </row>
    <row r="782" spans="1:5" x14ac:dyDescent="0.25">
      <c r="A782" s="18" t="s">
        <v>8219</v>
      </c>
      <c r="B782" s="20">
        <v>52</v>
      </c>
      <c r="D782" s="18" t="s">
        <v>8221</v>
      </c>
      <c r="E782" s="20">
        <v>100</v>
      </c>
    </row>
    <row r="783" spans="1:5" x14ac:dyDescent="0.25">
      <c r="A783" s="19" t="s">
        <v>8219</v>
      </c>
      <c r="B783" s="21">
        <v>34</v>
      </c>
      <c r="D783" s="19" t="s">
        <v>8221</v>
      </c>
      <c r="E783" s="21">
        <v>0</v>
      </c>
    </row>
    <row r="784" spans="1:5" x14ac:dyDescent="0.25">
      <c r="A784" s="18" t="s">
        <v>8219</v>
      </c>
      <c r="B784" s="20">
        <v>67</v>
      </c>
      <c r="D784" s="18" t="s">
        <v>8221</v>
      </c>
      <c r="E784" s="20">
        <v>4</v>
      </c>
    </row>
    <row r="785" spans="1:5" x14ac:dyDescent="0.25">
      <c r="A785" s="19" t="s">
        <v>8219</v>
      </c>
      <c r="B785" s="21">
        <v>70</v>
      </c>
      <c r="D785" s="19" t="s">
        <v>8221</v>
      </c>
      <c r="E785" s="21">
        <v>8</v>
      </c>
    </row>
    <row r="786" spans="1:5" x14ac:dyDescent="0.25">
      <c r="A786" s="18" t="s">
        <v>8219</v>
      </c>
      <c r="B786" s="20">
        <v>89</v>
      </c>
      <c r="D786" s="18" t="s">
        <v>8221</v>
      </c>
      <c r="E786" s="20">
        <v>0</v>
      </c>
    </row>
    <row r="787" spans="1:5" x14ac:dyDescent="0.25">
      <c r="A787" s="19" t="s">
        <v>8219</v>
      </c>
      <c r="B787" s="21">
        <v>107</v>
      </c>
      <c r="D787" s="19" t="s">
        <v>8221</v>
      </c>
      <c r="E787" s="21">
        <v>16</v>
      </c>
    </row>
    <row r="788" spans="1:5" x14ac:dyDescent="0.25">
      <c r="A788" s="18" t="s">
        <v>8219</v>
      </c>
      <c r="B788" s="20">
        <v>159</v>
      </c>
      <c r="D788" s="18" t="s">
        <v>8221</v>
      </c>
      <c r="E788" s="20">
        <v>2</v>
      </c>
    </row>
    <row r="789" spans="1:5" x14ac:dyDescent="0.25">
      <c r="A789" s="19" t="s">
        <v>8219</v>
      </c>
      <c r="B789" s="21">
        <v>181</v>
      </c>
      <c r="D789" s="19" t="s">
        <v>8221</v>
      </c>
      <c r="E789" s="21">
        <v>48</v>
      </c>
    </row>
    <row r="790" spans="1:5" x14ac:dyDescent="0.25">
      <c r="A790" s="18" t="s">
        <v>8219</v>
      </c>
      <c r="B790" s="20">
        <v>131</v>
      </c>
      <c r="D790" s="18" t="s">
        <v>8221</v>
      </c>
      <c r="E790" s="20">
        <v>2</v>
      </c>
    </row>
    <row r="791" spans="1:5" x14ac:dyDescent="0.25">
      <c r="A791" s="19" t="s">
        <v>8219</v>
      </c>
      <c r="B791" s="21">
        <v>125</v>
      </c>
      <c r="D791" s="19" t="s">
        <v>8221</v>
      </c>
      <c r="E791" s="21">
        <v>2</v>
      </c>
    </row>
    <row r="792" spans="1:5" x14ac:dyDescent="0.25">
      <c r="A792" s="18" t="s">
        <v>8219</v>
      </c>
      <c r="B792" s="20">
        <v>61</v>
      </c>
      <c r="D792" s="18" t="s">
        <v>8221</v>
      </c>
      <c r="E792" s="20">
        <v>1</v>
      </c>
    </row>
    <row r="793" spans="1:5" x14ac:dyDescent="0.25">
      <c r="A793" s="19" t="s">
        <v>8219</v>
      </c>
      <c r="B793" s="21">
        <v>90</v>
      </c>
      <c r="D793" s="19" t="s">
        <v>8221</v>
      </c>
      <c r="E793" s="21">
        <v>17</v>
      </c>
    </row>
    <row r="794" spans="1:5" x14ac:dyDescent="0.25">
      <c r="A794" s="18" t="s">
        <v>8219</v>
      </c>
      <c r="B794" s="20">
        <v>35</v>
      </c>
      <c r="D794" s="18" t="s">
        <v>8221</v>
      </c>
      <c r="E794" s="20">
        <v>0</v>
      </c>
    </row>
    <row r="795" spans="1:5" x14ac:dyDescent="0.25">
      <c r="A795" s="19" t="s">
        <v>8219</v>
      </c>
      <c r="B795" s="21">
        <v>90</v>
      </c>
      <c r="D795" s="19" t="s">
        <v>8221</v>
      </c>
      <c r="E795" s="21">
        <v>11</v>
      </c>
    </row>
    <row r="796" spans="1:5" x14ac:dyDescent="0.25">
      <c r="A796" s="18" t="s">
        <v>8219</v>
      </c>
      <c r="B796" s="20">
        <v>4</v>
      </c>
      <c r="D796" s="18" t="s">
        <v>8221</v>
      </c>
      <c r="E796" s="20">
        <v>95</v>
      </c>
    </row>
    <row r="797" spans="1:5" x14ac:dyDescent="0.25">
      <c r="A797" s="19" t="s">
        <v>8219</v>
      </c>
      <c r="B797" s="21">
        <v>120</v>
      </c>
      <c r="D797" s="19" t="s">
        <v>8221</v>
      </c>
      <c r="E797" s="21">
        <v>13</v>
      </c>
    </row>
    <row r="798" spans="1:5" x14ac:dyDescent="0.25">
      <c r="A798" s="18" t="s">
        <v>8219</v>
      </c>
      <c r="B798" s="20">
        <v>14</v>
      </c>
      <c r="D798" s="18" t="s">
        <v>8221</v>
      </c>
      <c r="E798" s="20">
        <v>2</v>
      </c>
    </row>
    <row r="799" spans="1:5" x14ac:dyDescent="0.25">
      <c r="A799" s="19" t="s">
        <v>8219</v>
      </c>
      <c r="B799" s="21">
        <v>27</v>
      </c>
      <c r="D799" s="19" t="s">
        <v>8221</v>
      </c>
      <c r="E799" s="21">
        <v>2</v>
      </c>
    </row>
    <row r="800" spans="1:5" x14ac:dyDescent="0.25">
      <c r="A800" s="18" t="s">
        <v>8219</v>
      </c>
      <c r="B800" s="20">
        <v>49</v>
      </c>
      <c r="D800" s="18" t="s">
        <v>8221</v>
      </c>
      <c r="E800" s="20">
        <v>3</v>
      </c>
    </row>
    <row r="801" spans="1:5" x14ac:dyDescent="0.25">
      <c r="A801" s="19" t="s">
        <v>8219</v>
      </c>
      <c r="B801" s="21">
        <v>102</v>
      </c>
      <c r="D801" s="19" t="s">
        <v>8221</v>
      </c>
      <c r="E801" s="21">
        <v>0</v>
      </c>
    </row>
    <row r="802" spans="1:5" x14ac:dyDescent="0.25">
      <c r="A802" s="18" t="s">
        <v>8219</v>
      </c>
      <c r="B802" s="20">
        <v>3</v>
      </c>
      <c r="D802" s="18" t="s">
        <v>8221</v>
      </c>
      <c r="E802" s="20">
        <v>0</v>
      </c>
    </row>
    <row r="803" spans="1:5" x14ac:dyDescent="0.25">
      <c r="A803" s="19" t="s">
        <v>8219</v>
      </c>
      <c r="B803" s="21">
        <v>25</v>
      </c>
      <c r="D803" s="19" t="s">
        <v>8221</v>
      </c>
      <c r="E803" s="21">
        <v>0</v>
      </c>
    </row>
    <row r="804" spans="1:5" x14ac:dyDescent="0.25">
      <c r="A804" s="18" t="s">
        <v>8219</v>
      </c>
      <c r="B804" s="20">
        <v>118</v>
      </c>
      <c r="D804" s="18" t="s">
        <v>8221</v>
      </c>
      <c r="E804" s="20">
        <v>2</v>
      </c>
    </row>
    <row r="805" spans="1:5" x14ac:dyDescent="0.25">
      <c r="A805" s="19" t="s">
        <v>8219</v>
      </c>
      <c r="B805" s="21">
        <v>57</v>
      </c>
      <c r="D805" s="19" t="s">
        <v>8221</v>
      </c>
      <c r="E805" s="21">
        <v>24</v>
      </c>
    </row>
    <row r="806" spans="1:5" x14ac:dyDescent="0.25">
      <c r="A806" s="18" t="s">
        <v>8219</v>
      </c>
      <c r="B806" s="20">
        <v>11</v>
      </c>
      <c r="D806" s="18" t="s">
        <v>8221</v>
      </c>
      <c r="E806" s="20">
        <v>25</v>
      </c>
    </row>
    <row r="807" spans="1:5" x14ac:dyDescent="0.25">
      <c r="A807" s="19" t="s">
        <v>8219</v>
      </c>
      <c r="B807" s="21">
        <v>33</v>
      </c>
      <c r="D807" s="19" t="s">
        <v>8221</v>
      </c>
      <c r="E807" s="21">
        <v>3</v>
      </c>
    </row>
    <row r="808" spans="1:5" x14ac:dyDescent="0.25">
      <c r="A808" s="18" t="s">
        <v>8219</v>
      </c>
      <c r="B808" s="20">
        <v>40</v>
      </c>
      <c r="D808" s="18" t="s">
        <v>8221</v>
      </c>
      <c r="E808" s="20">
        <v>41</v>
      </c>
    </row>
    <row r="809" spans="1:5" x14ac:dyDescent="0.25">
      <c r="A809" s="19" t="s">
        <v>8219</v>
      </c>
      <c r="B809" s="21">
        <v>50</v>
      </c>
      <c r="D809" s="19" t="s">
        <v>8221</v>
      </c>
      <c r="E809" s="21">
        <v>2</v>
      </c>
    </row>
    <row r="810" spans="1:5" x14ac:dyDescent="0.25">
      <c r="A810" s="18" t="s">
        <v>8219</v>
      </c>
      <c r="B810" s="20">
        <v>38</v>
      </c>
      <c r="D810" s="18" t="s">
        <v>8221</v>
      </c>
      <c r="E810" s="20">
        <v>4</v>
      </c>
    </row>
    <row r="811" spans="1:5" x14ac:dyDescent="0.25">
      <c r="A811" s="19" t="s">
        <v>8219</v>
      </c>
      <c r="B811" s="21">
        <v>96</v>
      </c>
      <c r="D811" s="19" t="s">
        <v>8221</v>
      </c>
      <c r="E811" s="21">
        <v>99</v>
      </c>
    </row>
    <row r="812" spans="1:5" x14ac:dyDescent="0.25">
      <c r="A812" s="18" t="s">
        <v>8219</v>
      </c>
      <c r="B812" s="20">
        <v>48</v>
      </c>
      <c r="D812" s="18" t="s">
        <v>8221</v>
      </c>
      <c r="E812" s="20">
        <v>4</v>
      </c>
    </row>
    <row r="813" spans="1:5" x14ac:dyDescent="0.25">
      <c r="A813" s="19" t="s">
        <v>8219</v>
      </c>
      <c r="B813" s="21">
        <v>33</v>
      </c>
      <c r="D813" s="19" t="s">
        <v>8221</v>
      </c>
      <c r="E813" s="21">
        <v>4</v>
      </c>
    </row>
    <row r="814" spans="1:5" x14ac:dyDescent="0.25">
      <c r="A814" s="18" t="s">
        <v>8219</v>
      </c>
      <c r="B814" s="20">
        <v>226</v>
      </c>
      <c r="D814" s="18" t="s">
        <v>8221</v>
      </c>
      <c r="E814" s="20">
        <v>38</v>
      </c>
    </row>
    <row r="815" spans="1:5" x14ac:dyDescent="0.25">
      <c r="A815" s="19" t="s">
        <v>8219</v>
      </c>
      <c r="B815" s="21">
        <v>14</v>
      </c>
      <c r="D815" s="19" t="s">
        <v>8221</v>
      </c>
      <c r="E815" s="21">
        <v>285</v>
      </c>
    </row>
    <row r="816" spans="1:5" x14ac:dyDescent="0.25">
      <c r="A816" s="18" t="s">
        <v>8219</v>
      </c>
      <c r="B816" s="20">
        <v>20</v>
      </c>
      <c r="D816" s="18" t="s">
        <v>8221</v>
      </c>
      <c r="E816" s="20">
        <v>1</v>
      </c>
    </row>
    <row r="817" spans="1:5" x14ac:dyDescent="0.25">
      <c r="A817" s="19" t="s">
        <v>8219</v>
      </c>
      <c r="B817" s="21">
        <v>25</v>
      </c>
      <c r="D817" s="19" t="s">
        <v>8221</v>
      </c>
      <c r="E817" s="21">
        <v>42</v>
      </c>
    </row>
    <row r="818" spans="1:5" x14ac:dyDescent="0.25">
      <c r="A818" s="18" t="s">
        <v>8219</v>
      </c>
      <c r="B818" s="20">
        <v>90</v>
      </c>
      <c r="D818" s="18" t="s">
        <v>8221</v>
      </c>
      <c r="E818" s="20">
        <v>26</v>
      </c>
    </row>
    <row r="819" spans="1:5" x14ac:dyDescent="0.25">
      <c r="A819" s="19" t="s">
        <v>8219</v>
      </c>
      <c r="B819" s="21">
        <v>11</v>
      </c>
      <c r="D819" s="19" t="s">
        <v>8221</v>
      </c>
      <c r="E819" s="21">
        <v>2</v>
      </c>
    </row>
    <row r="820" spans="1:5" x14ac:dyDescent="0.25">
      <c r="A820" s="18" t="s">
        <v>8219</v>
      </c>
      <c r="B820" s="20">
        <v>55</v>
      </c>
      <c r="D820" s="18" t="s">
        <v>8221</v>
      </c>
      <c r="E820" s="20">
        <v>4</v>
      </c>
    </row>
    <row r="821" spans="1:5" x14ac:dyDescent="0.25">
      <c r="A821" s="19" t="s">
        <v>8219</v>
      </c>
      <c r="B821" s="21">
        <v>30</v>
      </c>
      <c r="D821" s="19" t="s">
        <v>8221</v>
      </c>
      <c r="E821" s="21">
        <v>6</v>
      </c>
    </row>
    <row r="822" spans="1:5" x14ac:dyDescent="0.25">
      <c r="A822" s="18" t="s">
        <v>8219</v>
      </c>
      <c r="B822" s="20">
        <v>28</v>
      </c>
      <c r="D822" s="18" t="s">
        <v>8221</v>
      </c>
      <c r="E822" s="20">
        <v>70</v>
      </c>
    </row>
    <row r="823" spans="1:5" x14ac:dyDescent="0.25">
      <c r="A823" s="19" t="s">
        <v>8219</v>
      </c>
      <c r="B823" s="21">
        <v>45</v>
      </c>
      <c r="D823" s="19" t="s">
        <v>8221</v>
      </c>
      <c r="E823" s="21">
        <v>9</v>
      </c>
    </row>
    <row r="824" spans="1:5" x14ac:dyDescent="0.25">
      <c r="A824" s="18" t="s">
        <v>8219</v>
      </c>
      <c r="B824" s="20">
        <v>13</v>
      </c>
      <c r="D824" s="18" t="s">
        <v>8221</v>
      </c>
      <c r="E824" s="20">
        <v>8</v>
      </c>
    </row>
    <row r="825" spans="1:5" x14ac:dyDescent="0.25">
      <c r="A825" s="19" t="s">
        <v>8219</v>
      </c>
      <c r="B825" s="21">
        <v>40</v>
      </c>
      <c r="D825" s="19" t="s">
        <v>8221</v>
      </c>
      <c r="E825" s="21">
        <v>105</v>
      </c>
    </row>
    <row r="826" spans="1:5" x14ac:dyDescent="0.25">
      <c r="A826" s="18" t="s">
        <v>8219</v>
      </c>
      <c r="B826" s="20">
        <v>21</v>
      </c>
      <c r="D826" s="18" t="s">
        <v>8221</v>
      </c>
      <c r="E826" s="20">
        <v>12</v>
      </c>
    </row>
    <row r="827" spans="1:5" x14ac:dyDescent="0.25">
      <c r="A827" s="19" t="s">
        <v>8219</v>
      </c>
      <c r="B827" s="21">
        <v>134</v>
      </c>
      <c r="D827" s="19" t="s">
        <v>8221</v>
      </c>
      <c r="E827" s="21">
        <v>0</v>
      </c>
    </row>
    <row r="828" spans="1:5" x14ac:dyDescent="0.25">
      <c r="A828" s="18" t="s">
        <v>8219</v>
      </c>
      <c r="B828" s="20">
        <v>20</v>
      </c>
      <c r="D828" s="18" t="s">
        <v>8221</v>
      </c>
      <c r="E828" s="20">
        <v>16</v>
      </c>
    </row>
    <row r="829" spans="1:5" x14ac:dyDescent="0.25">
      <c r="A829" s="19" t="s">
        <v>8219</v>
      </c>
      <c r="B829" s="21">
        <v>19</v>
      </c>
      <c r="D829" s="19" t="s">
        <v>8221</v>
      </c>
      <c r="E829" s="21">
        <v>7</v>
      </c>
    </row>
    <row r="830" spans="1:5" x14ac:dyDescent="0.25">
      <c r="A830" s="18" t="s">
        <v>8219</v>
      </c>
      <c r="B830" s="20">
        <v>209</v>
      </c>
      <c r="D830" s="18" t="s">
        <v>8221</v>
      </c>
      <c r="E830" s="20">
        <v>4</v>
      </c>
    </row>
    <row r="831" spans="1:5" x14ac:dyDescent="0.25">
      <c r="A831" s="19" t="s">
        <v>8219</v>
      </c>
      <c r="B831" s="21">
        <v>38</v>
      </c>
      <c r="D831" s="19" t="s">
        <v>8221</v>
      </c>
      <c r="E831" s="21">
        <v>1</v>
      </c>
    </row>
    <row r="832" spans="1:5" x14ac:dyDescent="0.25">
      <c r="A832" s="18" t="s">
        <v>8219</v>
      </c>
      <c r="B832" s="20">
        <v>24</v>
      </c>
      <c r="D832" s="18" t="s">
        <v>8221</v>
      </c>
      <c r="E832" s="20">
        <v>28</v>
      </c>
    </row>
    <row r="833" spans="1:5" x14ac:dyDescent="0.25">
      <c r="A833" s="19" t="s">
        <v>8219</v>
      </c>
      <c r="B833" s="21">
        <v>8</v>
      </c>
      <c r="D833" s="19" t="s">
        <v>8221</v>
      </c>
      <c r="E833" s="21">
        <v>1</v>
      </c>
    </row>
    <row r="834" spans="1:5" x14ac:dyDescent="0.25">
      <c r="A834" s="18" t="s">
        <v>8219</v>
      </c>
      <c r="B834" s="20">
        <v>179</v>
      </c>
      <c r="D834" s="18" t="s">
        <v>8221</v>
      </c>
      <c r="E834" s="20">
        <v>1</v>
      </c>
    </row>
    <row r="835" spans="1:5" x14ac:dyDescent="0.25">
      <c r="A835" s="19" t="s">
        <v>8219</v>
      </c>
      <c r="B835" s="21">
        <v>26</v>
      </c>
      <c r="D835" s="19" t="s">
        <v>8221</v>
      </c>
      <c r="E835" s="21">
        <v>5</v>
      </c>
    </row>
    <row r="836" spans="1:5" x14ac:dyDescent="0.25">
      <c r="A836" s="18" t="s">
        <v>8219</v>
      </c>
      <c r="B836" s="20">
        <v>131</v>
      </c>
      <c r="D836" s="18" t="s">
        <v>8221</v>
      </c>
      <c r="E836" s="20">
        <v>3</v>
      </c>
    </row>
    <row r="837" spans="1:5" x14ac:dyDescent="0.25">
      <c r="A837" s="19" t="s">
        <v>8219</v>
      </c>
      <c r="B837" s="21">
        <v>14</v>
      </c>
      <c r="D837" s="19" t="s">
        <v>8221</v>
      </c>
      <c r="E837" s="21">
        <v>2</v>
      </c>
    </row>
    <row r="838" spans="1:5" x14ac:dyDescent="0.25">
      <c r="A838" s="18" t="s">
        <v>8219</v>
      </c>
      <c r="B838" s="20">
        <v>174</v>
      </c>
      <c r="D838" s="18" t="s">
        <v>8221</v>
      </c>
      <c r="E838" s="20">
        <v>0</v>
      </c>
    </row>
    <row r="839" spans="1:5" x14ac:dyDescent="0.25">
      <c r="A839" s="19" t="s">
        <v>8219</v>
      </c>
      <c r="B839" s="21">
        <v>191</v>
      </c>
      <c r="D839" s="19" t="s">
        <v>8221</v>
      </c>
      <c r="E839" s="21">
        <v>0</v>
      </c>
    </row>
    <row r="840" spans="1:5" x14ac:dyDescent="0.25">
      <c r="A840" s="18" t="s">
        <v>8219</v>
      </c>
      <c r="B840" s="20">
        <v>38</v>
      </c>
      <c r="D840" s="18" t="s">
        <v>8221</v>
      </c>
      <c r="E840" s="20">
        <v>3</v>
      </c>
    </row>
    <row r="841" spans="1:5" x14ac:dyDescent="0.25">
      <c r="A841" s="19" t="s">
        <v>8219</v>
      </c>
      <c r="B841" s="21">
        <v>22</v>
      </c>
      <c r="D841" s="19" t="s">
        <v>8221</v>
      </c>
      <c r="E841" s="21">
        <v>0</v>
      </c>
    </row>
    <row r="842" spans="1:5" x14ac:dyDescent="0.25">
      <c r="A842" s="18" t="s">
        <v>8219</v>
      </c>
      <c r="B842" s="20">
        <v>149</v>
      </c>
      <c r="D842" s="18" t="s">
        <v>8221</v>
      </c>
      <c r="E842" s="20">
        <v>0</v>
      </c>
    </row>
    <row r="843" spans="1:5" x14ac:dyDescent="0.25">
      <c r="A843" s="19" t="s">
        <v>8219</v>
      </c>
      <c r="B843" s="21">
        <v>56</v>
      </c>
      <c r="D843" s="19" t="s">
        <v>8221</v>
      </c>
      <c r="E843" s="21">
        <v>3</v>
      </c>
    </row>
    <row r="844" spans="1:5" x14ac:dyDescent="0.25">
      <c r="A844" s="18" t="s">
        <v>8219</v>
      </c>
      <c r="B844" s="20">
        <v>19</v>
      </c>
      <c r="D844" s="18" t="s">
        <v>8221</v>
      </c>
      <c r="E844" s="20">
        <v>7</v>
      </c>
    </row>
    <row r="845" spans="1:5" x14ac:dyDescent="0.25">
      <c r="A845" s="19" t="s">
        <v>8219</v>
      </c>
      <c r="B845" s="21">
        <v>70</v>
      </c>
      <c r="D845" s="19" t="s">
        <v>8221</v>
      </c>
      <c r="E845" s="21">
        <v>25</v>
      </c>
    </row>
    <row r="846" spans="1:5" x14ac:dyDescent="0.25">
      <c r="A846" s="18" t="s">
        <v>8219</v>
      </c>
      <c r="B846" s="20">
        <v>81</v>
      </c>
      <c r="D846" s="18" t="s">
        <v>8221</v>
      </c>
      <c r="E846" s="20">
        <v>10</v>
      </c>
    </row>
    <row r="847" spans="1:5" x14ac:dyDescent="0.25">
      <c r="A847" s="19" t="s">
        <v>8219</v>
      </c>
      <c r="B847" s="21">
        <v>32</v>
      </c>
      <c r="D847" s="19" t="s">
        <v>8221</v>
      </c>
      <c r="E847" s="21">
        <v>3</v>
      </c>
    </row>
    <row r="848" spans="1:5" x14ac:dyDescent="0.25">
      <c r="A848" s="18" t="s">
        <v>8219</v>
      </c>
      <c r="B848" s="20">
        <v>26</v>
      </c>
      <c r="D848" s="18" t="s">
        <v>8221</v>
      </c>
      <c r="E848" s="20">
        <v>5</v>
      </c>
    </row>
    <row r="849" spans="1:5" x14ac:dyDescent="0.25">
      <c r="A849" s="19" t="s">
        <v>8219</v>
      </c>
      <c r="B849" s="21">
        <v>105</v>
      </c>
      <c r="D849" s="19" t="s">
        <v>8221</v>
      </c>
      <c r="E849" s="21">
        <v>5</v>
      </c>
    </row>
    <row r="850" spans="1:5" x14ac:dyDescent="0.25">
      <c r="A850" s="18" t="s">
        <v>8219</v>
      </c>
      <c r="B850" s="20">
        <v>29</v>
      </c>
      <c r="D850" s="18" t="s">
        <v>8221</v>
      </c>
      <c r="E850" s="20">
        <v>27</v>
      </c>
    </row>
    <row r="851" spans="1:5" x14ac:dyDescent="0.25">
      <c r="A851" s="19" t="s">
        <v>8219</v>
      </c>
      <c r="B851" s="21">
        <v>8</v>
      </c>
      <c r="D851" s="19" t="s">
        <v>8221</v>
      </c>
      <c r="E851" s="21">
        <v>2</v>
      </c>
    </row>
    <row r="852" spans="1:5" x14ac:dyDescent="0.25">
      <c r="A852" s="18" t="s">
        <v>8219</v>
      </c>
      <c r="B852" s="20">
        <v>89</v>
      </c>
      <c r="D852" s="18" t="s">
        <v>8221</v>
      </c>
      <c r="E852" s="20">
        <v>236</v>
      </c>
    </row>
    <row r="853" spans="1:5" x14ac:dyDescent="0.25">
      <c r="A853" s="19" t="s">
        <v>8219</v>
      </c>
      <c r="B853" s="21">
        <v>44</v>
      </c>
      <c r="D853" s="19" t="s">
        <v>8221</v>
      </c>
      <c r="E853" s="21">
        <v>1</v>
      </c>
    </row>
    <row r="854" spans="1:5" x14ac:dyDescent="0.25">
      <c r="A854" s="18" t="s">
        <v>8219</v>
      </c>
      <c r="B854" s="20">
        <v>246</v>
      </c>
      <c r="D854" s="18" t="s">
        <v>8221</v>
      </c>
      <c r="E854" s="20">
        <v>12</v>
      </c>
    </row>
    <row r="855" spans="1:5" x14ac:dyDescent="0.25">
      <c r="A855" s="19" t="s">
        <v>8219</v>
      </c>
      <c r="B855" s="21">
        <v>120</v>
      </c>
      <c r="D855" s="19" t="s">
        <v>8221</v>
      </c>
      <c r="E855" s="21">
        <v>4</v>
      </c>
    </row>
    <row r="856" spans="1:5" x14ac:dyDescent="0.25">
      <c r="A856" s="18" t="s">
        <v>8219</v>
      </c>
      <c r="B856" s="20">
        <v>26</v>
      </c>
      <c r="D856" s="18" t="s">
        <v>8221</v>
      </c>
      <c r="E856" s="20">
        <v>3</v>
      </c>
    </row>
    <row r="857" spans="1:5" x14ac:dyDescent="0.25">
      <c r="A857" s="19" t="s">
        <v>8219</v>
      </c>
      <c r="B857" s="21">
        <v>45</v>
      </c>
      <c r="D857" s="19" t="s">
        <v>8221</v>
      </c>
      <c r="E857" s="21">
        <v>99</v>
      </c>
    </row>
    <row r="858" spans="1:5" x14ac:dyDescent="0.25">
      <c r="A858" s="18" t="s">
        <v>8219</v>
      </c>
      <c r="B858" s="20">
        <v>20</v>
      </c>
      <c r="D858" s="18" t="s">
        <v>8221</v>
      </c>
      <c r="E858" s="20">
        <v>3</v>
      </c>
    </row>
    <row r="859" spans="1:5" x14ac:dyDescent="0.25">
      <c r="A859" s="19" t="s">
        <v>8219</v>
      </c>
      <c r="B859" s="21">
        <v>47</v>
      </c>
      <c r="D859" s="19" t="s">
        <v>8221</v>
      </c>
      <c r="E859" s="21">
        <v>3</v>
      </c>
    </row>
    <row r="860" spans="1:5" x14ac:dyDescent="0.25">
      <c r="A860" s="18" t="s">
        <v>8219</v>
      </c>
      <c r="B860" s="20">
        <v>13</v>
      </c>
      <c r="D860" s="18" t="s">
        <v>8221</v>
      </c>
      <c r="E860" s="20">
        <v>22</v>
      </c>
    </row>
    <row r="861" spans="1:5" x14ac:dyDescent="0.25">
      <c r="A861" s="19" t="s">
        <v>8219</v>
      </c>
      <c r="B861" s="21">
        <v>183</v>
      </c>
      <c r="D861" s="19" t="s">
        <v>8221</v>
      </c>
      <c r="E861" s="21">
        <v>4</v>
      </c>
    </row>
    <row r="862" spans="1:5" x14ac:dyDescent="0.25">
      <c r="A862" s="18" t="s">
        <v>8219</v>
      </c>
      <c r="B862" s="20">
        <v>21</v>
      </c>
      <c r="D862" s="18" t="s">
        <v>8221</v>
      </c>
      <c r="E862" s="20">
        <v>534</v>
      </c>
    </row>
    <row r="863" spans="1:5" x14ac:dyDescent="0.25">
      <c r="A863" s="19" t="s">
        <v>8219</v>
      </c>
      <c r="B863" s="21">
        <v>42</v>
      </c>
      <c r="D863" s="19" t="s">
        <v>8221</v>
      </c>
      <c r="E863" s="21">
        <v>12</v>
      </c>
    </row>
    <row r="864" spans="1:5" x14ac:dyDescent="0.25">
      <c r="A864" s="18" t="s">
        <v>8219</v>
      </c>
      <c r="B864" s="20">
        <v>54</v>
      </c>
      <c r="D864" s="18" t="s">
        <v>8221</v>
      </c>
      <c r="E864" s="20">
        <v>56</v>
      </c>
    </row>
    <row r="865" spans="1:5" x14ac:dyDescent="0.25">
      <c r="A865" s="19" t="s">
        <v>8219</v>
      </c>
      <c r="B865" s="21">
        <v>38</v>
      </c>
      <c r="D865" s="19" t="s">
        <v>8221</v>
      </c>
      <c r="E865" s="21">
        <v>11</v>
      </c>
    </row>
    <row r="866" spans="1:5" x14ac:dyDescent="0.25">
      <c r="A866" s="18" t="s">
        <v>8219</v>
      </c>
      <c r="B866" s="20">
        <v>64</v>
      </c>
      <c r="D866" s="18" t="s">
        <v>8221</v>
      </c>
      <c r="E866" s="20">
        <v>0</v>
      </c>
    </row>
    <row r="867" spans="1:5" x14ac:dyDescent="0.25">
      <c r="A867" s="19" t="s">
        <v>8219</v>
      </c>
      <c r="B867" s="21">
        <v>13</v>
      </c>
      <c r="D867" s="19" t="s">
        <v>8221</v>
      </c>
      <c r="E867" s="21">
        <v>12</v>
      </c>
    </row>
    <row r="868" spans="1:5" x14ac:dyDescent="0.25">
      <c r="A868" s="18" t="s">
        <v>8219</v>
      </c>
      <c r="B868" s="20">
        <v>33</v>
      </c>
      <c r="D868" s="18" t="s">
        <v>8221</v>
      </c>
      <c r="E868" s="20">
        <v>5</v>
      </c>
    </row>
    <row r="869" spans="1:5" x14ac:dyDescent="0.25">
      <c r="A869" s="19" t="s">
        <v>8219</v>
      </c>
      <c r="B869" s="21">
        <v>52</v>
      </c>
      <c r="D869" s="19" t="s">
        <v>8221</v>
      </c>
      <c r="E869" s="21">
        <v>24</v>
      </c>
    </row>
    <row r="870" spans="1:5" x14ac:dyDescent="0.25">
      <c r="A870" s="18" t="s">
        <v>8219</v>
      </c>
      <c r="B870" s="20">
        <v>107</v>
      </c>
      <c r="D870" s="18" t="s">
        <v>8221</v>
      </c>
      <c r="E870" s="20">
        <v>89</v>
      </c>
    </row>
    <row r="871" spans="1:5" x14ac:dyDescent="0.25">
      <c r="A871" s="19" t="s">
        <v>8219</v>
      </c>
      <c r="B871" s="21">
        <v>11</v>
      </c>
      <c r="D871" s="19" t="s">
        <v>8221</v>
      </c>
      <c r="E871" s="21">
        <v>1</v>
      </c>
    </row>
    <row r="872" spans="1:5" x14ac:dyDescent="0.25">
      <c r="A872" s="18" t="s">
        <v>8219</v>
      </c>
      <c r="B872" s="20">
        <v>34</v>
      </c>
      <c r="D872" s="18" t="s">
        <v>8221</v>
      </c>
      <c r="E872" s="20">
        <v>55</v>
      </c>
    </row>
    <row r="873" spans="1:5" x14ac:dyDescent="0.25">
      <c r="A873" s="19" t="s">
        <v>8219</v>
      </c>
      <c r="B873" s="21">
        <v>75</v>
      </c>
      <c r="D873" s="19" t="s">
        <v>8221</v>
      </c>
      <c r="E873" s="21">
        <v>2</v>
      </c>
    </row>
    <row r="874" spans="1:5" x14ac:dyDescent="0.25">
      <c r="A874" s="18" t="s">
        <v>8219</v>
      </c>
      <c r="B874" s="20">
        <v>26</v>
      </c>
      <c r="D874" s="18" t="s">
        <v>8221</v>
      </c>
      <c r="E874" s="20">
        <v>0</v>
      </c>
    </row>
    <row r="875" spans="1:5" x14ac:dyDescent="0.25">
      <c r="A875" s="19" t="s">
        <v>8219</v>
      </c>
      <c r="B875" s="21">
        <v>50</v>
      </c>
      <c r="D875" s="19" t="s">
        <v>8221</v>
      </c>
      <c r="E875" s="21">
        <v>4</v>
      </c>
    </row>
    <row r="876" spans="1:5" x14ac:dyDescent="0.25">
      <c r="A876" s="18" t="s">
        <v>8219</v>
      </c>
      <c r="B876" s="20">
        <v>80</v>
      </c>
      <c r="D876" s="18" t="s">
        <v>8221</v>
      </c>
      <c r="E876" s="20">
        <v>6</v>
      </c>
    </row>
    <row r="877" spans="1:5" x14ac:dyDescent="0.25">
      <c r="A877" s="19" t="s">
        <v>8219</v>
      </c>
      <c r="B877" s="21">
        <v>110</v>
      </c>
      <c r="D877" s="19" t="s">
        <v>8221</v>
      </c>
      <c r="E877" s="21">
        <v>4</v>
      </c>
    </row>
    <row r="878" spans="1:5" x14ac:dyDescent="0.25">
      <c r="A878" s="18" t="s">
        <v>8219</v>
      </c>
      <c r="B878" s="20">
        <v>77</v>
      </c>
      <c r="D878" s="18" t="s">
        <v>8221</v>
      </c>
      <c r="E878" s="20">
        <v>4</v>
      </c>
    </row>
    <row r="879" spans="1:5" x14ac:dyDescent="0.25">
      <c r="A879" s="19" t="s">
        <v>8219</v>
      </c>
      <c r="B879" s="21">
        <v>50</v>
      </c>
      <c r="D879" s="19" t="s">
        <v>8221</v>
      </c>
      <c r="E879" s="21">
        <v>2</v>
      </c>
    </row>
    <row r="880" spans="1:5" x14ac:dyDescent="0.25">
      <c r="A880" s="18" t="s">
        <v>8219</v>
      </c>
      <c r="B880" s="20">
        <v>145</v>
      </c>
      <c r="D880" s="18" t="s">
        <v>8221</v>
      </c>
      <c r="E880" s="20">
        <v>5</v>
      </c>
    </row>
    <row r="881" spans="1:5" x14ac:dyDescent="0.25">
      <c r="A881" s="19" t="s">
        <v>8219</v>
      </c>
      <c r="B881" s="21">
        <v>29</v>
      </c>
      <c r="D881" s="19" t="s">
        <v>8221</v>
      </c>
      <c r="E881" s="21">
        <v>83</v>
      </c>
    </row>
    <row r="882" spans="1:5" x14ac:dyDescent="0.25">
      <c r="A882" s="18" t="s">
        <v>8219</v>
      </c>
      <c r="B882" s="20">
        <v>114</v>
      </c>
      <c r="D882" s="18" t="s">
        <v>8221</v>
      </c>
      <c r="E882" s="20">
        <v>57</v>
      </c>
    </row>
    <row r="883" spans="1:5" x14ac:dyDescent="0.25">
      <c r="A883" s="19" t="s">
        <v>8219</v>
      </c>
      <c r="B883" s="21">
        <v>96</v>
      </c>
      <c r="D883" s="19" t="s">
        <v>8221</v>
      </c>
      <c r="E883" s="21">
        <v>311</v>
      </c>
    </row>
    <row r="884" spans="1:5" x14ac:dyDescent="0.25">
      <c r="A884" s="18" t="s">
        <v>8219</v>
      </c>
      <c r="B884" s="20">
        <v>31</v>
      </c>
      <c r="D884" s="18" t="s">
        <v>8221</v>
      </c>
      <c r="E884" s="20">
        <v>2</v>
      </c>
    </row>
    <row r="885" spans="1:5" x14ac:dyDescent="0.25">
      <c r="A885" s="19" t="s">
        <v>8219</v>
      </c>
      <c r="B885" s="21">
        <v>4883</v>
      </c>
      <c r="D885" s="19" t="s">
        <v>8221</v>
      </c>
      <c r="E885" s="21">
        <v>16</v>
      </c>
    </row>
    <row r="886" spans="1:5" x14ac:dyDescent="0.25">
      <c r="A886" s="18" t="s">
        <v>8219</v>
      </c>
      <c r="B886" s="20">
        <v>95</v>
      </c>
      <c r="D886" s="18" t="s">
        <v>8221</v>
      </c>
      <c r="E886" s="20">
        <v>9</v>
      </c>
    </row>
    <row r="887" spans="1:5" x14ac:dyDescent="0.25">
      <c r="A887" s="19" t="s">
        <v>8219</v>
      </c>
      <c r="B887" s="21">
        <v>2478</v>
      </c>
      <c r="D887" s="19" t="s">
        <v>8221</v>
      </c>
      <c r="E887" s="21">
        <v>1</v>
      </c>
    </row>
    <row r="888" spans="1:5" x14ac:dyDescent="0.25">
      <c r="A888" s="18" t="s">
        <v>8219</v>
      </c>
      <c r="B888" s="20">
        <v>1789</v>
      </c>
      <c r="D888" s="18" t="s">
        <v>8221</v>
      </c>
      <c r="E888" s="20">
        <v>12</v>
      </c>
    </row>
    <row r="889" spans="1:5" x14ac:dyDescent="0.25">
      <c r="A889" s="19" t="s">
        <v>8219</v>
      </c>
      <c r="B889" s="21">
        <v>680</v>
      </c>
      <c r="D889" s="19" t="s">
        <v>8221</v>
      </c>
      <c r="E889" s="21">
        <v>0</v>
      </c>
    </row>
    <row r="890" spans="1:5" x14ac:dyDescent="0.25">
      <c r="A890" s="18" t="s">
        <v>8219</v>
      </c>
      <c r="B890" s="20">
        <v>70</v>
      </c>
      <c r="D890" s="18" t="s">
        <v>8221</v>
      </c>
      <c r="E890" s="20">
        <v>20</v>
      </c>
    </row>
    <row r="891" spans="1:5" x14ac:dyDescent="0.25">
      <c r="A891" s="19" t="s">
        <v>8219</v>
      </c>
      <c r="B891" s="21">
        <v>23</v>
      </c>
      <c r="D891" s="19" t="s">
        <v>8221</v>
      </c>
      <c r="E891" s="21">
        <v>16</v>
      </c>
    </row>
    <row r="892" spans="1:5" x14ac:dyDescent="0.25">
      <c r="A892" s="18" t="s">
        <v>8219</v>
      </c>
      <c r="B892" s="20">
        <v>4245</v>
      </c>
      <c r="D892" s="18" t="s">
        <v>8221</v>
      </c>
      <c r="E892" s="20">
        <v>33</v>
      </c>
    </row>
    <row r="893" spans="1:5" x14ac:dyDescent="0.25">
      <c r="A893" s="19" t="s">
        <v>8219</v>
      </c>
      <c r="B893" s="21">
        <v>943</v>
      </c>
      <c r="D893" s="19" t="s">
        <v>8221</v>
      </c>
      <c r="E893" s="21">
        <v>2</v>
      </c>
    </row>
    <row r="894" spans="1:5" x14ac:dyDescent="0.25">
      <c r="A894" s="18" t="s">
        <v>8219</v>
      </c>
      <c r="B894" s="20">
        <v>1876</v>
      </c>
      <c r="D894" s="18" t="s">
        <v>8221</v>
      </c>
      <c r="E894" s="20">
        <v>6</v>
      </c>
    </row>
    <row r="895" spans="1:5" x14ac:dyDescent="0.25">
      <c r="A895" s="19" t="s">
        <v>8219</v>
      </c>
      <c r="B895" s="21">
        <v>834</v>
      </c>
      <c r="D895" s="19" t="s">
        <v>8221</v>
      </c>
      <c r="E895" s="21">
        <v>0</v>
      </c>
    </row>
    <row r="896" spans="1:5" x14ac:dyDescent="0.25">
      <c r="A896" s="18" t="s">
        <v>8219</v>
      </c>
      <c r="B896" s="20">
        <v>682</v>
      </c>
      <c r="D896" s="18" t="s">
        <v>8221</v>
      </c>
      <c r="E896" s="20">
        <v>3</v>
      </c>
    </row>
    <row r="897" spans="1:5" x14ac:dyDescent="0.25">
      <c r="A897" s="19" t="s">
        <v>8219</v>
      </c>
      <c r="B897" s="21">
        <v>147</v>
      </c>
      <c r="D897" s="19" t="s">
        <v>8221</v>
      </c>
      <c r="E897" s="21">
        <v>0</v>
      </c>
    </row>
    <row r="898" spans="1:5" x14ac:dyDescent="0.25">
      <c r="A898" s="18" t="s">
        <v>8219</v>
      </c>
      <c r="B898" s="20">
        <v>415</v>
      </c>
      <c r="D898" s="18" t="s">
        <v>8221</v>
      </c>
      <c r="E898" s="20">
        <v>3</v>
      </c>
    </row>
    <row r="899" spans="1:5" x14ac:dyDescent="0.25">
      <c r="A899" s="19" t="s">
        <v>8219</v>
      </c>
      <c r="B899" s="21">
        <v>290</v>
      </c>
      <c r="D899" s="19" t="s">
        <v>8221</v>
      </c>
      <c r="E899" s="21">
        <v>13</v>
      </c>
    </row>
    <row r="900" spans="1:5" x14ac:dyDescent="0.25">
      <c r="A900" s="18" t="s">
        <v>8219</v>
      </c>
      <c r="B900" s="20">
        <v>365</v>
      </c>
      <c r="D900" s="18" t="s">
        <v>8221</v>
      </c>
      <c r="E900" s="20">
        <v>6</v>
      </c>
    </row>
    <row r="901" spans="1:5" x14ac:dyDescent="0.25">
      <c r="A901" s="19" t="s">
        <v>8219</v>
      </c>
      <c r="B901" s="21">
        <v>660</v>
      </c>
      <c r="D901" s="19" t="s">
        <v>8221</v>
      </c>
      <c r="E901" s="21">
        <v>1</v>
      </c>
    </row>
    <row r="902" spans="1:5" x14ac:dyDescent="0.25">
      <c r="A902" s="18" t="s">
        <v>8219</v>
      </c>
      <c r="B902" s="20">
        <v>1356</v>
      </c>
      <c r="D902" s="18" t="s">
        <v>8221</v>
      </c>
      <c r="E902" s="20">
        <v>0</v>
      </c>
    </row>
    <row r="903" spans="1:5" x14ac:dyDescent="0.25">
      <c r="A903" s="19" t="s">
        <v>8219</v>
      </c>
      <c r="B903" s="21">
        <v>424</v>
      </c>
      <c r="D903" s="19" t="s">
        <v>8221</v>
      </c>
      <c r="E903" s="21">
        <v>5</v>
      </c>
    </row>
    <row r="904" spans="1:5" x14ac:dyDescent="0.25">
      <c r="A904" s="18" t="s">
        <v>8219</v>
      </c>
      <c r="B904" s="20">
        <v>33</v>
      </c>
      <c r="D904" s="18" t="s">
        <v>8221</v>
      </c>
      <c r="E904" s="20">
        <v>0</v>
      </c>
    </row>
    <row r="905" spans="1:5" x14ac:dyDescent="0.25">
      <c r="A905" s="19" t="s">
        <v>8219</v>
      </c>
      <c r="B905" s="21">
        <v>1633</v>
      </c>
      <c r="D905" s="19" t="s">
        <v>8221</v>
      </c>
      <c r="E905" s="21">
        <v>36</v>
      </c>
    </row>
    <row r="906" spans="1:5" x14ac:dyDescent="0.25">
      <c r="A906" s="18" t="s">
        <v>8219</v>
      </c>
      <c r="B906" s="20">
        <v>306</v>
      </c>
      <c r="D906" s="18" t="s">
        <v>8221</v>
      </c>
      <c r="E906" s="20">
        <v>1</v>
      </c>
    </row>
    <row r="907" spans="1:5" x14ac:dyDescent="0.25">
      <c r="A907" s="19" t="s">
        <v>8219</v>
      </c>
      <c r="B907" s="21">
        <v>205</v>
      </c>
      <c r="D907" s="19" t="s">
        <v>8221</v>
      </c>
      <c r="E907" s="21">
        <v>1</v>
      </c>
    </row>
    <row r="908" spans="1:5" x14ac:dyDescent="0.25">
      <c r="A908" s="18" t="s">
        <v>8219</v>
      </c>
      <c r="B908" s="20">
        <v>1281</v>
      </c>
      <c r="D908" s="18" t="s">
        <v>8221</v>
      </c>
      <c r="E908" s="20">
        <v>1</v>
      </c>
    </row>
    <row r="909" spans="1:5" x14ac:dyDescent="0.25">
      <c r="A909" s="19" t="s">
        <v>8219</v>
      </c>
      <c r="B909" s="21">
        <v>103</v>
      </c>
      <c r="D909" s="19" t="s">
        <v>8221</v>
      </c>
      <c r="E909" s="21">
        <v>9</v>
      </c>
    </row>
    <row r="910" spans="1:5" x14ac:dyDescent="0.25">
      <c r="A910" s="18" t="s">
        <v>8219</v>
      </c>
      <c r="B910" s="20">
        <v>1513</v>
      </c>
      <c r="D910" s="18" t="s">
        <v>8221</v>
      </c>
      <c r="E910" s="20">
        <v>1</v>
      </c>
    </row>
    <row r="911" spans="1:5" x14ac:dyDescent="0.25">
      <c r="A911" s="19" t="s">
        <v>8219</v>
      </c>
      <c r="B911" s="21">
        <v>405</v>
      </c>
      <c r="D911" s="19" t="s">
        <v>8221</v>
      </c>
      <c r="E911" s="21">
        <v>0</v>
      </c>
    </row>
    <row r="912" spans="1:5" x14ac:dyDescent="0.25">
      <c r="A912" s="18" t="s">
        <v>8219</v>
      </c>
      <c r="B912" s="20">
        <v>510</v>
      </c>
      <c r="D912" s="18" t="s">
        <v>8221</v>
      </c>
      <c r="E912" s="20">
        <v>1</v>
      </c>
    </row>
    <row r="913" spans="1:5" x14ac:dyDescent="0.25">
      <c r="A913" s="19" t="s">
        <v>8219</v>
      </c>
      <c r="B913" s="21">
        <v>1887</v>
      </c>
      <c r="D913" s="19" t="s">
        <v>8221</v>
      </c>
      <c r="E913" s="21">
        <v>1</v>
      </c>
    </row>
    <row r="914" spans="1:5" x14ac:dyDescent="0.25">
      <c r="A914" s="18" t="s">
        <v>8219</v>
      </c>
      <c r="B914" s="20">
        <v>701</v>
      </c>
      <c r="D914" s="18" t="s">
        <v>8221</v>
      </c>
      <c r="E914" s="20">
        <v>4</v>
      </c>
    </row>
    <row r="915" spans="1:5" x14ac:dyDescent="0.25">
      <c r="A915" s="19" t="s">
        <v>8219</v>
      </c>
      <c r="B915" s="21">
        <v>3863</v>
      </c>
      <c r="D915" s="19" t="s">
        <v>8221</v>
      </c>
      <c r="E915" s="21">
        <v>2</v>
      </c>
    </row>
    <row r="916" spans="1:5" x14ac:dyDescent="0.25">
      <c r="A916" s="18" t="s">
        <v>8219</v>
      </c>
      <c r="B916" s="20">
        <v>238</v>
      </c>
      <c r="D916" s="18" t="s">
        <v>8221</v>
      </c>
      <c r="E916" s="20">
        <v>2</v>
      </c>
    </row>
    <row r="917" spans="1:5" x14ac:dyDescent="0.25">
      <c r="A917" s="19" t="s">
        <v>8219</v>
      </c>
      <c r="B917" s="21">
        <v>2051</v>
      </c>
      <c r="D917" s="19" t="s">
        <v>8221</v>
      </c>
      <c r="E917" s="21">
        <v>2</v>
      </c>
    </row>
    <row r="918" spans="1:5" x14ac:dyDescent="0.25">
      <c r="A918" s="18" t="s">
        <v>8219</v>
      </c>
      <c r="B918" s="20">
        <v>402</v>
      </c>
      <c r="D918" s="18" t="s">
        <v>8221</v>
      </c>
      <c r="E918" s="20">
        <v>0</v>
      </c>
    </row>
    <row r="919" spans="1:5" x14ac:dyDescent="0.25">
      <c r="A919" s="19" t="s">
        <v>8219</v>
      </c>
      <c r="B919" s="21">
        <v>253</v>
      </c>
      <c r="D919" s="19" t="s">
        <v>8221</v>
      </c>
      <c r="E919" s="21">
        <v>2</v>
      </c>
    </row>
    <row r="920" spans="1:5" x14ac:dyDescent="0.25">
      <c r="A920" s="18" t="s">
        <v>8219</v>
      </c>
      <c r="B920" s="20">
        <v>473</v>
      </c>
      <c r="D920" s="18" t="s">
        <v>8221</v>
      </c>
      <c r="E920" s="20">
        <v>4</v>
      </c>
    </row>
    <row r="921" spans="1:5" x14ac:dyDescent="0.25">
      <c r="A921" s="19" t="s">
        <v>8219</v>
      </c>
      <c r="B921" s="21">
        <v>821</v>
      </c>
      <c r="D921" s="19" t="s">
        <v>8221</v>
      </c>
      <c r="E921" s="21">
        <v>2</v>
      </c>
    </row>
    <row r="922" spans="1:5" x14ac:dyDescent="0.25">
      <c r="A922" s="18" t="s">
        <v>8219</v>
      </c>
      <c r="B922" s="20">
        <v>388</v>
      </c>
      <c r="D922" s="18" t="s">
        <v>8221</v>
      </c>
      <c r="E922" s="20">
        <v>0</v>
      </c>
    </row>
    <row r="923" spans="1:5" x14ac:dyDescent="0.25">
      <c r="A923" s="19" t="s">
        <v>8219</v>
      </c>
      <c r="B923" s="21">
        <v>813</v>
      </c>
      <c r="D923" s="19" t="s">
        <v>8221</v>
      </c>
      <c r="E923" s="21">
        <v>1</v>
      </c>
    </row>
    <row r="924" spans="1:5" x14ac:dyDescent="0.25">
      <c r="A924" s="18" t="s">
        <v>8219</v>
      </c>
      <c r="B924" s="20">
        <v>1945</v>
      </c>
      <c r="D924" s="18" t="s">
        <v>8221</v>
      </c>
      <c r="E924" s="20">
        <v>0</v>
      </c>
    </row>
    <row r="925" spans="1:5" x14ac:dyDescent="0.25">
      <c r="A925" s="19" t="s">
        <v>8219</v>
      </c>
      <c r="B925" s="21">
        <v>1637</v>
      </c>
      <c r="D925" s="19" t="s">
        <v>8221</v>
      </c>
      <c r="E925" s="21">
        <v>2</v>
      </c>
    </row>
    <row r="926" spans="1:5" x14ac:dyDescent="0.25">
      <c r="A926" s="18" t="s">
        <v>8219</v>
      </c>
      <c r="B926" s="20">
        <v>1375</v>
      </c>
      <c r="D926" s="18" t="s">
        <v>8221</v>
      </c>
      <c r="E926" s="20">
        <v>7</v>
      </c>
    </row>
    <row r="927" spans="1:5" x14ac:dyDescent="0.25">
      <c r="A927" s="19" t="s">
        <v>8219</v>
      </c>
      <c r="B927" s="21">
        <v>17</v>
      </c>
      <c r="D927" s="19" t="s">
        <v>8221</v>
      </c>
      <c r="E927" s="21">
        <v>5</v>
      </c>
    </row>
    <row r="928" spans="1:5" x14ac:dyDescent="0.25">
      <c r="A928" s="18" t="s">
        <v>8219</v>
      </c>
      <c r="B928" s="20">
        <v>354</v>
      </c>
      <c r="D928" s="18" t="s">
        <v>8221</v>
      </c>
      <c r="E928" s="20">
        <v>0</v>
      </c>
    </row>
    <row r="929" spans="1:5" x14ac:dyDescent="0.25">
      <c r="A929" s="19" t="s">
        <v>8219</v>
      </c>
      <c r="B929" s="21">
        <v>191</v>
      </c>
      <c r="D929" s="19" t="s">
        <v>8221</v>
      </c>
      <c r="E929" s="21">
        <v>0</v>
      </c>
    </row>
    <row r="930" spans="1:5" x14ac:dyDescent="0.25">
      <c r="A930" s="18" t="s">
        <v>8219</v>
      </c>
      <c r="B930" s="20">
        <v>303</v>
      </c>
      <c r="D930" s="18" t="s">
        <v>8221</v>
      </c>
      <c r="E930" s="20">
        <v>0</v>
      </c>
    </row>
    <row r="931" spans="1:5" x14ac:dyDescent="0.25">
      <c r="A931" s="19" t="s">
        <v>8219</v>
      </c>
      <c r="B931" s="21">
        <v>137</v>
      </c>
      <c r="D931" s="19" t="s">
        <v>8221</v>
      </c>
      <c r="E931" s="21">
        <v>2</v>
      </c>
    </row>
    <row r="932" spans="1:5" x14ac:dyDescent="0.25">
      <c r="A932" s="18" t="s">
        <v>8219</v>
      </c>
      <c r="B932" s="20">
        <v>41</v>
      </c>
      <c r="D932" s="18" t="s">
        <v>8221</v>
      </c>
      <c r="E932" s="20">
        <v>0</v>
      </c>
    </row>
    <row r="933" spans="1:5" x14ac:dyDescent="0.25">
      <c r="A933" s="19" t="s">
        <v>8219</v>
      </c>
      <c r="B933" s="21">
        <v>398</v>
      </c>
      <c r="D933" s="19" t="s">
        <v>8221</v>
      </c>
      <c r="E933" s="21">
        <v>0</v>
      </c>
    </row>
    <row r="934" spans="1:5" x14ac:dyDescent="0.25">
      <c r="A934" s="18" t="s">
        <v>8219</v>
      </c>
      <c r="B934" s="20">
        <v>1737</v>
      </c>
      <c r="D934" s="18" t="s">
        <v>8221</v>
      </c>
      <c r="E934" s="20">
        <v>28</v>
      </c>
    </row>
    <row r="935" spans="1:5" x14ac:dyDescent="0.25">
      <c r="A935" s="19" t="s">
        <v>8219</v>
      </c>
      <c r="B935" s="21">
        <v>971</v>
      </c>
      <c r="D935" s="19" t="s">
        <v>8221</v>
      </c>
      <c r="E935" s="21">
        <v>2</v>
      </c>
    </row>
    <row r="936" spans="1:5" x14ac:dyDescent="0.25">
      <c r="A936" s="18" t="s">
        <v>8219</v>
      </c>
      <c r="B936" s="20">
        <v>183</v>
      </c>
      <c r="D936" s="18" t="s">
        <v>8221</v>
      </c>
      <c r="E936" s="20">
        <v>0</v>
      </c>
    </row>
    <row r="937" spans="1:5" x14ac:dyDescent="0.25">
      <c r="A937" s="19" t="s">
        <v>8219</v>
      </c>
      <c r="B937" s="21">
        <v>4562</v>
      </c>
      <c r="D937" s="19" t="s">
        <v>8221</v>
      </c>
      <c r="E937" s="21">
        <v>0</v>
      </c>
    </row>
    <row r="938" spans="1:5" x14ac:dyDescent="0.25">
      <c r="A938" s="18" t="s">
        <v>8219</v>
      </c>
      <c r="B938" s="20">
        <v>26457</v>
      </c>
      <c r="D938" s="18" t="s">
        <v>8221</v>
      </c>
      <c r="E938" s="20">
        <v>0</v>
      </c>
    </row>
    <row r="939" spans="1:5" x14ac:dyDescent="0.25">
      <c r="A939" s="19" t="s">
        <v>8219</v>
      </c>
      <c r="B939" s="21">
        <v>162</v>
      </c>
      <c r="D939" s="19" t="s">
        <v>8221</v>
      </c>
      <c r="E939" s="21">
        <v>4</v>
      </c>
    </row>
    <row r="940" spans="1:5" x14ac:dyDescent="0.25">
      <c r="A940" s="18" t="s">
        <v>8219</v>
      </c>
      <c r="B940" s="20">
        <v>479</v>
      </c>
      <c r="D940" s="18" t="s">
        <v>8221</v>
      </c>
      <c r="E940" s="20">
        <v>12</v>
      </c>
    </row>
    <row r="941" spans="1:5" x14ac:dyDescent="0.25">
      <c r="A941" s="19" t="s">
        <v>8219</v>
      </c>
      <c r="B941" s="21">
        <v>426</v>
      </c>
      <c r="D941" s="19" t="s">
        <v>8221</v>
      </c>
      <c r="E941" s="21">
        <v>0</v>
      </c>
    </row>
    <row r="942" spans="1:5" x14ac:dyDescent="0.25">
      <c r="A942" s="18" t="s">
        <v>8219</v>
      </c>
      <c r="B942" s="20">
        <v>450</v>
      </c>
      <c r="D942" s="18" t="s">
        <v>8221</v>
      </c>
      <c r="E942" s="20">
        <v>33</v>
      </c>
    </row>
    <row r="943" spans="1:5" x14ac:dyDescent="0.25">
      <c r="A943" s="19" t="s">
        <v>8219</v>
      </c>
      <c r="B943" s="21">
        <v>1780</v>
      </c>
      <c r="D943" s="19" t="s">
        <v>8221</v>
      </c>
      <c r="E943" s="21">
        <v>0</v>
      </c>
    </row>
    <row r="944" spans="1:5" x14ac:dyDescent="0.25">
      <c r="A944" s="18" t="s">
        <v>8219</v>
      </c>
      <c r="B944" s="20">
        <v>122</v>
      </c>
      <c r="D944" s="18" t="s">
        <v>8221</v>
      </c>
      <c r="E944" s="20">
        <v>4</v>
      </c>
    </row>
    <row r="945" spans="1:5" x14ac:dyDescent="0.25">
      <c r="A945" s="19" t="s">
        <v>8219</v>
      </c>
      <c r="B945" s="21">
        <v>95</v>
      </c>
      <c r="D945" s="19" t="s">
        <v>8221</v>
      </c>
      <c r="E945" s="21">
        <v>0</v>
      </c>
    </row>
    <row r="946" spans="1:5" x14ac:dyDescent="0.25">
      <c r="A946" s="18" t="s">
        <v>8219</v>
      </c>
      <c r="B946" s="20">
        <v>325</v>
      </c>
      <c r="D946" s="18" t="s">
        <v>8221</v>
      </c>
      <c r="E946" s="20">
        <v>11</v>
      </c>
    </row>
    <row r="947" spans="1:5" x14ac:dyDescent="0.25">
      <c r="A947" s="19" t="s">
        <v>8219</v>
      </c>
      <c r="B947" s="21">
        <v>353</v>
      </c>
      <c r="D947" s="19" t="s">
        <v>8221</v>
      </c>
      <c r="E947" s="21">
        <v>1</v>
      </c>
    </row>
    <row r="948" spans="1:5" x14ac:dyDescent="0.25">
      <c r="A948" s="18" t="s">
        <v>8219</v>
      </c>
      <c r="B948" s="20">
        <v>105</v>
      </c>
      <c r="D948" s="18" t="s">
        <v>8221</v>
      </c>
      <c r="E948" s="20">
        <v>5</v>
      </c>
    </row>
    <row r="949" spans="1:5" x14ac:dyDescent="0.25">
      <c r="A949" s="19" t="s">
        <v>8219</v>
      </c>
      <c r="B949" s="21">
        <v>729</v>
      </c>
      <c r="D949" s="19" t="s">
        <v>8221</v>
      </c>
      <c r="E949" s="21">
        <v>0</v>
      </c>
    </row>
    <row r="950" spans="1:5" x14ac:dyDescent="0.25">
      <c r="A950" s="18" t="s">
        <v>8219</v>
      </c>
      <c r="B950" s="20">
        <v>454</v>
      </c>
      <c r="D950" s="18" t="s">
        <v>8221</v>
      </c>
      <c r="E950" s="20">
        <v>1</v>
      </c>
    </row>
    <row r="951" spans="1:5" x14ac:dyDescent="0.25">
      <c r="A951" s="19" t="s">
        <v>8219</v>
      </c>
      <c r="B951" s="21">
        <v>539</v>
      </c>
      <c r="D951" s="19" t="s">
        <v>8221</v>
      </c>
      <c r="E951" s="21">
        <v>1</v>
      </c>
    </row>
    <row r="952" spans="1:5" x14ac:dyDescent="0.25">
      <c r="A952" s="18" t="s">
        <v>8219</v>
      </c>
      <c r="B952" s="20">
        <v>79</v>
      </c>
      <c r="D952" s="18" t="s">
        <v>8221</v>
      </c>
      <c r="E952" s="20">
        <v>6</v>
      </c>
    </row>
    <row r="953" spans="1:5" x14ac:dyDescent="0.25">
      <c r="A953" s="19" t="s">
        <v>8219</v>
      </c>
      <c r="B953" s="21">
        <v>94</v>
      </c>
      <c r="D953" s="19" t="s">
        <v>8221</v>
      </c>
      <c r="E953" s="21">
        <v>8</v>
      </c>
    </row>
    <row r="954" spans="1:5" x14ac:dyDescent="0.25">
      <c r="A954" s="18" t="s">
        <v>8219</v>
      </c>
      <c r="B954" s="20">
        <v>625</v>
      </c>
      <c r="D954" s="18" t="s">
        <v>8221</v>
      </c>
      <c r="E954" s="20">
        <v>1</v>
      </c>
    </row>
    <row r="955" spans="1:5" x14ac:dyDescent="0.25">
      <c r="A955" s="19" t="s">
        <v>8219</v>
      </c>
      <c r="B955" s="21">
        <v>508</v>
      </c>
      <c r="D955" s="19" t="s">
        <v>8221</v>
      </c>
      <c r="E955" s="21">
        <v>0</v>
      </c>
    </row>
    <row r="956" spans="1:5" x14ac:dyDescent="0.25">
      <c r="A956" s="18" t="s">
        <v>8219</v>
      </c>
      <c r="B956" s="20">
        <v>531</v>
      </c>
      <c r="D956" s="18" t="s">
        <v>8221</v>
      </c>
      <c r="E956" s="20">
        <v>2</v>
      </c>
    </row>
    <row r="957" spans="1:5" x14ac:dyDescent="0.25">
      <c r="A957" s="19" t="s">
        <v>8219</v>
      </c>
      <c r="B957" s="21">
        <v>158</v>
      </c>
      <c r="D957" s="19" t="s">
        <v>8221</v>
      </c>
      <c r="E957" s="21">
        <v>1</v>
      </c>
    </row>
    <row r="958" spans="1:5" x14ac:dyDescent="0.25">
      <c r="A958" s="18" t="s">
        <v>8219</v>
      </c>
      <c r="B958" s="20">
        <v>508</v>
      </c>
      <c r="D958" s="18" t="s">
        <v>8221</v>
      </c>
      <c r="E958" s="20">
        <v>0</v>
      </c>
    </row>
    <row r="959" spans="1:5" x14ac:dyDescent="0.25">
      <c r="A959" s="19" t="s">
        <v>8219</v>
      </c>
      <c r="B959" s="21">
        <v>644</v>
      </c>
      <c r="D959" s="19" t="s">
        <v>8221</v>
      </c>
      <c r="E959" s="21">
        <v>1</v>
      </c>
    </row>
    <row r="960" spans="1:5" x14ac:dyDescent="0.25">
      <c r="A960" s="18" t="s">
        <v>8219</v>
      </c>
      <c r="B960" s="20">
        <v>848</v>
      </c>
      <c r="D960" s="18" t="s">
        <v>8221</v>
      </c>
      <c r="E960" s="20">
        <v>19</v>
      </c>
    </row>
    <row r="961" spans="1:5" x14ac:dyDescent="0.25">
      <c r="A961" s="19" t="s">
        <v>8219</v>
      </c>
      <c r="B961" s="21">
        <v>429</v>
      </c>
      <c r="D961" s="19" t="s">
        <v>8221</v>
      </c>
      <c r="E961" s="21">
        <v>27</v>
      </c>
    </row>
    <row r="962" spans="1:5" x14ac:dyDescent="0.25">
      <c r="A962" s="18" t="s">
        <v>8219</v>
      </c>
      <c r="B962" s="20">
        <v>204</v>
      </c>
      <c r="D962" s="18" t="s">
        <v>8221</v>
      </c>
      <c r="E962" s="20">
        <v>7</v>
      </c>
    </row>
    <row r="963" spans="1:5" x14ac:dyDescent="0.25">
      <c r="A963" s="19" t="s">
        <v>8219</v>
      </c>
      <c r="B963" s="21">
        <v>379</v>
      </c>
      <c r="D963" s="19" t="s">
        <v>8221</v>
      </c>
      <c r="E963" s="21">
        <v>14</v>
      </c>
    </row>
    <row r="964" spans="1:5" x14ac:dyDescent="0.25">
      <c r="A964" s="18" t="s">
        <v>8219</v>
      </c>
      <c r="B964" s="20">
        <v>271</v>
      </c>
      <c r="D964" s="18" t="s">
        <v>8221</v>
      </c>
      <c r="E964" s="20">
        <v>5</v>
      </c>
    </row>
    <row r="965" spans="1:5" x14ac:dyDescent="0.25">
      <c r="A965" s="19" t="s">
        <v>8219</v>
      </c>
      <c r="B965" s="21">
        <v>120</v>
      </c>
      <c r="D965" s="19" t="s">
        <v>8221</v>
      </c>
      <c r="E965" s="21">
        <v>30</v>
      </c>
    </row>
    <row r="966" spans="1:5" x14ac:dyDescent="0.25">
      <c r="A966" s="18" t="s">
        <v>8219</v>
      </c>
      <c r="B966" s="20">
        <v>140</v>
      </c>
      <c r="D966" s="18" t="s">
        <v>8221</v>
      </c>
      <c r="E966" s="20">
        <v>1</v>
      </c>
    </row>
    <row r="967" spans="1:5" x14ac:dyDescent="0.25">
      <c r="A967" s="19" t="s">
        <v>8219</v>
      </c>
      <c r="B967" s="21">
        <v>193</v>
      </c>
      <c r="D967" s="19" t="s">
        <v>8221</v>
      </c>
      <c r="E967" s="21">
        <v>0</v>
      </c>
    </row>
    <row r="968" spans="1:5" x14ac:dyDescent="0.25">
      <c r="A968" s="18" t="s">
        <v>8219</v>
      </c>
      <c r="B968" s="20">
        <v>180</v>
      </c>
      <c r="D968" s="18" t="s">
        <v>8221</v>
      </c>
      <c r="E968" s="20">
        <v>60</v>
      </c>
    </row>
    <row r="969" spans="1:5" x14ac:dyDescent="0.25">
      <c r="A969" s="19" t="s">
        <v>8219</v>
      </c>
      <c r="B969" s="21">
        <v>263</v>
      </c>
      <c r="D969" s="19" t="s">
        <v>8221</v>
      </c>
      <c r="E969" s="21">
        <v>84</v>
      </c>
    </row>
    <row r="970" spans="1:5" x14ac:dyDescent="0.25">
      <c r="A970" s="18" t="s">
        <v>8219</v>
      </c>
      <c r="B970" s="20">
        <v>217</v>
      </c>
      <c r="D970" s="18" t="s">
        <v>8221</v>
      </c>
      <c r="E970" s="20">
        <v>47</v>
      </c>
    </row>
    <row r="971" spans="1:5" x14ac:dyDescent="0.25">
      <c r="A971" s="19" t="s">
        <v>8219</v>
      </c>
      <c r="B971" s="21">
        <v>443</v>
      </c>
      <c r="D971" s="19" t="s">
        <v>8221</v>
      </c>
      <c r="E971" s="21">
        <v>66</v>
      </c>
    </row>
    <row r="972" spans="1:5" x14ac:dyDescent="0.25">
      <c r="A972" s="18" t="s">
        <v>8219</v>
      </c>
      <c r="B972" s="20">
        <v>1373</v>
      </c>
      <c r="D972" s="18" t="s">
        <v>8221</v>
      </c>
      <c r="E972" s="20">
        <v>171</v>
      </c>
    </row>
    <row r="973" spans="1:5" x14ac:dyDescent="0.25">
      <c r="A973" s="19" t="s">
        <v>8219</v>
      </c>
      <c r="B973" s="21">
        <v>742</v>
      </c>
      <c r="D973" s="19" t="s">
        <v>8221</v>
      </c>
      <c r="E973" s="21">
        <v>29</v>
      </c>
    </row>
    <row r="974" spans="1:5" x14ac:dyDescent="0.25">
      <c r="A974" s="18" t="s">
        <v>8219</v>
      </c>
      <c r="B974" s="20">
        <v>170</v>
      </c>
      <c r="D974" s="18" t="s">
        <v>8221</v>
      </c>
      <c r="E974" s="20">
        <v>9</v>
      </c>
    </row>
    <row r="975" spans="1:5" x14ac:dyDescent="0.25">
      <c r="A975" s="19" t="s">
        <v>8219</v>
      </c>
      <c r="B975" s="21">
        <v>242</v>
      </c>
      <c r="D975" s="19" t="s">
        <v>8221</v>
      </c>
      <c r="E975" s="21">
        <v>27</v>
      </c>
    </row>
    <row r="976" spans="1:5" x14ac:dyDescent="0.25">
      <c r="A976" s="18" t="s">
        <v>8219</v>
      </c>
      <c r="B976" s="20">
        <v>541</v>
      </c>
      <c r="D976" s="18" t="s">
        <v>8221</v>
      </c>
      <c r="E976" s="20">
        <v>2</v>
      </c>
    </row>
    <row r="977" spans="1:5" x14ac:dyDescent="0.25">
      <c r="A977" s="19" t="s">
        <v>8219</v>
      </c>
      <c r="B977" s="21">
        <v>121</v>
      </c>
      <c r="D977" s="19" t="s">
        <v>8221</v>
      </c>
      <c r="E977" s="21">
        <v>3</v>
      </c>
    </row>
    <row r="978" spans="1:5" x14ac:dyDescent="0.25">
      <c r="A978" s="18" t="s">
        <v>8219</v>
      </c>
      <c r="B978" s="20">
        <v>621</v>
      </c>
      <c r="D978" s="18" t="s">
        <v>8221</v>
      </c>
      <c r="E978" s="20">
        <v>4</v>
      </c>
    </row>
    <row r="979" spans="1:5" x14ac:dyDescent="0.25">
      <c r="A979" s="19" t="s">
        <v>8219</v>
      </c>
      <c r="B979" s="21">
        <v>101</v>
      </c>
      <c r="D979" s="19" t="s">
        <v>8221</v>
      </c>
      <c r="E979" s="21">
        <v>2</v>
      </c>
    </row>
    <row r="980" spans="1:5" x14ac:dyDescent="0.25">
      <c r="A980" s="18" t="s">
        <v>8219</v>
      </c>
      <c r="B980" s="20">
        <v>554</v>
      </c>
      <c r="D980" s="18" t="s">
        <v>8221</v>
      </c>
      <c r="E980" s="20">
        <v>20</v>
      </c>
    </row>
    <row r="981" spans="1:5" x14ac:dyDescent="0.25">
      <c r="A981" s="19" t="s">
        <v>8219</v>
      </c>
      <c r="B981" s="21">
        <v>666</v>
      </c>
      <c r="D981" s="19" t="s">
        <v>8221</v>
      </c>
      <c r="E981" s="21">
        <v>3</v>
      </c>
    </row>
    <row r="982" spans="1:5" x14ac:dyDescent="0.25">
      <c r="A982" s="18" t="s">
        <v>8219</v>
      </c>
      <c r="B982" s="20">
        <v>410</v>
      </c>
      <c r="D982" s="18" t="s">
        <v>8221</v>
      </c>
      <c r="E982" s="20">
        <v>4</v>
      </c>
    </row>
    <row r="983" spans="1:5" x14ac:dyDescent="0.25">
      <c r="A983" s="19" t="s">
        <v>8219</v>
      </c>
      <c r="B983" s="21">
        <v>375</v>
      </c>
      <c r="D983" s="19" t="s">
        <v>8221</v>
      </c>
      <c r="E983" s="21">
        <v>1</v>
      </c>
    </row>
    <row r="984" spans="1:5" x14ac:dyDescent="0.25">
      <c r="A984" s="18" t="s">
        <v>8219</v>
      </c>
      <c r="B984" s="20">
        <v>1364</v>
      </c>
      <c r="D984" s="18" t="s">
        <v>8221</v>
      </c>
      <c r="E984" s="20">
        <v>0</v>
      </c>
    </row>
    <row r="985" spans="1:5" x14ac:dyDescent="0.25">
      <c r="A985" s="19" t="s">
        <v>8219</v>
      </c>
      <c r="B985" s="21">
        <v>35</v>
      </c>
      <c r="D985" s="19" t="s">
        <v>8221</v>
      </c>
      <c r="E985" s="21">
        <v>0</v>
      </c>
    </row>
    <row r="986" spans="1:5" x14ac:dyDescent="0.25">
      <c r="A986" s="18" t="s">
        <v>8219</v>
      </c>
      <c r="B986" s="20">
        <v>203</v>
      </c>
      <c r="D986" s="18" t="s">
        <v>8221</v>
      </c>
      <c r="E986" s="20">
        <v>14</v>
      </c>
    </row>
    <row r="987" spans="1:5" x14ac:dyDescent="0.25">
      <c r="A987" s="19" t="s">
        <v>8219</v>
      </c>
      <c r="B987" s="21">
        <v>49</v>
      </c>
      <c r="D987" s="19" t="s">
        <v>8221</v>
      </c>
      <c r="E987" s="21">
        <v>1</v>
      </c>
    </row>
    <row r="988" spans="1:5" x14ac:dyDescent="0.25">
      <c r="A988" s="18" t="s">
        <v>8219</v>
      </c>
      <c r="B988" s="20">
        <v>5812</v>
      </c>
      <c r="D988" s="18" t="s">
        <v>8221</v>
      </c>
      <c r="E988" s="20">
        <v>118</v>
      </c>
    </row>
    <row r="989" spans="1:5" x14ac:dyDescent="0.25">
      <c r="A989" s="19" t="s">
        <v>8219</v>
      </c>
      <c r="B989" s="21">
        <v>1556</v>
      </c>
      <c r="D989" s="19" t="s">
        <v>8221</v>
      </c>
      <c r="E989" s="21">
        <v>2</v>
      </c>
    </row>
    <row r="990" spans="1:5" x14ac:dyDescent="0.25">
      <c r="A990" s="18" t="s">
        <v>8219</v>
      </c>
      <c r="B990" s="20">
        <v>65</v>
      </c>
      <c r="D990" s="18" t="s">
        <v>8221</v>
      </c>
      <c r="E990" s="20">
        <v>1</v>
      </c>
    </row>
    <row r="991" spans="1:5" x14ac:dyDescent="0.25">
      <c r="A991" s="19" t="s">
        <v>8219</v>
      </c>
      <c r="B991" s="21">
        <v>10</v>
      </c>
      <c r="D991" s="19" t="s">
        <v>8221</v>
      </c>
      <c r="E991" s="21">
        <v>3</v>
      </c>
    </row>
    <row r="992" spans="1:5" x14ac:dyDescent="0.25">
      <c r="A992" s="18" t="s">
        <v>8219</v>
      </c>
      <c r="B992" s="20">
        <v>76</v>
      </c>
      <c r="D992" s="18" t="s">
        <v>8221</v>
      </c>
      <c r="E992" s="20">
        <v>1</v>
      </c>
    </row>
    <row r="993" spans="1:5" x14ac:dyDescent="0.25">
      <c r="A993" s="19" t="s">
        <v>8219</v>
      </c>
      <c r="B993" s="21">
        <v>263</v>
      </c>
      <c r="D993" s="19" t="s">
        <v>8221</v>
      </c>
      <c r="E993" s="21">
        <v>3</v>
      </c>
    </row>
    <row r="994" spans="1:5" x14ac:dyDescent="0.25">
      <c r="A994" s="18" t="s">
        <v>8219</v>
      </c>
      <c r="B994" s="20">
        <v>1530</v>
      </c>
      <c r="D994" s="18" t="s">
        <v>8221</v>
      </c>
      <c r="E994" s="20">
        <v>38</v>
      </c>
    </row>
    <row r="995" spans="1:5" x14ac:dyDescent="0.25">
      <c r="A995" s="19" t="s">
        <v>8219</v>
      </c>
      <c r="B995" s="21">
        <v>278</v>
      </c>
      <c r="D995" s="19" t="s">
        <v>8221</v>
      </c>
      <c r="E995" s="21">
        <v>52</v>
      </c>
    </row>
    <row r="996" spans="1:5" x14ac:dyDescent="0.25">
      <c r="A996" s="18" t="s">
        <v>8219</v>
      </c>
      <c r="B996" s="20">
        <v>350</v>
      </c>
      <c r="D996" s="18" t="s">
        <v>8221</v>
      </c>
      <c r="E996" s="20">
        <v>2</v>
      </c>
    </row>
    <row r="997" spans="1:5" x14ac:dyDescent="0.25">
      <c r="A997" s="19" t="s">
        <v>8219</v>
      </c>
      <c r="B997" s="21">
        <v>470</v>
      </c>
      <c r="D997" s="19" t="s">
        <v>8221</v>
      </c>
      <c r="E997" s="21">
        <v>0</v>
      </c>
    </row>
    <row r="998" spans="1:5" x14ac:dyDescent="0.25">
      <c r="A998" s="18" t="s">
        <v>8219</v>
      </c>
      <c r="B998" s="20">
        <v>3</v>
      </c>
      <c r="D998" s="18" t="s">
        <v>8221</v>
      </c>
      <c r="E998" s="20">
        <v>4</v>
      </c>
    </row>
    <row r="999" spans="1:5" x14ac:dyDescent="0.25">
      <c r="A999" s="19" t="s">
        <v>8219</v>
      </c>
      <c r="B999" s="21">
        <v>8200</v>
      </c>
      <c r="D999" s="19" t="s">
        <v>8221</v>
      </c>
      <c r="E999" s="21">
        <v>4</v>
      </c>
    </row>
    <row r="1000" spans="1:5" x14ac:dyDescent="0.25">
      <c r="A1000" s="18" t="s">
        <v>8219</v>
      </c>
      <c r="B1000" s="20">
        <v>8359</v>
      </c>
      <c r="D1000" s="18" t="s">
        <v>8221</v>
      </c>
      <c r="E1000" s="20">
        <v>18</v>
      </c>
    </row>
    <row r="1001" spans="1:5" x14ac:dyDescent="0.25">
      <c r="A1001" s="19" t="s">
        <v>8219</v>
      </c>
      <c r="B1001" s="21">
        <v>188</v>
      </c>
      <c r="D1001" s="19" t="s">
        <v>8221</v>
      </c>
      <c r="E1001" s="21">
        <v>0</v>
      </c>
    </row>
    <row r="1002" spans="1:5" x14ac:dyDescent="0.25">
      <c r="A1002" s="18" t="s">
        <v>8219</v>
      </c>
      <c r="B1002" s="20">
        <v>48</v>
      </c>
      <c r="D1002" s="18" t="s">
        <v>8221</v>
      </c>
      <c r="E1002" s="20">
        <v>22</v>
      </c>
    </row>
    <row r="1003" spans="1:5" x14ac:dyDescent="0.25">
      <c r="A1003" s="19" t="s">
        <v>8219</v>
      </c>
      <c r="B1003" s="21">
        <v>607</v>
      </c>
      <c r="D1003" s="19" t="s">
        <v>8221</v>
      </c>
      <c r="E1003" s="21">
        <v>49</v>
      </c>
    </row>
    <row r="1004" spans="1:5" x14ac:dyDescent="0.25">
      <c r="A1004" s="18" t="s">
        <v>8219</v>
      </c>
      <c r="B1004" s="20">
        <v>50</v>
      </c>
      <c r="D1004" s="18" t="s">
        <v>8221</v>
      </c>
      <c r="E1004" s="20">
        <v>19</v>
      </c>
    </row>
    <row r="1005" spans="1:5" x14ac:dyDescent="0.25">
      <c r="A1005" s="19" t="s">
        <v>8219</v>
      </c>
      <c r="B1005" s="21">
        <v>55</v>
      </c>
      <c r="D1005" s="19" t="s">
        <v>8221</v>
      </c>
      <c r="E1005" s="21">
        <v>4</v>
      </c>
    </row>
    <row r="1006" spans="1:5" x14ac:dyDescent="0.25">
      <c r="A1006" s="18" t="s">
        <v>8219</v>
      </c>
      <c r="B1006" s="20">
        <v>38</v>
      </c>
      <c r="D1006" s="18" t="s">
        <v>8221</v>
      </c>
      <c r="E1006" s="20">
        <v>4</v>
      </c>
    </row>
    <row r="1007" spans="1:5" x14ac:dyDescent="0.25">
      <c r="A1007" s="19" t="s">
        <v>8219</v>
      </c>
      <c r="B1007" s="21">
        <v>25</v>
      </c>
      <c r="D1007" s="19" t="s">
        <v>8221</v>
      </c>
      <c r="E1007" s="21">
        <v>2</v>
      </c>
    </row>
    <row r="1008" spans="1:5" x14ac:dyDescent="0.25">
      <c r="A1008" s="18" t="s">
        <v>8219</v>
      </c>
      <c r="B1008" s="20">
        <v>46</v>
      </c>
      <c r="D1008" s="18" t="s">
        <v>8221</v>
      </c>
      <c r="E1008" s="20">
        <v>0</v>
      </c>
    </row>
    <row r="1009" spans="1:5" x14ac:dyDescent="0.25">
      <c r="A1009" s="19" t="s">
        <v>8219</v>
      </c>
      <c r="B1009" s="21">
        <v>83</v>
      </c>
      <c r="D1009" s="19" t="s">
        <v>8221</v>
      </c>
      <c r="E1009" s="21">
        <v>0</v>
      </c>
    </row>
    <row r="1010" spans="1:5" x14ac:dyDescent="0.25">
      <c r="A1010" s="18" t="s">
        <v>8219</v>
      </c>
      <c r="B1010" s="20">
        <v>35</v>
      </c>
      <c r="D1010" s="18" t="s">
        <v>8221</v>
      </c>
      <c r="E1010" s="20">
        <v>14</v>
      </c>
    </row>
    <row r="1011" spans="1:5" x14ac:dyDescent="0.25">
      <c r="A1011" s="19" t="s">
        <v>8219</v>
      </c>
      <c r="B1011" s="21">
        <v>25</v>
      </c>
      <c r="D1011" s="19" t="s">
        <v>8221</v>
      </c>
      <c r="E1011" s="21">
        <v>8</v>
      </c>
    </row>
    <row r="1012" spans="1:5" x14ac:dyDescent="0.25">
      <c r="A1012" s="18" t="s">
        <v>8219</v>
      </c>
      <c r="B1012" s="20">
        <v>75</v>
      </c>
      <c r="D1012" s="18" t="s">
        <v>8221</v>
      </c>
      <c r="E1012" s="20">
        <v>0</v>
      </c>
    </row>
    <row r="1013" spans="1:5" x14ac:dyDescent="0.25">
      <c r="A1013" s="19" t="s">
        <v>8219</v>
      </c>
      <c r="B1013" s="21">
        <v>62</v>
      </c>
      <c r="D1013" s="19" t="s">
        <v>8221</v>
      </c>
      <c r="E1013" s="21">
        <v>15</v>
      </c>
    </row>
    <row r="1014" spans="1:5" x14ac:dyDescent="0.25">
      <c r="A1014" s="18" t="s">
        <v>8219</v>
      </c>
      <c r="B1014" s="20">
        <v>160</v>
      </c>
      <c r="D1014" s="18" t="s">
        <v>8221</v>
      </c>
      <c r="E1014" s="20">
        <v>33</v>
      </c>
    </row>
    <row r="1015" spans="1:5" x14ac:dyDescent="0.25">
      <c r="A1015" s="19" t="s">
        <v>8219</v>
      </c>
      <c r="B1015" s="21">
        <v>246</v>
      </c>
      <c r="D1015" s="19" t="s">
        <v>8221</v>
      </c>
      <c r="E1015" s="21">
        <v>2</v>
      </c>
    </row>
    <row r="1016" spans="1:5" x14ac:dyDescent="0.25">
      <c r="A1016" s="18" t="s">
        <v>8219</v>
      </c>
      <c r="B1016" s="20">
        <v>55</v>
      </c>
      <c r="D1016" s="18" t="s">
        <v>8221</v>
      </c>
      <c r="E1016" s="20">
        <v>6</v>
      </c>
    </row>
    <row r="1017" spans="1:5" x14ac:dyDescent="0.25">
      <c r="A1017" s="19" t="s">
        <v>8219</v>
      </c>
      <c r="B1017" s="21">
        <v>23</v>
      </c>
      <c r="D1017" s="19" t="s">
        <v>8221</v>
      </c>
      <c r="E1017" s="21">
        <v>2</v>
      </c>
    </row>
    <row r="1018" spans="1:5" x14ac:dyDescent="0.25">
      <c r="A1018" s="18" t="s">
        <v>8219</v>
      </c>
      <c r="B1018" s="20">
        <v>72</v>
      </c>
      <c r="D1018" s="18" t="s">
        <v>8221</v>
      </c>
      <c r="E1018" s="20">
        <v>0</v>
      </c>
    </row>
    <row r="1019" spans="1:5" x14ac:dyDescent="0.25">
      <c r="A1019" s="19" t="s">
        <v>8219</v>
      </c>
      <c r="B1019" s="21">
        <v>22</v>
      </c>
      <c r="D1019" s="19" t="s">
        <v>8221</v>
      </c>
      <c r="E1019" s="21">
        <v>4</v>
      </c>
    </row>
    <row r="1020" spans="1:5" x14ac:dyDescent="0.25">
      <c r="A1020" s="18" t="s">
        <v>8219</v>
      </c>
      <c r="B1020" s="20">
        <v>14</v>
      </c>
      <c r="D1020" s="18" t="s">
        <v>8221</v>
      </c>
      <c r="E1020" s="20">
        <v>1</v>
      </c>
    </row>
    <row r="1021" spans="1:5" x14ac:dyDescent="0.25">
      <c r="A1021" s="19" t="s">
        <v>8219</v>
      </c>
      <c r="B1021" s="21">
        <v>38</v>
      </c>
      <c r="D1021" s="19" t="s">
        <v>8221</v>
      </c>
      <c r="E1021" s="21">
        <v>3</v>
      </c>
    </row>
    <row r="1022" spans="1:5" x14ac:dyDescent="0.25">
      <c r="A1022" s="18" t="s">
        <v>8219</v>
      </c>
      <c r="B1022" s="20">
        <v>32</v>
      </c>
      <c r="D1022" s="18" t="s">
        <v>8221</v>
      </c>
      <c r="E1022" s="20">
        <v>4</v>
      </c>
    </row>
    <row r="1023" spans="1:5" x14ac:dyDescent="0.25">
      <c r="A1023" s="19" t="s">
        <v>8219</v>
      </c>
      <c r="B1023" s="21">
        <v>63</v>
      </c>
      <c r="D1023" s="19" t="s">
        <v>8221</v>
      </c>
      <c r="E1023" s="21">
        <v>0</v>
      </c>
    </row>
    <row r="1024" spans="1:5" x14ac:dyDescent="0.25">
      <c r="A1024" s="18" t="s">
        <v>8219</v>
      </c>
      <c r="B1024" s="20">
        <v>27</v>
      </c>
      <c r="D1024" s="18" t="s">
        <v>8221</v>
      </c>
      <c r="E1024" s="20">
        <v>4</v>
      </c>
    </row>
    <row r="1025" spans="1:5" x14ac:dyDescent="0.25">
      <c r="A1025" s="19" t="s">
        <v>8219</v>
      </c>
      <c r="B1025" s="21">
        <v>44</v>
      </c>
      <c r="D1025" s="19" t="s">
        <v>8221</v>
      </c>
      <c r="E1025" s="21">
        <v>3</v>
      </c>
    </row>
    <row r="1026" spans="1:5" x14ac:dyDescent="0.25">
      <c r="A1026" s="18" t="s">
        <v>8219</v>
      </c>
      <c r="B1026" s="20">
        <v>38</v>
      </c>
      <c r="D1026" s="18" t="s">
        <v>8221</v>
      </c>
      <c r="E1026" s="20">
        <v>34</v>
      </c>
    </row>
    <row r="1027" spans="1:5" x14ac:dyDescent="0.25">
      <c r="A1027" s="19" t="s">
        <v>8219</v>
      </c>
      <c r="B1027" s="21">
        <v>115</v>
      </c>
      <c r="D1027" s="19" t="s">
        <v>8221</v>
      </c>
      <c r="E1027" s="21">
        <v>2</v>
      </c>
    </row>
    <row r="1028" spans="1:5" x14ac:dyDescent="0.25">
      <c r="A1028" s="18" t="s">
        <v>8219</v>
      </c>
      <c r="B1028" s="20">
        <v>37</v>
      </c>
      <c r="D1028" s="18" t="s">
        <v>8221</v>
      </c>
      <c r="E1028" s="20">
        <v>33</v>
      </c>
    </row>
    <row r="1029" spans="1:5" x14ac:dyDescent="0.25">
      <c r="A1029" s="19" t="s">
        <v>8219</v>
      </c>
      <c r="B1029" s="21">
        <v>99</v>
      </c>
      <c r="D1029" s="19" t="s">
        <v>8221</v>
      </c>
      <c r="E1029" s="21">
        <v>0</v>
      </c>
    </row>
    <row r="1030" spans="1:5" x14ac:dyDescent="0.25">
      <c r="A1030" s="18" t="s">
        <v>8219</v>
      </c>
      <c r="B1030" s="20">
        <v>44</v>
      </c>
      <c r="D1030" s="18" t="s">
        <v>8221</v>
      </c>
      <c r="E1030" s="20">
        <v>0</v>
      </c>
    </row>
    <row r="1031" spans="1:5" x14ac:dyDescent="0.25">
      <c r="A1031" s="19" t="s">
        <v>8219</v>
      </c>
      <c r="B1031" s="21">
        <v>58</v>
      </c>
      <c r="D1031" s="19" t="s">
        <v>8221</v>
      </c>
      <c r="E1031" s="21">
        <v>1</v>
      </c>
    </row>
    <row r="1032" spans="1:5" x14ac:dyDescent="0.25">
      <c r="A1032" s="18" t="s">
        <v>8219</v>
      </c>
      <c r="B1032" s="20">
        <v>191</v>
      </c>
      <c r="D1032" s="18" t="s">
        <v>8221</v>
      </c>
      <c r="E1032" s="20">
        <v>13</v>
      </c>
    </row>
    <row r="1033" spans="1:5" x14ac:dyDescent="0.25">
      <c r="A1033" s="19" t="s">
        <v>8219</v>
      </c>
      <c r="B1033" s="21">
        <v>40</v>
      </c>
      <c r="D1033" s="19" t="s">
        <v>8221</v>
      </c>
      <c r="E1033" s="21">
        <v>2</v>
      </c>
    </row>
    <row r="1034" spans="1:5" x14ac:dyDescent="0.25">
      <c r="A1034" s="18" t="s">
        <v>8219</v>
      </c>
      <c r="B1034" s="20">
        <v>38</v>
      </c>
      <c r="D1034" s="18" t="s">
        <v>8221</v>
      </c>
      <c r="E1034" s="20">
        <v>36</v>
      </c>
    </row>
    <row r="1035" spans="1:5" x14ac:dyDescent="0.25">
      <c r="A1035" s="19" t="s">
        <v>8219</v>
      </c>
      <c r="B1035" s="21">
        <v>39</v>
      </c>
      <c r="D1035" s="19" t="s">
        <v>8221</v>
      </c>
      <c r="E1035" s="21">
        <v>1</v>
      </c>
    </row>
    <row r="1036" spans="1:5" x14ac:dyDescent="0.25">
      <c r="A1036" s="18" t="s">
        <v>8219</v>
      </c>
      <c r="B1036" s="20">
        <v>11</v>
      </c>
      <c r="D1036" s="18" t="s">
        <v>8221</v>
      </c>
      <c r="E1036" s="20">
        <v>15</v>
      </c>
    </row>
    <row r="1037" spans="1:5" x14ac:dyDescent="0.25">
      <c r="A1037" s="19" t="s">
        <v>8219</v>
      </c>
      <c r="B1037" s="21">
        <v>107</v>
      </c>
      <c r="D1037" s="19" t="s">
        <v>8221</v>
      </c>
      <c r="E1037" s="21">
        <v>1</v>
      </c>
    </row>
    <row r="1038" spans="1:5" x14ac:dyDescent="0.25">
      <c r="A1038" s="18" t="s">
        <v>8219</v>
      </c>
      <c r="B1038" s="20">
        <v>147</v>
      </c>
      <c r="D1038" s="18" t="s">
        <v>8221</v>
      </c>
      <c r="E1038" s="20">
        <v>0</v>
      </c>
    </row>
    <row r="1039" spans="1:5" x14ac:dyDescent="0.25">
      <c r="A1039" s="19" t="s">
        <v>8219</v>
      </c>
      <c r="B1039" s="21">
        <v>36</v>
      </c>
      <c r="D1039" s="19" t="s">
        <v>8221</v>
      </c>
      <c r="E1039" s="21">
        <v>1</v>
      </c>
    </row>
    <row r="1040" spans="1:5" x14ac:dyDescent="0.25">
      <c r="A1040" s="18" t="s">
        <v>8219</v>
      </c>
      <c r="B1040" s="20">
        <v>92</v>
      </c>
      <c r="D1040" s="18" t="s">
        <v>8221</v>
      </c>
      <c r="E1040" s="20">
        <v>0</v>
      </c>
    </row>
    <row r="1041" spans="1:5" x14ac:dyDescent="0.25">
      <c r="A1041" s="19" t="s">
        <v>8219</v>
      </c>
      <c r="B1041" s="21">
        <v>35</v>
      </c>
      <c r="D1041" s="19" t="s">
        <v>8221</v>
      </c>
      <c r="E1041" s="21">
        <v>0</v>
      </c>
    </row>
    <row r="1042" spans="1:5" x14ac:dyDescent="0.25">
      <c r="A1042" s="18" t="s">
        <v>8219</v>
      </c>
      <c r="B1042" s="20">
        <v>17</v>
      </c>
      <c r="D1042" s="18" t="s">
        <v>8221</v>
      </c>
      <c r="E1042" s="20">
        <v>1</v>
      </c>
    </row>
    <row r="1043" spans="1:5" x14ac:dyDescent="0.25">
      <c r="A1043" s="19" t="s">
        <v>8219</v>
      </c>
      <c r="B1043" s="21">
        <v>22</v>
      </c>
      <c r="D1043" s="19" t="s">
        <v>8221</v>
      </c>
      <c r="E1043" s="21">
        <v>39</v>
      </c>
    </row>
    <row r="1044" spans="1:5" x14ac:dyDescent="0.25">
      <c r="A1044" s="18" t="s">
        <v>8219</v>
      </c>
      <c r="B1044" s="20">
        <v>69</v>
      </c>
      <c r="D1044" s="18" t="s">
        <v>8221</v>
      </c>
      <c r="E1044" s="20">
        <v>0</v>
      </c>
    </row>
    <row r="1045" spans="1:5" x14ac:dyDescent="0.25">
      <c r="A1045" s="19" t="s">
        <v>8219</v>
      </c>
      <c r="B1045" s="21">
        <v>13</v>
      </c>
      <c r="D1045" s="19" t="s">
        <v>8221</v>
      </c>
      <c r="E1045" s="21">
        <v>0</v>
      </c>
    </row>
    <row r="1046" spans="1:5" x14ac:dyDescent="0.25">
      <c r="A1046" s="18" t="s">
        <v>8219</v>
      </c>
      <c r="B1046" s="20">
        <v>58</v>
      </c>
      <c r="D1046" s="18" t="s">
        <v>8221</v>
      </c>
      <c r="E1046" s="20">
        <v>3</v>
      </c>
    </row>
    <row r="1047" spans="1:5" x14ac:dyDescent="0.25">
      <c r="A1047" s="19" t="s">
        <v>8219</v>
      </c>
      <c r="B1047" s="21">
        <v>44</v>
      </c>
      <c r="D1047" s="19" t="s">
        <v>8221</v>
      </c>
      <c r="E1047" s="21">
        <v>1</v>
      </c>
    </row>
    <row r="1048" spans="1:5" x14ac:dyDescent="0.25">
      <c r="A1048" s="18" t="s">
        <v>8219</v>
      </c>
      <c r="B1048" s="20">
        <v>83</v>
      </c>
      <c r="D1048" s="18" t="s">
        <v>8221</v>
      </c>
      <c r="E1048" s="20">
        <v>13</v>
      </c>
    </row>
    <row r="1049" spans="1:5" x14ac:dyDescent="0.25">
      <c r="A1049" s="19" t="s">
        <v>8219</v>
      </c>
      <c r="B1049" s="21">
        <v>117</v>
      </c>
      <c r="D1049" s="19" t="s">
        <v>8221</v>
      </c>
      <c r="E1049" s="21">
        <v>0</v>
      </c>
    </row>
    <row r="1050" spans="1:5" x14ac:dyDescent="0.25">
      <c r="A1050" s="18" t="s">
        <v>8219</v>
      </c>
      <c r="B1050" s="20">
        <v>32</v>
      </c>
      <c r="D1050" s="18" t="s">
        <v>8221</v>
      </c>
      <c r="E1050" s="20">
        <v>6</v>
      </c>
    </row>
    <row r="1051" spans="1:5" x14ac:dyDescent="0.25">
      <c r="A1051" s="19" t="s">
        <v>8219</v>
      </c>
      <c r="B1051" s="21">
        <v>8</v>
      </c>
      <c r="D1051" s="19" t="s">
        <v>8221</v>
      </c>
      <c r="E1051" s="21">
        <v>0</v>
      </c>
    </row>
    <row r="1052" spans="1:5" x14ac:dyDescent="0.25">
      <c r="A1052" s="18" t="s">
        <v>8219</v>
      </c>
      <c r="B1052" s="20">
        <v>340</v>
      </c>
      <c r="D1052" s="18" t="s">
        <v>8221</v>
      </c>
      <c r="E1052" s="20">
        <v>14</v>
      </c>
    </row>
    <row r="1053" spans="1:5" x14ac:dyDescent="0.25">
      <c r="A1053" s="19" t="s">
        <v>8219</v>
      </c>
      <c r="B1053" s="21">
        <v>7</v>
      </c>
      <c r="D1053" s="19" t="s">
        <v>8221</v>
      </c>
      <c r="E1053" s="21">
        <v>5</v>
      </c>
    </row>
    <row r="1054" spans="1:5" x14ac:dyDescent="0.25">
      <c r="A1054" s="18" t="s">
        <v>8219</v>
      </c>
      <c r="B1054" s="20">
        <v>19</v>
      </c>
      <c r="D1054" s="18" t="s">
        <v>8221</v>
      </c>
      <c r="E1054" s="20">
        <v>6</v>
      </c>
    </row>
    <row r="1055" spans="1:5" x14ac:dyDescent="0.25">
      <c r="A1055" s="19" t="s">
        <v>8219</v>
      </c>
      <c r="B1055" s="21">
        <v>47</v>
      </c>
      <c r="D1055" s="19" t="s">
        <v>8221</v>
      </c>
      <c r="E1055" s="21">
        <v>15</v>
      </c>
    </row>
    <row r="1056" spans="1:5" x14ac:dyDescent="0.25">
      <c r="A1056" s="18" t="s">
        <v>8219</v>
      </c>
      <c r="B1056" s="20">
        <v>13</v>
      </c>
      <c r="D1056" s="18" t="s">
        <v>8221</v>
      </c>
      <c r="E1056" s="20">
        <v>0</v>
      </c>
    </row>
    <row r="1057" spans="1:5" x14ac:dyDescent="0.25">
      <c r="A1057" s="19" t="s">
        <v>8219</v>
      </c>
      <c r="B1057" s="21">
        <v>90</v>
      </c>
      <c r="D1057" s="19" t="s">
        <v>8221</v>
      </c>
      <c r="E1057" s="21">
        <v>1</v>
      </c>
    </row>
    <row r="1058" spans="1:5" x14ac:dyDescent="0.25">
      <c r="A1058" s="18" t="s">
        <v>8219</v>
      </c>
      <c r="B1058" s="20">
        <v>63</v>
      </c>
      <c r="D1058" s="18" t="s">
        <v>8221</v>
      </c>
      <c r="E1058" s="20">
        <v>9</v>
      </c>
    </row>
    <row r="1059" spans="1:5" x14ac:dyDescent="0.25">
      <c r="A1059" s="19" t="s">
        <v>8219</v>
      </c>
      <c r="B1059" s="21">
        <v>26</v>
      </c>
      <c r="D1059" s="19" t="s">
        <v>8221</v>
      </c>
      <c r="E1059" s="21">
        <v>3</v>
      </c>
    </row>
    <row r="1060" spans="1:5" x14ac:dyDescent="0.25">
      <c r="A1060" s="18" t="s">
        <v>8219</v>
      </c>
      <c r="B1060" s="20">
        <v>71</v>
      </c>
      <c r="D1060" s="18" t="s">
        <v>8221</v>
      </c>
      <c r="E1060" s="20">
        <v>3</v>
      </c>
    </row>
    <row r="1061" spans="1:5" x14ac:dyDescent="0.25">
      <c r="A1061" s="19" t="s">
        <v>8219</v>
      </c>
      <c r="B1061" s="21">
        <v>38</v>
      </c>
      <c r="D1061" s="19" t="s">
        <v>8221</v>
      </c>
      <c r="E1061" s="21">
        <v>1</v>
      </c>
    </row>
    <row r="1062" spans="1:5" x14ac:dyDescent="0.25">
      <c r="A1062" s="18" t="s">
        <v>8219</v>
      </c>
      <c r="B1062" s="20">
        <v>859</v>
      </c>
      <c r="D1062" s="18" t="s">
        <v>8221</v>
      </c>
      <c r="E1062" s="20">
        <v>3</v>
      </c>
    </row>
    <row r="1063" spans="1:5" x14ac:dyDescent="0.25">
      <c r="A1063" s="19" t="s">
        <v>8219</v>
      </c>
      <c r="B1063" s="21">
        <v>21</v>
      </c>
      <c r="D1063" s="19" t="s">
        <v>8221</v>
      </c>
      <c r="E1063" s="21">
        <v>0</v>
      </c>
    </row>
    <row r="1064" spans="1:5" x14ac:dyDescent="0.25">
      <c r="A1064" s="18" t="s">
        <v>8219</v>
      </c>
      <c r="B1064" s="20">
        <v>78</v>
      </c>
      <c r="D1064" s="18" t="s">
        <v>8221</v>
      </c>
      <c r="E1064" s="20">
        <v>2</v>
      </c>
    </row>
    <row r="1065" spans="1:5" x14ac:dyDescent="0.25">
      <c r="A1065" s="19" t="s">
        <v>8219</v>
      </c>
      <c r="B1065" s="21">
        <v>53</v>
      </c>
      <c r="D1065" s="19" t="s">
        <v>8221</v>
      </c>
      <c r="E1065" s="21">
        <v>10</v>
      </c>
    </row>
    <row r="1066" spans="1:5" x14ac:dyDescent="0.25">
      <c r="A1066" s="18" t="s">
        <v>8219</v>
      </c>
      <c r="B1066" s="20">
        <v>356</v>
      </c>
      <c r="D1066" s="18" t="s">
        <v>8221</v>
      </c>
      <c r="E1066" s="20">
        <v>60</v>
      </c>
    </row>
    <row r="1067" spans="1:5" x14ac:dyDescent="0.25">
      <c r="A1067" s="19" t="s">
        <v>8219</v>
      </c>
      <c r="B1067" s="21">
        <v>279</v>
      </c>
      <c r="D1067" s="19" t="s">
        <v>8221</v>
      </c>
      <c r="E1067" s="21">
        <v>5</v>
      </c>
    </row>
    <row r="1068" spans="1:5" x14ac:dyDescent="0.25">
      <c r="A1068" s="18" t="s">
        <v>8219</v>
      </c>
      <c r="B1068" s="20">
        <v>266</v>
      </c>
      <c r="D1068" s="18" t="s">
        <v>8221</v>
      </c>
      <c r="E1068" s="20">
        <v>9</v>
      </c>
    </row>
    <row r="1069" spans="1:5" x14ac:dyDescent="0.25">
      <c r="A1069" s="19" t="s">
        <v>8219</v>
      </c>
      <c r="B1069" s="21">
        <v>623</v>
      </c>
      <c r="D1069" s="19" t="s">
        <v>8221</v>
      </c>
      <c r="E1069" s="21">
        <v>13</v>
      </c>
    </row>
    <row r="1070" spans="1:5" x14ac:dyDescent="0.25">
      <c r="A1070" s="18" t="s">
        <v>8219</v>
      </c>
      <c r="B1070" s="20">
        <v>392</v>
      </c>
      <c r="D1070" s="18" t="s">
        <v>8221</v>
      </c>
      <c r="E1070" s="20">
        <v>0</v>
      </c>
    </row>
    <row r="1071" spans="1:5" x14ac:dyDescent="0.25">
      <c r="A1071" s="19" t="s">
        <v>8219</v>
      </c>
      <c r="B1071" s="21">
        <v>3562</v>
      </c>
      <c r="D1071" s="19" t="s">
        <v>8221</v>
      </c>
      <c r="E1071" s="21">
        <v>8</v>
      </c>
    </row>
    <row r="1072" spans="1:5" x14ac:dyDescent="0.25">
      <c r="A1072" s="18" t="s">
        <v>8219</v>
      </c>
      <c r="B1072" s="20">
        <v>514</v>
      </c>
      <c r="D1072" s="18" t="s">
        <v>8221</v>
      </c>
      <c r="E1072" s="20">
        <v>3</v>
      </c>
    </row>
    <row r="1073" spans="1:5" x14ac:dyDescent="0.25">
      <c r="A1073" s="19" t="s">
        <v>8219</v>
      </c>
      <c r="B1073" s="21">
        <v>88</v>
      </c>
      <c r="D1073" s="19" t="s">
        <v>8221</v>
      </c>
      <c r="E1073" s="21">
        <v>3</v>
      </c>
    </row>
    <row r="1074" spans="1:5" x14ac:dyDescent="0.25">
      <c r="A1074" s="18" t="s">
        <v>8219</v>
      </c>
      <c r="B1074" s="20">
        <v>537</v>
      </c>
      <c r="D1074" s="18" t="s">
        <v>8221</v>
      </c>
      <c r="E1074" s="20">
        <v>0</v>
      </c>
    </row>
    <row r="1075" spans="1:5" x14ac:dyDescent="0.25">
      <c r="A1075" s="19" t="s">
        <v>8219</v>
      </c>
      <c r="B1075" s="21">
        <v>25</v>
      </c>
      <c r="D1075" s="19" t="s">
        <v>8221</v>
      </c>
      <c r="E1075" s="21">
        <v>6</v>
      </c>
    </row>
    <row r="1076" spans="1:5" x14ac:dyDescent="0.25">
      <c r="A1076" s="18" t="s">
        <v>8219</v>
      </c>
      <c r="B1076" s="20">
        <v>3238</v>
      </c>
      <c r="D1076" s="18" t="s">
        <v>8221</v>
      </c>
      <c r="E1076" s="20">
        <v>4</v>
      </c>
    </row>
    <row r="1077" spans="1:5" x14ac:dyDescent="0.25">
      <c r="A1077" s="19" t="s">
        <v>8219</v>
      </c>
      <c r="B1077" s="21">
        <v>897</v>
      </c>
      <c r="D1077" s="19" t="s">
        <v>8221</v>
      </c>
      <c r="E1077" s="21">
        <v>1</v>
      </c>
    </row>
    <row r="1078" spans="1:5" x14ac:dyDescent="0.25">
      <c r="A1078" s="18" t="s">
        <v>8219</v>
      </c>
      <c r="B1078" s="20">
        <v>878</v>
      </c>
      <c r="D1078" s="18" t="s">
        <v>8221</v>
      </c>
      <c r="E1078" s="20">
        <v>29</v>
      </c>
    </row>
    <row r="1079" spans="1:5" x14ac:dyDescent="0.25">
      <c r="A1079" s="19" t="s">
        <v>8219</v>
      </c>
      <c r="B1079" s="21">
        <v>115</v>
      </c>
      <c r="D1079" s="19" t="s">
        <v>8221</v>
      </c>
      <c r="E1079" s="21">
        <v>0</v>
      </c>
    </row>
    <row r="1080" spans="1:5" x14ac:dyDescent="0.25">
      <c r="A1080" s="18" t="s">
        <v>8219</v>
      </c>
      <c r="B1080" s="20">
        <v>234</v>
      </c>
      <c r="D1080" s="18" t="s">
        <v>8221</v>
      </c>
      <c r="E1080" s="20">
        <v>4</v>
      </c>
    </row>
    <row r="1081" spans="1:5" x14ac:dyDescent="0.25">
      <c r="A1081" s="19" t="s">
        <v>8219</v>
      </c>
      <c r="B1081" s="21">
        <v>4330</v>
      </c>
      <c r="D1081" s="19" t="s">
        <v>8221</v>
      </c>
      <c r="E1081" s="21">
        <v>5</v>
      </c>
    </row>
    <row r="1082" spans="1:5" x14ac:dyDescent="0.25">
      <c r="A1082" s="18" t="s">
        <v>8219</v>
      </c>
      <c r="B1082" s="20">
        <v>651</v>
      </c>
      <c r="D1082" s="18" t="s">
        <v>8221</v>
      </c>
      <c r="E1082" s="20">
        <v>4</v>
      </c>
    </row>
    <row r="1083" spans="1:5" x14ac:dyDescent="0.25">
      <c r="A1083" s="19" t="s">
        <v>8219</v>
      </c>
      <c r="B1083" s="21">
        <v>251</v>
      </c>
      <c r="D1083" s="19" t="s">
        <v>8221</v>
      </c>
      <c r="E1083" s="21">
        <v>5</v>
      </c>
    </row>
    <row r="1084" spans="1:5" x14ac:dyDescent="0.25">
      <c r="A1084" s="18" t="s">
        <v>8219</v>
      </c>
      <c r="B1084" s="20">
        <v>263</v>
      </c>
      <c r="D1084" s="18" t="s">
        <v>8221</v>
      </c>
      <c r="E1084" s="20">
        <v>1</v>
      </c>
    </row>
    <row r="1085" spans="1:5" x14ac:dyDescent="0.25">
      <c r="A1085" s="19" t="s">
        <v>8219</v>
      </c>
      <c r="B1085" s="21">
        <v>28</v>
      </c>
      <c r="D1085" s="19" t="s">
        <v>8221</v>
      </c>
      <c r="E1085" s="21">
        <v>1</v>
      </c>
    </row>
    <row r="1086" spans="1:5" x14ac:dyDescent="0.25">
      <c r="A1086" s="18" t="s">
        <v>8219</v>
      </c>
      <c r="B1086" s="20">
        <v>721</v>
      </c>
      <c r="D1086" s="18" t="s">
        <v>8221</v>
      </c>
      <c r="E1086" s="20">
        <v>0</v>
      </c>
    </row>
    <row r="1087" spans="1:5" x14ac:dyDescent="0.25">
      <c r="A1087" s="19" t="s">
        <v>8219</v>
      </c>
      <c r="B1087" s="21">
        <v>50</v>
      </c>
      <c r="D1087" s="19" t="s">
        <v>8221</v>
      </c>
      <c r="E1087" s="21">
        <v>14</v>
      </c>
    </row>
    <row r="1088" spans="1:5" x14ac:dyDescent="0.25">
      <c r="A1088" s="18" t="s">
        <v>8219</v>
      </c>
      <c r="B1088" s="20">
        <v>73</v>
      </c>
      <c r="D1088" s="18" t="s">
        <v>8221</v>
      </c>
      <c r="E1088" s="20">
        <v>3</v>
      </c>
    </row>
    <row r="1089" spans="1:5" x14ac:dyDescent="0.25">
      <c r="A1089" s="19" t="s">
        <v>8219</v>
      </c>
      <c r="B1089" s="21">
        <v>27</v>
      </c>
      <c r="D1089" s="19" t="s">
        <v>8221</v>
      </c>
      <c r="E1089" s="21">
        <v>10</v>
      </c>
    </row>
    <row r="1090" spans="1:5" x14ac:dyDescent="0.25">
      <c r="A1090" s="18" t="s">
        <v>8219</v>
      </c>
      <c r="B1090" s="20">
        <v>34</v>
      </c>
      <c r="D1090" s="18" t="s">
        <v>8221</v>
      </c>
      <c r="E1090" s="20">
        <v>17</v>
      </c>
    </row>
    <row r="1091" spans="1:5" x14ac:dyDescent="0.25">
      <c r="A1091" s="19" t="s">
        <v>8219</v>
      </c>
      <c r="B1091" s="21">
        <v>7</v>
      </c>
      <c r="D1091" s="19" t="s">
        <v>8221</v>
      </c>
      <c r="E1091" s="21">
        <v>2</v>
      </c>
    </row>
    <row r="1092" spans="1:5" x14ac:dyDescent="0.25">
      <c r="A1092" s="18" t="s">
        <v>8219</v>
      </c>
      <c r="B1092" s="20">
        <v>24</v>
      </c>
      <c r="D1092" s="18" t="s">
        <v>8221</v>
      </c>
      <c r="E1092" s="20">
        <v>0</v>
      </c>
    </row>
    <row r="1093" spans="1:5" x14ac:dyDescent="0.25">
      <c r="A1093" s="19" t="s">
        <v>8219</v>
      </c>
      <c r="B1093" s="21">
        <v>15</v>
      </c>
      <c r="D1093" s="19" t="s">
        <v>8221</v>
      </c>
      <c r="E1093" s="21">
        <v>4</v>
      </c>
    </row>
    <row r="1094" spans="1:5" x14ac:dyDescent="0.25">
      <c r="A1094" s="18" t="s">
        <v>8219</v>
      </c>
      <c r="B1094" s="20">
        <v>72</v>
      </c>
      <c r="D1094" s="18" t="s">
        <v>8221</v>
      </c>
      <c r="E1094" s="20">
        <v>12</v>
      </c>
    </row>
    <row r="1095" spans="1:5" x14ac:dyDescent="0.25">
      <c r="A1095" s="19" t="s">
        <v>8219</v>
      </c>
      <c r="B1095" s="21">
        <v>120</v>
      </c>
      <c r="D1095" s="19" t="s">
        <v>8221</v>
      </c>
      <c r="E1095" s="21">
        <v>3</v>
      </c>
    </row>
    <row r="1096" spans="1:5" x14ac:dyDescent="0.25">
      <c r="A1096" s="18" t="s">
        <v>8219</v>
      </c>
      <c r="B1096" s="20">
        <v>123</v>
      </c>
      <c r="D1096" s="18" t="s">
        <v>8221</v>
      </c>
      <c r="E1096" s="20">
        <v>12</v>
      </c>
    </row>
    <row r="1097" spans="1:5" x14ac:dyDescent="0.25">
      <c r="A1097" s="19" t="s">
        <v>8219</v>
      </c>
      <c r="B1097" s="21">
        <v>1</v>
      </c>
      <c r="D1097" s="19" t="s">
        <v>8221</v>
      </c>
      <c r="E1097" s="21">
        <v>0</v>
      </c>
    </row>
    <row r="1098" spans="1:5" x14ac:dyDescent="0.25">
      <c r="A1098" s="18" t="s">
        <v>8219</v>
      </c>
      <c r="B1098" s="20">
        <v>24</v>
      </c>
      <c r="D1098" s="18" t="s">
        <v>8221</v>
      </c>
      <c r="E1098" s="20">
        <v>7</v>
      </c>
    </row>
    <row r="1099" spans="1:5" x14ac:dyDescent="0.25">
      <c r="A1099" s="19" t="s">
        <v>8219</v>
      </c>
      <c r="B1099" s="21">
        <v>33</v>
      </c>
      <c r="D1099" s="19" t="s">
        <v>8221</v>
      </c>
      <c r="E1099" s="21">
        <v>2</v>
      </c>
    </row>
    <row r="1100" spans="1:5" x14ac:dyDescent="0.25">
      <c r="A1100" s="18" t="s">
        <v>8219</v>
      </c>
      <c r="B1100" s="20">
        <v>14</v>
      </c>
      <c r="D1100" s="18" t="s">
        <v>8221</v>
      </c>
      <c r="E1100" s="20">
        <v>1</v>
      </c>
    </row>
    <row r="1101" spans="1:5" x14ac:dyDescent="0.25">
      <c r="A1101" s="19" t="s">
        <v>8219</v>
      </c>
      <c r="B1101" s="21">
        <v>9</v>
      </c>
      <c r="D1101" s="19" t="s">
        <v>8221</v>
      </c>
      <c r="E1101" s="21">
        <v>4</v>
      </c>
    </row>
    <row r="1102" spans="1:5" x14ac:dyDescent="0.25">
      <c r="A1102" s="18" t="s">
        <v>8219</v>
      </c>
      <c r="B1102" s="20">
        <v>76</v>
      </c>
      <c r="D1102" s="18" t="s">
        <v>8221</v>
      </c>
      <c r="E1102" s="20">
        <v>4</v>
      </c>
    </row>
    <row r="1103" spans="1:5" x14ac:dyDescent="0.25">
      <c r="A1103" s="19" t="s">
        <v>8219</v>
      </c>
      <c r="B1103" s="21">
        <v>19</v>
      </c>
      <c r="D1103" s="19" t="s">
        <v>8221</v>
      </c>
      <c r="E1103" s="21">
        <v>17</v>
      </c>
    </row>
    <row r="1104" spans="1:5" x14ac:dyDescent="0.25">
      <c r="A1104" s="18" t="s">
        <v>8219</v>
      </c>
      <c r="B1104" s="20">
        <v>69</v>
      </c>
      <c r="D1104" s="18" t="s">
        <v>8221</v>
      </c>
      <c r="E1104" s="20">
        <v>7</v>
      </c>
    </row>
    <row r="1105" spans="1:5" x14ac:dyDescent="0.25">
      <c r="A1105" s="19" t="s">
        <v>8219</v>
      </c>
      <c r="B1105" s="21">
        <v>218</v>
      </c>
      <c r="D1105" s="19" t="s">
        <v>8221</v>
      </c>
      <c r="E1105" s="21">
        <v>2</v>
      </c>
    </row>
    <row r="1106" spans="1:5" x14ac:dyDescent="0.25">
      <c r="A1106" s="18" t="s">
        <v>8219</v>
      </c>
      <c r="B1106" s="20">
        <v>30</v>
      </c>
      <c r="D1106" s="18" t="s">
        <v>8221</v>
      </c>
      <c r="E1106" s="20">
        <v>5</v>
      </c>
    </row>
    <row r="1107" spans="1:5" x14ac:dyDescent="0.25">
      <c r="A1107" s="19" t="s">
        <v>8219</v>
      </c>
      <c r="B1107" s="21">
        <v>100</v>
      </c>
      <c r="D1107" s="19" t="s">
        <v>8221</v>
      </c>
      <c r="E1107" s="21">
        <v>1</v>
      </c>
    </row>
    <row r="1108" spans="1:5" x14ac:dyDescent="0.25">
      <c r="A1108" s="18" t="s">
        <v>8219</v>
      </c>
      <c r="B1108" s="20">
        <v>296</v>
      </c>
      <c r="D1108" s="18" t="s">
        <v>8221</v>
      </c>
      <c r="E1108" s="20">
        <v>1</v>
      </c>
    </row>
    <row r="1109" spans="1:5" x14ac:dyDescent="0.25">
      <c r="A1109" s="19" t="s">
        <v>8219</v>
      </c>
      <c r="B1109" s="21">
        <v>1204</v>
      </c>
      <c r="D1109" s="19" t="s">
        <v>8221</v>
      </c>
      <c r="E1109" s="21">
        <v>14</v>
      </c>
    </row>
    <row r="1110" spans="1:5" x14ac:dyDescent="0.25">
      <c r="A1110" s="18" t="s">
        <v>8219</v>
      </c>
      <c r="B1110" s="20">
        <v>321</v>
      </c>
      <c r="D1110" s="18" t="s">
        <v>8221</v>
      </c>
      <c r="E1110" s="20">
        <v>26</v>
      </c>
    </row>
    <row r="1111" spans="1:5" x14ac:dyDescent="0.25">
      <c r="A1111" s="19" t="s">
        <v>8219</v>
      </c>
      <c r="B1111" s="21">
        <v>301</v>
      </c>
      <c r="D1111" s="19" t="s">
        <v>8221</v>
      </c>
      <c r="E1111" s="21">
        <v>2</v>
      </c>
    </row>
    <row r="1112" spans="1:5" x14ac:dyDescent="0.25">
      <c r="A1112" s="18" t="s">
        <v>8219</v>
      </c>
      <c r="B1112" s="20">
        <v>144</v>
      </c>
      <c r="D1112" s="18" t="s">
        <v>8221</v>
      </c>
      <c r="E1112" s="20">
        <v>1</v>
      </c>
    </row>
    <row r="1113" spans="1:5" x14ac:dyDescent="0.25">
      <c r="A1113" s="19" t="s">
        <v>8219</v>
      </c>
      <c r="B1113" s="21">
        <v>539</v>
      </c>
      <c r="D1113" s="19" t="s">
        <v>8221</v>
      </c>
      <c r="E1113" s="21">
        <v>3</v>
      </c>
    </row>
    <row r="1114" spans="1:5" x14ac:dyDescent="0.25">
      <c r="A1114" s="18" t="s">
        <v>8219</v>
      </c>
      <c r="B1114" s="20">
        <v>498</v>
      </c>
      <c r="D1114" s="18" t="s">
        <v>8221</v>
      </c>
      <c r="E1114" s="20">
        <v>7</v>
      </c>
    </row>
    <row r="1115" spans="1:5" x14ac:dyDescent="0.25">
      <c r="A1115" s="19" t="s">
        <v>8219</v>
      </c>
      <c r="B1115" s="21">
        <v>1113</v>
      </c>
      <c r="D1115" s="19" t="s">
        <v>8221</v>
      </c>
      <c r="E1115" s="21">
        <v>9</v>
      </c>
    </row>
    <row r="1116" spans="1:5" x14ac:dyDescent="0.25">
      <c r="A1116" s="18" t="s">
        <v>8219</v>
      </c>
      <c r="B1116" s="20">
        <v>988</v>
      </c>
      <c r="D1116" s="18" t="s">
        <v>8221</v>
      </c>
      <c r="E1116" s="20">
        <v>20</v>
      </c>
    </row>
    <row r="1117" spans="1:5" x14ac:dyDescent="0.25">
      <c r="A1117" s="19" t="s">
        <v>8219</v>
      </c>
      <c r="B1117" s="21">
        <v>391</v>
      </c>
      <c r="D1117" s="19" t="s">
        <v>8221</v>
      </c>
      <c r="E1117" s="21">
        <v>6</v>
      </c>
    </row>
    <row r="1118" spans="1:5" x14ac:dyDescent="0.25">
      <c r="A1118" s="18" t="s">
        <v>8219</v>
      </c>
      <c r="B1118" s="20">
        <v>28</v>
      </c>
      <c r="D1118" s="18" t="s">
        <v>8221</v>
      </c>
      <c r="E1118" s="20">
        <v>13</v>
      </c>
    </row>
    <row r="1119" spans="1:5" x14ac:dyDescent="0.25">
      <c r="A1119" s="19" t="s">
        <v>8219</v>
      </c>
      <c r="B1119" s="21">
        <v>147</v>
      </c>
      <c r="D1119" s="19" t="s">
        <v>8221</v>
      </c>
      <c r="E1119" s="21">
        <v>1</v>
      </c>
    </row>
    <row r="1120" spans="1:5" x14ac:dyDescent="0.25">
      <c r="A1120" s="18" t="s">
        <v>8219</v>
      </c>
      <c r="B1120" s="20">
        <v>680</v>
      </c>
      <c r="D1120" s="18" t="s">
        <v>8221</v>
      </c>
      <c r="E1120" s="20">
        <v>202</v>
      </c>
    </row>
    <row r="1121" spans="1:5" x14ac:dyDescent="0.25">
      <c r="A1121" s="19" t="s">
        <v>8219</v>
      </c>
      <c r="B1121" s="21">
        <v>983</v>
      </c>
      <c r="D1121" s="19" t="s">
        <v>8221</v>
      </c>
      <c r="E1121" s="21">
        <v>0</v>
      </c>
    </row>
    <row r="1122" spans="1:5" x14ac:dyDescent="0.25">
      <c r="A1122" s="18" t="s">
        <v>8219</v>
      </c>
      <c r="B1122" s="20">
        <v>79</v>
      </c>
      <c r="D1122" s="18" t="s">
        <v>8221</v>
      </c>
      <c r="E1122" s="20">
        <v>1</v>
      </c>
    </row>
    <row r="1123" spans="1:5" x14ac:dyDescent="0.25">
      <c r="A1123" s="19" t="s">
        <v>8219</v>
      </c>
      <c r="B1123" s="21">
        <v>426</v>
      </c>
      <c r="D1123" s="19" t="s">
        <v>8221</v>
      </c>
      <c r="E1123" s="21">
        <v>0</v>
      </c>
    </row>
    <row r="1124" spans="1:5" x14ac:dyDescent="0.25">
      <c r="A1124" s="18" t="s">
        <v>8219</v>
      </c>
      <c r="B1124" s="20">
        <v>96</v>
      </c>
      <c r="D1124" s="18" t="s">
        <v>8221</v>
      </c>
      <c r="E1124" s="20">
        <v>2</v>
      </c>
    </row>
    <row r="1125" spans="1:5" x14ac:dyDescent="0.25">
      <c r="A1125" s="19" t="s">
        <v>8219</v>
      </c>
      <c r="B1125" s="21">
        <v>163</v>
      </c>
      <c r="D1125" s="19" t="s">
        <v>8221</v>
      </c>
      <c r="E1125" s="21">
        <v>13</v>
      </c>
    </row>
    <row r="1126" spans="1:5" x14ac:dyDescent="0.25">
      <c r="A1126" s="18" t="s">
        <v>8219</v>
      </c>
      <c r="B1126" s="20">
        <v>2525</v>
      </c>
      <c r="D1126" s="18" t="s">
        <v>8221</v>
      </c>
      <c r="E1126" s="20">
        <v>9</v>
      </c>
    </row>
    <row r="1127" spans="1:5" x14ac:dyDescent="0.25">
      <c r="A1127" s="19" t="s">
        <v>8219</v>
      </c>
      <c r="B1127" s="21">
        <v>2035</v>
      </c>
      <c r="D1127" s="19" t="s">
        <v>8221</v>
      </c>
      <c r="E1127" s="21">
        <v>2</v>
      </c>
    </row>
    <row r="1128" spans="1:5" x14ac:dyDescent="0.25">
      <c r="A1128" s="18" t="s">
        <v>8219</v>
      </c>
      <c r="B1128" s="20">
        <v>290</v>
      </c>
      <c r="D1128" s="18" t="s">
        <v>8221</v>
      </c>
      <c r="E1128" s="20">
        <v>0</v>
      </c>
    </row>
    <row r="1129" spans="1:5" x14ac:dyDescent="0.25">
      <c r="A1129" s="19" t="s">
        <v>8219</v>
      </c>
      <c r="B1129" s="21">
        <v>1980</v>
      </c>
      <c r="D1129" s="19" t="s">
        <v>8221</v>
      </c>
      <c r="E1129" s="21">
        <v>35</v>
      </c>
    </row>
    <row r="1130" spans="1:5" x14ac:dyDescent="0.25">
      <c r="A1130" s="18" t="s">
        <v>8219</v>
      </c>
      <c r="B1130" s="20">
        <v>57</v>
      </c>
      <c r="D1130" s="18" t="s">
        <v>8221</v>
      </c>
      <c r="E1130" s="20">
        <v>2</v>
      </c>
    </row>
    <row r="1131" spans="1:5" x14ac:dyDescent="0.25">
      <c r="A1131" s="19" t="s">
        <v>8219</v>
      </c>
      <c r="B1131" s="21">
        <v>380</v>
      </c>
      <c r="D1131" s="19" t="s">
        <v>8221</v>
      </c>
      <c r="E1131" s="21">
        <v>3</v>
      </c>
    </row>
    <row r="1132" spans="1:5" x14ac:dyDescent="0.25">
      <c r="A1132" s="18" t="s">
        <v>8219</v>
      </c>
      <c r="B1132" s="20">
        <v>128</v>
      </c>
      <c r="D1132" s="18" t="s">
        <v>8221</v>
      </c>
      <c r="E1132" s="20">
        <v>0</v>
      </c>
    </row>
    <row r="1133" spans="1:5" x14ac:dyDescent="0.25">
      <c r="A1133" s="19" t="s">
        <v>8219</v>
      </c>
      <c r="B1133" s="21">
        <v>180</v>
      </c>
      <c r="D1133" s="19" t="s">
        <v>8221</v>
      </c>
      <c r="E1133" s="21">
        <v>1</v>
      </c>
    </row>
    <row r="1134" spans="1:5" x14ac:dyDescent="0.25">
      <c r="A1134" s="18" t="s">
        <v>8219</v>
      </c>
      <c r="B1134" s="20">
        <v>571</v>
      </c>
      <c r="D1134" s="18" t="s">
        <v>8221</v>
      </c>
      <c r="E1134" s="20">
        <v>0</v>
      </c>
    </row>
    <row r="1135" spans="1:5" x14ac:dyDescent="0.25">
      <c r="A1135" s="19" t="s">
        <v>8219</v>
      </c>
      <c r="B1135" s="21">
        <v>480</v>
      </c>
      <c r="D1135" s="19" t="s">
        <v>8221</v>
      </c>
      <c r="E1135" s="21">
        <v>0</v>
      </c>
    </row>
    <row r="1136" spans="1:5" x14ac:dyDescent="0.25">
      <c r="A1136" s="18" t="s">
        <v>8219</v>
      </c>
      <c r="B1136" s="20">
        <v>249</v>
      </c>
      <c r="D1136" s="18" t="s">
        <v>8221</v>
      </c>
      <c r="E1136" s="20">
        <v>3</v>
      </c>
    </row>
    <row r="1137" spans="1:5" x14ac:dyDescent="0.25">
      <c r="A1137" s="19" t="s">
        <v>8219</v>
      </c>
      <c r="B1137" s="21">
        <v>84</v>
      </c>
      <c r="D1137" s="19" t="s">
        <v>8221</v>
      </c>
      <c r="E1137" s="21">
        <v>11</v>
      </c>
    </row>
    <row r="1138" spans="1:5" x14ac:dyDescent="0.25">
      <c r="A1138" s="18" t="s">
        <v>8219</v>
      </c>
      <c r="B1138" s="20">
        <v>197</v>
      </c>
      <c r="D1138" s="18" t="s">
        <v>8221</v>
      </c>
      <c r="E1138" s="20">
        <v>6</v>
      </c>
    </row>
    <row r="1139" spans="1:5" x14ac:dyDescent="0.25">
      <c r="A1139" s="19" t="s">
        <v>8219</v>
      </c>
      <c r="B1139" s="21">
        <v>271</v>
      </c>
      <c r="D1139" s="19" t="s">
        <v>8221</v>
      </c>
      <c r="E1139" s="21">
        <v>0</v>
      </c>
    </row>
    <row r="1140" spans="1:5" x14ac:dyDescent="0.25">
      <c r="A1140" s="18" t="s">
        <v>8219</v>
      </c>
      <c r="B1140" s="20">
        <v>50</v>
      </c>
      <c r="D1140" s="18" t="s">
        <v>8221</v>
      </c>
      <c r="E1140" s="20">
        <v>67</v>
      </c>
    </row>
    <row r="1141" spans="1:5" x14ac:dyDescent="0.25">
      <c r="A1141" s="19" t="s">
        <v>8219</v>
      </c>
      <c r="B1141" s="21">
        <v>169</v>
      </c>
      <c r="D1141" s="19" t="s">
        <v>8221</v>
      </c>
      <c r="E1141" s="21">
        <v>23</v>
      </c>
    </row>
    <row r="1142" spans="1:5" x14ac:dyDescent="0.25">
      <c r="A1142" s="18" t="s">
        <v>8219</v>
      </c>
      <c r="B1142" s="20">
        <v>205</v>
      </c>
      <c r="D1142" s="18" t="s">
        <v>8221</v>
      </c>
      <c r="E1142" s="20">
        <v>72</v>
      </c>
    </row>
    <row r="1143" spans="1:5" x14ac:dyDescent="0.25">
      <c r="A1143" s="19" t="s">
        <v>8219</v>
      </c>
      <c r="B1143" s="21">
        <v>206</v>
      </c>
      <c r="D1143" s="19" t="s">
        <v>8221</v>
      </c>
      <c r="E1143" s="21">
        <v>2</v>
      </c>
    </row>
    <row r="1144" spans="1:5" x14ac:dyDescent="0.25">
      <c r="A1144" s="18" t="s">
        <v>8219</v>
      </c>
      <c r="B1144" s="20">
        <v>84</v>
      </c>
      <c r="D1144" s="18" t="s">
        <v>8221</v>
      </c>
      <c r="E1144" s="20">
        <v>15</v>
      </c>
    </row>
    <row r="1145" spans="1:5" x14ac:dyDescent="0.25">
      <c r="A1145" s="19" t="s">
        <v>8219</v>
      </c>
      <c r="B1145" s="21">
        <v>210</v>
      </c>
      <c r="D1145" s="19" t="s">
        <v>8221</v>
      </c>
      <c r="E1145" s="21">
        <v>1</v>
      </c>
    </row>
    <row r="1146" spans="1:5" x14ac:dyDescent="0.25">
      <c r="A1146" s="18" t="s">
        <v>8219</v>
      </c>
      <c r="B1146" s="20">
        <v>181</v>
      </c>
      <c r="D1146" s="18" t="s">
        <v>8221</v>
      </c>
      <c r="E1146" s="20">
        <v>2</v>
      </c>
    </row>
    <row r="1147" spans="1:5" x14ac:dyDescent="0.25">
      <c r="A1147" s="19" t="s">
        <v>8219</v>
      </c>
      <c r="B1147" s="21">
        <v>60</v>
      </c>
      <c r="D1147" s="19" t="s">
        <v>8221</v>
      </c>
      <c r="E1147" s="21">
        <v>7</v>
      </c>
    </row>
    <row r="1148" spans="1:5" x14ac:dyDescent="0.25">
      <c r="A1148" s="18" t="s">
        <v>8219</v>
      </c>
      <c r="B1148" s="20">
        <v>445</v>
      </c>
      <c r="D1148" s="18" t="s">
        <v>8221</v>
      </c>
      <c r="E1148" s="20">
        <v>16</v>
      </c>
    </row>
    <row r="1149" spans="1:5" x14ac:dyDescent="0.25">
      <c r="A1149" s="19" t="s">
        <v>8219</v>
      </c>
      <c r="B1149" s="21">
        <v>17</v>
      </c>
      <c r="D1149" s="19" t="s">
        <v>8221</v>
      </c>
      <c r="E1149" s="21">
        <v>117</v>
      </c>
    </row>
    <row r="1150" spans="1:5" x14ac:dyDescent="0.25">
      <c r="A1150" s="18" t="s">
        <v>8219</v>
      </c>
      <c r="B1150" s="20">
        <v>194</v>
      </c>
      <c r="D1150" s="18" t="s">
        <v>8221</v>
      </c>
      <c r="E1150" s="20">
        <v>2</v>
      </c>
    </row>
    <row r="1151" spans="1:5" x14ac:dyDescent="0.25">
      <c r="A1151" s="19" t="s">
        <v>8219</v>
      </c>
      <c r="B1151" s="21">
        <v>404</v>
      </c>
      <c r="D1151" s="19" t="s">
        <v>8221</v>
      </c>
      <c r="E1151" s="21">
        <v>7</v>
      </c>
    </row>
    <row r="1152" spans="1:5" x14ac:dyDescent="0.25">
      <c r="A1152" s="18" t="s">
        <v>8219</v>
      </c>
      <c r="B1152" s="20">
        <v>194</v>
      </c>
      <c r="D1152" s="18" t="s">
        <v>8221</v>
      </c>
      <c r="E1152" s="20">
        <v>3</v>
      </c>
    </row>
    <row r="1153" spans="1:5" x14ac:dyDescent="0.25">
      <c r="A1153" s="19" t="s">
        <v>8219</v>
      </c>
      <c r="B1153" s="21">
        <v>902</v>
      </c>
      <c r="D1153" s="19" t="s">
        <v>8221</v>
      </c>
      <c r="E1153" s="21">
        <v>20</v>
      </c>
    </row>
    <row r="1154" spans="1:5" x14ac:dyDescent="0.25">
      <c r="A1154" s="18" t="s">
        <v>8219</v>
      </c>
      <c r="B1154" s="20">
        <v>1670</v>
      </c>
      <c r="D1154" s="18" t="s">
        <v>8221</v>
      </c>
      <c r="E1154" s="20">
        <v>50</v>
      </c>
    </row>
    <row r="1155" spans="1:5" x14ac:dyDescent="0.25">
      <c r="A1155" s="19" t="s">
        <v>8219</v>
      </c>
      <c r="B1155" s="21">
        <v>1328</v>
      </c>
      <c r="D1155" s="19" t="s">
        <v>8221</v>
      </c>
      <c r="E1155" s="21">
        <v>2</v>
      </c>
    </row>
    <row r="1156" spans="1:5" x14ac:dyDescent="0.25">
      <c r="A1156" s="18" t="s">
        <v>8219</v>
      </c>
      <c r="B1156" s="20">
        <v>944</v>
      </c>
      <c r="D1156" s="18" t="s">
        <v>8221</v>
      </c>
      <c r="E1156" s="20">
        <v>3</v>
      </c>
    </row>
    <row r="1157" spans="1:5" x14ac:dyDescent="0.25">
      <c r="A1157" s="19" t="s">
        <v>8219</v>
      </c>
      <c r="B1157" s="21">
        <v>147</v>
      </c>
      <c r="D1157" s="19" t="s">
        <v>8221</v>
      </c>
      <c r="E1157" s="21">
        <v>27</v>
      </c>
    </row>
    <row r="1158" spans="1:5" x14ac:dyDescent="0.25">
      <c r="A1158" s="18" t="s">
        <v>8219</v>
      </c>
      <c r="B1158" s="20">
        <v>99</v>
      </c>
      <c r="D1158" s="18" t="s">
        <v>8221</v>
      </c>
      <c r="E1158" s="20">
        <v>7</v>
      </c>
    </row>
    <row r="1159" spans="1:5" x14ac:dyDescent="0.25">
      <c r="A1159" s="19" t="s">
        <v>8219</v>
      </c>
      <c r="B1159" s="21">
        <v>79</v>
      </c>
      <c r="D1159" s="19" t="s">
        <v>8221</v>
      </c>
      <c r="E1159" s="21">
        <v>5</v>
      </c>
    </row>
    <row r="1160" spans="1:5" x14ac:dyDescent="0.25">
      <c r="A1160" s="18" t="s">
        <v>8219</v>
      </c>
      <c r="B1160" s="20">
        <v>75</v>
      </c>
      <c r="D1160" s="18" t="s">
        <v>8221</v>
      </c>
      <c r="E1160" s="20">
        <v>0</v>
      </c>
    </row>
    <row r="1161" spans="1:5" x14ac:dyDescent="0.25">
      <c r="A1161" s="19" t="s">
        <v>8219</v>
      </c>
      <c r="B1161" s="21">
        <v>207</v>
      </c>
      <c r="D1161" s="19" t="s">
        <v>8221</v>
      </c>
      <c r="E1161" s="21">
        <v>3</v>
      </c>
    </row>
    <row r="1162" spans="1:5" x14ac:dyDescent="0.25">
      <c r="A1162" s="18" t="s">
        <v>8219</v>
      </c>
      <c r="B1162" s="20">
        <v>102</v>
      </c>
      <c r="D1162" s="18" t="s">
        <v>8221</v>
      </c>
      <c r="E1162" s="20">
        <v>6</v>
      </c>
    </row>
    <row r="1163" spans="1:5" x14ac:dyDescent="0.25">
      <c r="A1163" s="19" t="s">
        <v>8219</v>
      </c>
      <c r="B1163" s="21">
        <v>32</v>
      </c>
      <c r="D1163" s="19" t="s">
        <v>8221</v>
      </c>
      <c r="E1163" s="21">
        <v>9</v>
      </c>
    </row>
    <row r="1164" spans="1:5" x14ac:dyDescent="0.25">
      <c r="A1164" s="18" t="s">
        <v>8219</v>
      </c>
      <c r="B1164" s="20">
        <v>480</v>
      </c>
      <c r="D1164" s="18" t="s">
        <v>8221</v>
      </c>
      <c r="E1164" s="20">
        <v>3</v>
      </c>
    </row>
    <row r="1165" spans="1:5" x14ac:dyDescent="0.25">
      <c r="A1165" s="19" t="s">
        <v>8219</v>
      </c>
      <c r="B1165" s="21">
        <v>11</v>
      </c>
      <c r="D1165" s="19" t="s">
        <v>8221</v>
      </c>
      <c r="E1165" s="21">
        <v>2</v>
      </c>
    </row>
    <row r="1166" spans="1:5" x14ac:dyDescent="0.25">
      <c r="A1166" s="18" t="s">
        <v>8219</v>
      </c>
      <c r="B1166" s="20">
        <v>12</v>
      </c>
      <c r="D1166" s="18" t="s">
        <v>8221</v>
      </c>
      <c r="E1166" s="20">
        <v>3</v>
      </c>
    </row>
    <row r="1167" spans="1:5" x14ac:dyDescent="0.25">
      <c r="A1167" s="19" t="s">
        <v>8219</v>
      </c>
      <c r="B1167" s="21">
        <v>48</v>
      </c>
      <c r="D1167" s="19" t="s">
        <v>8221</v>
      </c>
      <c r="E1167" s="21">
        <v>45</v>
      </c>
    </row>
    <row r="1168" spans="1:5" x14ac:dyDescent="0.25">
      <c r="A1168" s="18" t="s">
        <v>8219</v>
      </c>
      <c r="B1168" s="20">
        <v>59</v>
      </c>
      <c r="D1168" s="18" t="s">
        <v>8221</v>
      </c>
      <c r="E1168" s="20">
        <v>9</v>
      </c>
    </row>
    <row r="1169" spans="1:5" x14ac:dyDescent="0.25">
      <c r="A1169" s="19" t="s">
        <v>8219</v>
      </c>
      <c r="B1169" s="21">
        <v>79</v>
      </c>
      <c r="D1169" s="19" t="s">
        <v>8221</v>
      </c>
      <c r="E1169" s="21">
        <v>9</v>
      </c>
    </row>
    <row r="1170" spans="1:5" x14ac:dyDescent="0.25">
      <c r="A1170" s="18" t="s">
        <v>8219</v>
      </c>
      <c r="B1170" s="20">
        <v>14</v>
      </c>
      <c r="D1170" s="18" t="s">
        <v>8221</v>
      </c>
      <c r="E1170" s="20">
        <v>21</v>
      </c>
    </row>
    <row r="1171" spans="1:5" x14ac:dyDescent="0.25">
      <c r="A1171" s="19" t="s">
        <v>8219</v>
      </c>
      <c r="B1171" s="21">
        <v>106</v>
      </c>
      <c r="D1171" s="19" t="s">
        <v>8221</v>
      </c>
      <c r="E1171" s="21">
        <v>17</v>
      </c>
    </row>
    <row r="1172" spans="1:5" x14ac:dyDescent="0.25">
      <c r="A1172" s="18" t="s">
        <v>8219</v>
      </c>
      <c r="B1172" s="20">
        <v>25</v>
      </c>
      <c r="D1172" s="18" t="s">
        <v>8221</v>
      </c>
      <c r="E1172" s="20">
        <v>1</v>
      </c>
    </row>
    <row r="1173" spans="1:5" x14ac:dyDescent="0.25">
      <c r="A1173" s="19" t="s">
        <v>8219</v>
      </c>
      <c r="B1173" s="21">
        <v>25</v>
      </c>
      <c r="D1173" s="19" t="s">
        <v>8221</v>
      </c>
      <c r="E1173" s="21">
        <v>1</v>
      </c>
    </row>
    <row r="1174" spans="1:5" x14ac:dyDescent="0.25">
      <c r="A1174" s="18" t="s">
        <v>8219</v>
      </c>
      <c r="B1174" s="20">
        <v>29</v>
      </c>
      <c r="D1174" s="18" t="s">
        <v>8221</v>
      </c>
      <c r="E1174" s="20">
        <v>14</v>
      </c>
    </row>
    <row r="1175" spans="1:5" x14ac:dyDescent="0.25">
      <c r="A1175" s="19" t="s">
        <v>8219</v>
      </c>
      <c r="B1175" s="21">
        <v>43</v>
      </c>
      <c r="D1175" s="19" t="s">
        <v>8221</v>
      </c>
      <c r="E1175" s="21">
        <v>42</v>
      </c>
    </row>
    <row r="1176" spans="1:5" x14ac:dyDescent="0.25">
      <c r="A1176" s="18" t="s">
        <v>8219</v>
      </c>
      <c r="B1176" s="20">
        <v>46</v>
      </c>
      <c r="D1176" s="18" t="s">
        <v>8221</v>
      </c>
      <c r="E1176" s="20">
        <v>27</v>
      </c>
    </row>
    <row r="1177" spans="1:5" x14ac:dyDescent="0.25">
      <c r="A1177" s="19" t="s">
        <v>8219</v>
      </c>
      <c r="B1177" s="21">
        <v>27</v>
      </c>
      <c r="D1177" s="19" t="s">
        <v>8221</v>
      </c>
      <c r="E1177" s="21">
        <v>5</v>
      </c>
    </row>
    <row r="1178" spans="1:5" x14ac:dyDescent="0.25">
      <c r="A1178" s="18" t="s">
        <v>8219</v>
      </c>
      <c r="B1178" s="20">
        <v>112</v>
      </c>
      <c r="D1178" s="18" t="s">
        <v>8221</v>
      </c>
      <c r="E1178" s="20">
        <v>13</v>
      </c>
    </row>
    <row r="1179" spans="1:5" x14ac:dyDescent="0.25">
      <c r="A1179" s="19" t="s">
        <v>8219</v>
      </c>
      <c r="B1179" s="21">
        <v>34</v>
      </c>
      <c r="D1179" s="19" t="s">
        <v>8221</v>
      </c>
      <c r="E1179" s="21">
        <v>12</v>
      </c>
    </row>
    <row r="1180" spans="1:5" x14ac:dyDescent="0.25">
      <c r="A1180" s="18" t="s">
        <v>8219</v>
      </c>
      <c r="B1180" s="20">
        <v>145</v>
      </c>
      <c r="D1180" s="18" t="s">
        <v>8221</v>
      </c>
      <c r="E1180" s="20">
        <v>90</v>
      </c>
    </row>
    <row r="1181" spans="1:5" x14ac:dyDescent="0.25">
      <c r="A1181" s="19" t="s">
        <v>8219</v>
      </c>
      <c r="B1181" s="21">
        <v>19</v>
      </c>
      <c r="D1181" s="19" t="s">
        <v>8221</v>
      </c>
      <c r="E1181" s="21">
        <v>2</v>
      </c>
    </row>
    <row r="1182" spans="1:5" x14ac:dyDescent="0.25">
      <c r="A1182" s="18" t="s">
        <v>8219</v>
      </c>
      <c r="B1182" s="20">
        <v>288</v>
      </c>
      <c r="D1182" s="18" t="s">
        <v>8221</v>
      </c>
      <c r="E1182" s="20">
        <v>5</v>
      </c>
    </row>
    <row r="1183" spans="1:5" x14ac:dyDescent="0.25">
      <c r="A1183" s="19" t="s">
        <v>8219</v>
      </c>
      <c r="B1183" s="21">
        <v>14</v>
      </c>
      <c r="D1183" s="19" t="s">
        <v>8221</v>
      </c>
      <c r="E1183" s="21">
        <v>31</v>
      </c>
    </row>
    <row r="1184" spans="1:5" x14ac:dyDescent="0.25">
      <c r="A1184" s="18" t="s">
        <v>8219</v>
      </c>
      <c r="B1184" s="20">
        <v>7</v>
      </c>
      <c r="D1184" s="18" t="s">
        <v>8221</v>
      </c>
      <c r="E1184" s="20">
        <v>4</v>
      </c>
    </row>
    <row r="1185" spans="1:5" x14ac:dyDescent="0.25">
      <c r="A1185" s="19" t="s">
        <v>8219</v>
      </c>
      <c r="B1185" s="21">
        <v>211</v>
      </c>
      <c r="D1185" s="19" t="s">
        <v>8221</v>
      </c>
      <c r="E1185" s="21">
        <v>29</v>
      </c>
    </row>
    <row r="1186" spans="1:5" x14ac:dyDescent="0.25">
      <c r="A1186" s="18" t="s">
        <v>8219</v>
      </c>
      <c r="B1186" s="20">
        <v>85</v>
      </c>
      <c r="D1186" s="18" t="s">
        <v>8221</v>
      </c>
      <c r="E1186" s="20">
        <v>2</v>
      </c>
    </row>
    <row r="1187" spans="1:5" x14ac:dyDescent="0.25">
      <c r="A1187" s="19" t="s">
        <v>8219</v>
      </c>
      <c r="B1187" s="21">
        <v>103</v>
      </c>
      <c r="D1187" s="19" t="s">
        <v>8221</v>
      </c>
      <c r="E1187" s="21">
        <v>114</v>
      </c>
    </row>
    <row r="1188" spans="1:5" x14ac:dyDescent="0.25">
      <c r="A1188" s="18" t="s">
        <v>8219</v>
      </c>
      <c r="B1188" s="20">
        <v>113</v>
      </c>
      <c r="D1188" s="18" t="s">
        <v>8221</v>
      </c>
      <c r="E1188" s="20">
        <v>1</v>
      </c>
    </row>
    <row r="1189" spans="1:5" x14ac:dyDescent="0.25">
      <c r="A1189" s="19" t="s">
        <v>8219</v>
      </c>
      <c r="B1189" s="21">
        <v>167</v>
      </c>
      <c r="D1189" s="19" t="s">
        <v>8221</v>
      </c>
      <c r="E1189" s="21">
        <v>76</v>
      </c>
    </row>
    <row r="1190" spans="1:5" x14ac:dyDescent="0.25">
      <c r="A1190" s="18" t="s">
        <v>8219</v>
      </c>
      <c r="B1190" s="20">
        <v>73</v>
      </c>
      <c r="D1190" s="18" t="s">
        <v>8221</v>
      </c>
      <c r="E1190" s="20">
        <v>9</v>
      </c>
    </row>
    <row r="1191" spans="1:5" x14ac:dyDescent="0.25">
      <c r="A1191" s="19" t="s">
        <v>8219</v>
      </c>
      <c r="B1191" s="21">
        <v>75</v>
      </c>
      <c r="D1191" s="19" t="s">
        <v>8221</v>
      </c>
      <c r="E1191" s="21">
        <v>37</v>
      </c>
    </row>
    <row r="1192" spans="1:5" x14ac:dyDescent="0.25">
      <c r="A1192" s="18" t="s">
        <v>8219</v>
      </c>
      <c r="B1192" s="20">
        <v>614</v>
      </c>
      <c r="D1192" s="18" t="s">
        <v>8221</v>
      </c>
      <c r="E1192" s="20">
        <v>0</v>
      </c>
    </row>
    <row r="1193" spans="1:5" x14ac:dyDescent="0.25">
      <c r="A1193" s="19" t="s">
        <v>8219</v>
      </c>
      <c r="B1193" s="21">
        <v>107</v>
      </c>
      <c r="D1193" s="19" t="s">
        <v>8221</v>
      </c>
      <c r="E1193" s="21">
        <v>1</v>
      </c>
    </row>
    <row r="1194" spans="1:5" x14ac:dyDescent="0.25">
      <c r="A1194" s="18" t="s">
        <v>8219</v>
      </c>
      <c r="B1194" s="20">
        <v>1224</v>
      </c>
      <c r="D1194" s="18" t="s">
        <v>8221</v>
      </c>
      <c r="E1194" s="20">
        <v>10</v>
      </c>
    </row>
    <row r="1195" spans="1:5" x14ac:dyDescent="0.25">
      <c r="A1195" s="19" t="s">
        <v>8219</v>
      </c>
      <c r="B1195" s="21">
        <v>104</v>
      </c>
      <c r="D1195" s="19" t="s">
        <v>8221</v>
      </c>
      <c r="E1195" s="21">
        <v>1</v>
      </c>
    </row>
    <row r="1196" spans="1:5" x14ac:dyDescent="0.25">
      <c r="A1196" s="18" t="s">
        <v>8219</v>
      </c>
      <c r="B1196" s="20">
        <v>79</v>
      </c>
      <c r="D1196" s="18" t="s">
        <v>8221</v>
      </c>
      <c r="E1196" s="20">
        <v>2</v>
      </c>
    </row>
    <row r="1197" spans="1:5" x14ac:dyDescent="0.25">
      <c r="A1197" s="19" t="s">
        <v>8219</v>
      </c>
      <c r="B1197" s="21">
        <v>157</v>
      </c>
      <c r="D1197" s="19" t="s">
        <v>8221</v>
      </c>
      <c r="E1197" s="21">
        <v>1</v>
      </c>
    </row>
    <row r="1198" spans="1:5" x14ac:dyDescent="0.25">
      <c r="A1198" s="18" t="s">
        <v>8219</v>
      </c>
      <c r="B1198" s="20">
        <v>50</v>
      </c>
      <c r="D1198" s="18" t="s">
        <v>8221</v>
      </c>
      <c r="E1198" s="20">
        <v>10</v>
      </c>
    </row>
    <row r="1199" spans="1:5" x14ac:dyDescent="0.25">
      <c r="A1199" s="19" t="s">
        <v>8219</v>
      </c>
      <c r="B1199" s="21">
        <v>64</v>
      </c>
      <c r="D1199" s="19" t="s">
        <v>8221</v>
      </c>
      <c r="E1199" s="21">
        <v>9</v>
      </c>
    </row>
    <row r="1200" spans="1:5" x14ac:dyDescent="0.25">
      <c r="A1200" s="18" t="s">
        <v>8219</v>
      </c>
      <c r="B1200" s="20">
        <v>200</v>
      </c>
      <c r="D1200" s="18" t="s">
        <v>8221</v>
      </c>
      <c r="E1200" s="20">
        <v>19</v>
      </c>
    </row>
    <row r="1201" spans="1:5" x14ac:dyDescent="0.25">
      <c r="A1201" s="19" t="s">
        <v>8219</v>
      </c>
      <c r="B1201" s="21">
        <v>22</v>
      </c>
      <c r="D1201" s="19" t="s">
        <v>8221</v>
      </c>
      <c r="E1201" s="21">
        <v>0</v>
      </c>
    </row>
    <row r="1202" spans="1:5" x14ac:dyDescent="0.25">
      <c r="A1202" s="18" t="s">
        <v>8219</v>
      </c>
      <c r="B1202" s="20">
        <v>163</v>
      </c>
      <c r="D1202" s="18" t="s">
        <v>8221</v>
      </c>
      <c r="E1202" s="20">
        <v>4</v>
      </c>
    </row>
    <row r="1203" spans="1:5" x14ac:dyDescent="0.25">
      <c r="A1203" s="19" t="s">
        <v>8219</v>
      </c>
      <c r="B1203" s="21">
        <v>77</v>
      </c>
      <c r="D1203" s="19" t="s">
        <v>8221</v>
      </c>
      <c r="E1203" s="21">
        <v>8</v>
      </c>
    </row>
    <row r="1204" spans="1:5" x14ac:dyDescent="0.25">
      <c r="A1204" s="18" t="s">
        <v>8219</v>
      </c>
      <c r="B1204" s="20">
        <v>89</v>
      </c>
      <c r="D1204" s="18" t="s">
        <v>8221</v>
      </c>
      <c r="E1204" s="20">
        <v>24</v>
      </c>
    </row>
    <row r="1205" spans="1:5" x14ac:dyDescent="0.25">
      <c r="A1205" s="19" t="s">
        <v>8219</v>
      </c>
      <c r="B1205" s="21">
        <v>3355</v>
      </c>
      <c r="D1205" s="19" t="s">
        <v>8221</v>
      </c>
      <c r="E1205" s="21">
        <v>0</v>
      </c>
    </row>
    <row r="1206" spans="1:5" x14ac:dyDescent="0.25">
      <c r="A1206" s="18" t="s">
        <v>8219</v>
      </c>
      <c r="B1206" s="20">
        <v>537</v>
      </c>
      <c r="D1206" s="18" t="s">
        <v>8221</v>
      </c>
      <c r="E1206" s="20">
        <v>39</v>
      </c>
    </row>
    <row r="1207" spans="1:5" x14ac:dyDescent="0.25">
      <c r="A1207" s="19" t="s">
        <v>8219</v>
      </c>
      <c r="B1207" s="21">
        <v>125</v>
      </c>
      <c r="D1207" s="19" t="s">
        <v>8221</v>
      </c>
      <c r="E1207" s="21">
        <v>6</v>
      </c>
    </row>
    <row r="1208" spans="1:5" x14ac:dyDescent="0.25">
      <c r="A1208" s="18" t="s">
        <v>8219</v>
      </c>
      <c r="B1208" s="20">
        <v>163</v>
      </c>
      <c r="D1208" s="18" t="s">
        <v>8221</v>
      </c>
      <c r="E1208" s="20">
        <v>4</v>
      </c>
    </row>
    <row r="1209" spans="1:5" x14ac:dyDescent="0.25">
      <c r="A1209" s="19" t="s">
        <v>8219</v>
      </c>
      <c r="B1209" s="21">
        <v>283</v>
      </c>
      <c r="D1209" s="19" t="s">
        <v>8221</v>
      </c>
      <c r="E1209" s="21">
        <v>3</v>
      </c>
    </row>
    <row r="1210" spans="1:5" x14ac:dyDescent="0.25">
      <c r="A1210" s="18" t="s">
        <v>8219</v>
      </c>
      <c r="B1210" s="20">
        <v>352</v>
      </c>
      <c r="D1210" s="18" t="s">
        <v>8221</v>
      </c>
      <c r="E1210" s="20">
        <v>53</v>
      </c>
    </row>
    <row r="1211" spans="1:5" x14ac:dyDescent="0.25">
      <c r="A1211" s="19" t="s">
        <v>8219</v>
      </c>
      <c r="B1211" s="21">
        <v>94</v>
      </c>
      <c r="D1211" s="19" t="s">
        <v>8221</v>
      </c>
      <c r="E1211" s="21">
        <v>1</v>
      </c>
    </row>
    <row r="1212" spans="1:5" x14ac:dyDescent="0.25">
      <c r="A1212" s="18" t="s">
        <v>8219</v>
      </c>
      <c r="B1212" s="20">
        <v>67</v>
      </c>
      <c r="D1212" s="18" t="s">
        <v>8221</v>
      </c>
      <c r="E1212" s="20">
        <v>2</v>
      </c>
    </row>
    <row r="1213" spans="1:5" x14ac:dyDescent="0.25">
      <c r="A1213" s="19" t="s">
        <v>8219</v>
      </c>
      <c r="B1213" s="21">
        <v>221</v>
      </c>
      <c r="D1213" s="19" t="s">
        <v>8221</v>
      </c>
      <c r="E1213" s="21">
        <v>25</v>
      </c>
    </row>
    <row r="1214" spans="1:5" x14ac:dyDescent="0.25">
      <c r="A1214" s="18" t="s">
        <v>8219</v>
      </c>
      <c r="B1214" s="20">
        <v>2165</v>
      </c>
      <c r="D1214" s="18" t="s">
        <v>8221</v>
      </c>
      <c r="E1214" s="20">
        <v>6</v>
      </c>
    </row>
    <row r="1215" spans="1:5" x14ac:dyDescent="0.25">
      <c r="A1215" s="19" t="s">
        <v>8219</v>
      </c>
      <c r="B1215" s="21">
        <v>179</v>
      </c>
      <c r="D1215" s="19" t="s">
        <v>8221</v>
      </c>
      <c r="E1215" s="21">
        <v>0</v>
      </c>
    </row>
    <row r="1216" spans="1:5" x14ac:dyDescent="0.25">
      <c r="A1216" s="18" t="s">
        <v>8219</v>
      </c>
      <c r="B1216" s="20">
        <v>123</v>
      </c>
      <c r="D1216" s="18" t="s">
        <v>8221</v>
      </c>
      <c r="E1216" s="20">
        <v>12</v>
      </c>
    </row>
    <row r="1217" spans="1:5" x14ac:dyDescent="0.25">
      <c r="A1217" s="19" t="s">
        <v>8219</v>
      </c>
      <c r="B1217" s="21">
        <v>1104</v>
      </c>
      <c r="D1217" s="19" t="s">
        <v>8221</v>
      </c>
      <c r="E1217" s="21">
        <v>0</v>
      </c>
    </row>
    <row r="1218" spans="1:5" x14ac:dyDescent="0.25">
      <c r="A1218" s="18" t="s">
        <v>8219</v>
      </c>
      <c r="B1218" s="20">
        <v>403</v>
      </c>
      <c r="D1218" s="18" t="s">
        <v>8221</v>
      </c>
      <c r="E1218" s="20">
        <v>36</v>
      </c>
    </row>
    <row r="1219" spans="1:5" x14ac:dyDescent="0.25">
      <c r="A1219" s="19" t="s">
        <v>8219</v>
      </c>
      <c r="B1219" s="21">
        <v>109</v>
      </c>
      <c r="D1219" s="19" t="s">
        <v>8221</v>
      </c>
      <c r="E1219" s="21">
        <v>0</v>
      </c>
    </row>
    <row r="1220" spans="1:5" x14ac:dyDescent="0.25">
      <c r="A1220" s="18" t="s">
        <v>8219</v>
      </c>
      <c r="B1220" s="20">
        <v>372</v>
      </c>
      <c r="D1220" s="18" t="s">
        <v>8221</v>
      </c>
      <c r="E1220" s="20">
        <v>2</v>
      </c>
    </row>
    <row r="1221" spans="1:5" x14ac:dyDescent="0.25">
      <c r="A1221" s="19" t="s">
        <v>8219</v>
      </c>
      <c r="B1221" s="21">
        <v>311</v>
      </c>
      <c r="D1221" s="19" t="s">
        <v>8221</v>
      </c>
      <c r="E1221" s="21">
        <v>1</v>
      </c>
    </row>
    <row r="1222" spans="1:5" x14ac:dyDescent="0.25">
      <c r="A1222" s="18" t="s">
        <v>8219</v>
      </c>
      <c r="B1222" s="20">
        <v>61</v>
      </c>
      <c r="D1222" s="18" t="s">
        <v>8221</v>
      </c>
      <c r="E1222" s="20">
        <v>59</v>
      </c>
    </row>
    <row r="1223" spans="1:5" x14ac:dyDescent="0.25">
      <c r="A1223" s="19" t="s">
        <v>8219</v>
      </c>
      <c r="B1223" s="21">
        <v>115</v>
      </c>
      <c r="D1223" s="19" t="s">
        <v>8221</v>
      </c>
      <c r="E1223" s="21">
        <v>1</v>
      </c>
    </row>
    <row r="1224" spans="1:5" x14ac:dyDescent="0.25">
      <c r="A1224" s="18" t="s">
        <v>8219</v>
      </c>
      <c r="B1224" s="20">
        <v>111</v>
      </c>
      <c r="D1224" s="18" t="s">
        <v>8221</v>
      </c>
      <c r="E1224" s="20">
        <v>31</v>
      </c>
    </row>
    <row r="1225" spans="1:5" x14ac:dyDescent="0.25">
      <c r="A1225" s="19" t="s">
        <v>8219</v>
      </c>
      <c r="B1225" s="21">
        <v>337</v>
      </c>
      <c r="D1225" s="19" t="s">
        <v>8221</v>
      </c>
      <c r="E1225" s="21">
        <v>18</v>
      </c>
    </row>
    <row r="1226" spans="1:5" x14ac:dyDescent="0.25">
      <c r="A1226" s="18" t="s">
        <v>8219</v>
      </c>
      <c r="B1226" s="20">
        <v>9</v>
      </c>
      <c r="D1226" s="18" t="s">
        <v>8221</v>
      </c>
      <c r="E1226" s="20">
        <v>10</v>
      </c>
    </row>
    <row r="1227" spans="1:5" x14ac:dyDescent="0.25">
      <c r="A1227" s="19" t="s">
        <v>8219</v>
      </c>
      <c r="B1227" s="21">
        <v>120</v>
      </c>
      <c r="D1227" s="19" t="s">
        <v>8221</v>
      </c>
      <c r="E1227" s="21">
        <v>0</v>
      </c>
    </row>
    <row r="1228" spans="1:5" x14ac:dyDescent="0.25">
      <c r="A1228" s="18" t="s">
        <v>8219</v>
      </c>
      <c r="B1228" s="20">
        <v>102</v>
      </c>
      <c r="D1228" s="18" t="s">
        <v>8221</v>
      </c>
      <c r="E1228" s="20">
        <v>14</v>
      </c>
    </row>
    <row r="1229" spans="1:5" x14ac:dyDescent="0.25">
      <c r="A1229" s="19" t="s">
        <v>8219</v>
      </c>
      <c r="B1229" s="21">
        <v>186</v>
      </c>
      <c r="D1229" s="19" t="s">
        <v>8221</v>
      </c>
      <c r="E1229" s="21">
        <v>2</v>
      </c>
    </row>
    <row r="1230" spans="1:5" x14ac:dyDescent="0.25">
      <c r="A1230" s="18" t="s">
        <v>8219</v>
      </c>
      <c r="B1230" s="20">
        <v>15</v>
      </c>
      <c r="D1230" s="18" t="s">
        <v>8221</v>
      </c>
      <c r="E1230" s="20">
        <v>1</v>
      </c>
    </row>
    <row r="1231" spans="1:5" x14ac:dyDescent="0.25">
      <c r="A1231" s="19" t="s">
        <v>8219</v>
      </c>
      <c r="B1231" s="21">
        <v>67</v>
      </c>
      <c r="D1231" s="19" t="s">
        <v>8221</v>
      </c>
      <c r="E1231" s="21">
        <v>3</v>
      </c>
    </row>
    <row r="1232" spans="1:5" x14ac:dyDescent="0.25">
      <c r="A1232" s="18" t="s">
        <v>8219</v>
      </c>
      <c r="B1232" s="20">
        <v>130</v>
      </c>
      <c r="D1232" s="18" t="s">
        <v>8221</v>
      </c>
      <c r="E1232" s="20">
        <v>0</v>
      </c>
    </row>
    <row r="1233" spans="1:5" x14ac:dyDescent="0.25">
      <c r="A1233" s="19" t="s">
        <v>8219</v>
      </c>
      <c r="B1233" s="21">
        <v>16</v>
      </c>
      <c r="D1233" s="19" t="s">
        <v>8221</v>
      </c>
      <c r="E1233" s="21">
        <v>2</v>
      </c>
    </row>
    <row r="1234" spans="1:5" x14ac:dyDescent="0.25">
      <c r="A1234" s="18" t="s">
        <v>8219</v>
      </c>
      <c r="B1234" s="20">
        <v>67</v>
      </c>
      <c r="D1234" s="18" t="s">
        <v>8221</v>
      </c>
      <c r="E1234" s="20">
        <v>0</v>
      </c>
    </row>
    <row r="1235" spans="1:5" x14ac:dyDescent="0.25">
      <c r="A1235" s="19" t="s">
        <v>8219</v>
      </c>
      <c r="B1235" s="21">
        <v>124</v>
      </c>
      <c r="D1235" s="19" t="s">
        <v>8221</v>
      </c>
      <c r="E1235" s="21">
        <v>12</v>
      </c>
    </row>
    <row r="1236" spans="1:5" x14ac:dyDescent="0.25">
      <c r="A1236" s="18" t="s">
        <v>8219</v>
      </c>
      <c r="B1236" s="20">
        <v>80</v>
      </c>
      <c r="D1236" s="18" t="s">
        <v>8221</v>
      </c>
      <c r="E1236" s="20">
        <v>1</v>
      </c>
    </row>
    <row r="1237" spans="1:5" x14ac:dyDescent="0.25">
      <c r="A1237" s="19" t="s">
        <v>8219</v>
      </c>
      <c r="B1237" s="21">
        <v>282</v>
      </c>
      <c r="D1237" s="19" t="s">
        <v>8221</v>
      </c>
      <c r="E1237" s="21">
        <v>8</v>
      </c>
    </row>
    <row r="1238" spans="1:5" x14ac:dyDescent="0.25">
      <c r="A1238" s="18" t="s">
        <v>8219</v>
      </c>
      <c r="B1238" s="20">
        <v>68</v>
      </c>
      <c r="D1238" s="18" t="s">
        <v>8221</v>
      </c>
      <c r="E1238" s="20">
        <v>2</v>
      </c>
    </row>
    <row r="1239" spans="1:5" x14ac:dyDescent="0.25">
      <c r="A1239" s="19" t="s">
        <v>8219</v>
      </c>
      <c r="B1239" s="21">
        <v>86</v>
      </c>
      <c r="D1239" s="19" t="s">
        <v>8221</v>
      </c>
      <c r="E1239" s="21">
        <v>31</v>
      </c>
    </row>
    <row r="1240" spans="1:5" x14ac:dyDescent="0.25">
      <c r="A1240" s="18" t="s">
        <v>8219</v>
      </c>
      <c r="B1240" s="20">
        <v>115</v>
      </c>
      <c r="D1240" s="18" t="s">
        <v>8221</v>
      </c>
      <c r="E1240" s="20">
        <v>5</v>
      </c>
    </row>
    <row r="1241" spans="1:5" x14ac:dyDescent="0.25">
      <c r="A1241" s="19" t="s">
        <v>8219</v>
      </c>
      <c r="B1241" s="21">
        <v>75</v>
      </c>
      <c r="D1241" s="19" t="s">
        <v>8221</v>
      </c>
      <c r="E1241" s="21">
        <v>1</v>
      </c>
    </row>
    <row r="1242" spans="1:5" x14ac:dyDescent="0.25">
      <c r="A1242" s="18" t="s">
        <v>8219</v>
      </c>
      <c r="B1242" s="20">
        <v>43</v>
      </c>
      <c r="D1242" s="18" t="s">
        <v>8221</v>
      </c>
      <c r="E1242" s="20">
        <v>12</v>
      </c>
    </row>
    <row r="1243" spans="1:5" x14ac:dyDescent="0.25">
      <c r="A1243" s="19" t="s">
        <v>8219</v>
      </c>
      <c r="B1243" s="21">
        <v>48</v>
      </c>
      <c r="D1243" s="19" t="s">
        <v>8221</v>
      </c>
      <c r="E1243" s="21">
        <v>4</v>
      </c>
    </row>
    <row r="1244" spans="1:5" x14ac:dyDescent="0.25">
      <c r="A1244" s="18" t="s">
        <v>8219</v>
      </c>
      <c r="B1244" s="20">
        <v>52</v>
      </c>
      <c r="D1244" s="18" t="s">
        <v>8221</v>
      </c>
      <c r="E1244" s="20">
        <v>0</v>
      </c>
    </row>
    <row r="1245" spans="1:5" x14ac:dyDescent="0.25">
      <c r="A1245" s="19" t="s">
        <v>8219</v>
      </c>
      <c r="B1245" s="21">
        <v>43</v>
      </c>
      <c r="D1245" s="19" t="s">
        <v>8221</v>
      </c>
      <c r="E1245" s="21">
        <v>7</v>
      </c>
    </row>
    <row r="1246" spans="1:5" x14ac:dyDescent="0.25">
      <c r="A1246" s="18" t="s">
        <v>8219</v>
      </c>
      <c r="B1246" s="20">
        <v>58</v>
      </c>
      <c r="D1246" s="18" t="s">
        <v>8221</v>
      </c>
      <c r="E1246" s="20">
        <v>2</v>
      </c>
    </row>
    <row r="1247" spans="1:5" x14ac:dyDescent="0.25">
      <c r="A1247" s="19" t="s">
        <v>8219</v>
      </c>
      <c r="B1247" s="21">
        <v>47</v>
      </c>
      <c r="D1247" s="19" t="s">
        <v>8221</v>
      </c>
      <c r="E1247" s="21">
        <v>1</v>
      </c>
    </row>
    <row r="1248" spans="1:5" x14ac:dyDescent="0.25">
      <c r="A1248" s="18" t="s">
        <v>8219</v>
      </c>
      <c r="B1248" s="20">
        <v>36</v>
      </c>
      <c r="D1248" s="18" t="s">
        <v>8221</v>
      </c>
      <c r="E1248" s="20">
        <v>4</v>
      </c>
    </row>
    <row r="1249" spans="1:5" x14ac:dyDescent="0.25">
      <c r="A1249" s="19" t="s">
        <v>8219</v>
      </c>
      <c r="B1249" s="21">
        <v>17</v>
      </c>
      <c r="D1249" s="19" t="s">
        <v>8221</v>
      </c>
      <c r="E1249" s="21">
        <v>6</v>
      </c>
    </row>
    <row r="1250" spans="1:5" x14ac:dyDescent="0.25">
      <c r="A1250" s="18" t="s">
        <v>8219</v>
      </c>
      <c r="B1250" s="20">
        <v>104</v>
      </c>
      <c r="D1250" s="18" t="s">
        <v>8221</v>
      </c>
      <c r="E1250" s="20">
        <v>8</v>
      </c>
    </row>
    <row r="1251" spans="1:5" x14ac:dyDescent="0.25">
      <c r="A1251" s="19" t="s">
        <v>8219</v>
      </c>
      <c r="B1251" s="21">
        <v>47</v>
      </c>
      <c r="D1251" s="19" t="s">
        <v>8221</v>
      </c>
      <c r="E1251" s="21">
        <v>14</v>
      </c>
    </row>
    <row r="1252" spans="1:5" x14ac:dyDescent="0.25">
      <c r="A1252" s="18" t="s">
        <v>8219</v>
      </c>
      <c r="B1252" s="20">
        <v>38</v>
      </c>
      <c r="D1252" s="18" t="s">
        <v>8221</v>
      </c>
      <c r="E1252" s="20">
        <v>0</v>
      </c>
    </row>
    <row r="1253" spans="1:5" x14ac:dyDescent="0.25">
      <c r="A1253" s="19" t="s">
        <v>8219</v>
      </c>
      <c r="B1253" s="21">
        <v>81</v>
      </c>
      <c r="D1253" s="19" t="s">
        <v>8221</v>
      </c>
      <c r="E1253" s="21">
        <v>4</v>
      </c>
    </row>
    <row r="1254" spans="1:5" x14ac:dyDescent="0.25">
      <c r="A1254" s="18" t="s">
        <v>8219</v>
      </c>
      <c r="B1254" s="20">
        <v>55</v>
      </c>
      <c r="D1254" s="18" t="s">
        <v>8221</v>
      </c>
      <c r="E1254" s="20">
        <v>0</v>
      </c>
    </row>
    <row r="1255" spans="1:5" x14ac:dyDescent="0.25">
      <c r="A1255" s="19" t="s">
        <v>8219</v>
      </c>
      <c r="B1255" s="21">
        <v>41</v>
      </c>
      <c r="D1255" s="19" t="s">
        <v>8221</v>
      </c>
      <c r="E1255" s="21">
        <v>0</v>
      </c>
    </row>
    <row r="1256" spans="1:5" x14ac:dyDescent="0.25">
      <c r="A1256" s="18" t="s">
        <v>8219</v>
      </c>
      <c r="B1256" s="20">
        <v>79</v>
      </c>
      <c r="D1256" s="18" t="s">
        <v>8221</v>
      </c>
      <c r="E1256" s="20">
        <v>1</v>
      </c>
    </row>
    <row r="1257" spans="1:5" x14ac:dyDescent="0.25">
      <c r="A1257" s="19" t="s">
        <v>8219</v>
      </c>
      <c r="B1257" s="21">
        <v>16</v>
      </c>
      <c r="D1257" s="19" t="s">
        <v>8221</v>
      </c>
      <c r="E1257" s="21">
        <v>1</v>
      </c>
    </row>
    <row r="1258" spans="1:5" x14ac:dyDescent="0.25">
      <c r="A1258" s="18" t="s">
        <v>8219</v>
      </c>
      <c r="B1258" s="20">
        <v>8</v>
      </c>
      <c r="D1258" s="18" t="s">
        <v>8221</v>
      </c>
      <c r="E1258" s="20">
        <v>1</v>
      </c>
    </row>
    <row r="1259" spans="1:5" x14ac:dyDescent="0.25">
      <c r="A1259" s="19" t="s">
        <v>8219</v>
      </c>
      <c r="B1259" s="21">
        <v>95</v>
      </c>
      <c r="D1259" s="19" t="s">
        <v>8221</v>
      </c>
      <c r="E1259" s="21">
        <v>1</v>
      </c>
    </row>
    <row r="1260" spans="1:5" x14ac:dyDescent="0.25">
      <c r="A1260" s="18" t="s">
        <v>8219</v>
      </c>
      <c r="B1260" s="20">
        <v>25</v>
      </c>
      <c r="D1260" s="18" t="s">
        <v>8221</v>
      </c>
      <c r="E1260" s="20">
        <v>4</v>
      </c>
    </row>
    <row r="1261" spans="1:5" x14ac:dyDescent="0.25">
      <c r="A1261" s="19" t="s">
        <v>8219</v>
      </c>
      <c r="B1261" s="21">
        <v>19</v>
      </c>
      <c r="D1261" s="19" t="s">
        <v>8221</v>
      </c>
      <c r="E1261" s="21">
        <v>0</v>
      </c>
    </row>
    <row r="1262" spans="1:5" x14ac:dyDescent="0.25">
      <c r="A1262" s="18" t="s">
        <v>8219</v>
      </c>
      <c r="B1262" s="20">
        <v>90</v>
      </c>
      <c r="D1262" s="18" t="s">
        <v>8221</v>
      </c>
      <c r="E1262" s="20">
        <v>0</v>
      </c>
    </row>
    <row r="1263" spans="1:5" x14ac:dyDescent="0.25">
      <c r="A1263" s="19" t="s">
        <v>8219</v>
      </c>
      <c r="B1263" s="21">
        <v>41</v>
      </c>
      <c r="D1263" s="19" t="s">
        <v>8221</v>
      </c>
      <c r="E1263" s="21">
        <v>2</v>
      </c>
    </row>
    <row r="1264" spans="1:5" x14ac:dyDescent="0.25">
      <c r="A1264" s="18" t="s">
        <v>8219</v>
      </c>
      <c r="B1264" s="20">
        <v>30</v>
      </c>
      <c r="D1264" s="18" t="s">
        <v>8221</v>
      </c>
      <c r="E1264" s="20">
        <v>24</v>
      </c>
    </row>
    <row r="1265" spans="1:5" x14ac:dyDescent="0.25">
      <c r="A1265" s="19" t="s">
        <v>8219</v>
      </c>
      <c r="B1265" s="21">
        <v>38</v>
      </c>
      <c r="D1265" s="19" t="s">
        <v>8221</v>
      </c>
      <c r="E1265" s="21">
        <v>1</v>
      </c>
    </row>
    <row r="1266" spans="1:5" x14ac:dyDescent="0.25">
      <c r="A1266" s="18" t="s">
        <v>8219</v>
      </c>
      <c r="B1266" s="20">
        <v>65</v>
      </c>
      <c r="D1266" s="18" t="s">
        <v>8221</v>
      </c>
      <c r="E1266" s="20">
        <v>2</v>
      </c>
    </row>
    <row r="1267" spans="1:5" x14ac:dyDescent="0.25">
      <c r="A1267" s="19" t="s">
        <v>8219</v>
      </c>
      <c r="B1267" s="21">
        <v>75</v>
      </c>
      <c r="D1267" s="19" t="s">
        <v>8221</v>
      </c>
      <c r="E1267" s="21">
        <v>1</v>
      </c>
    </row>
    <row r="1268" spans="1:5" x14ac:dyDescent="0.25">
      <c r="A1268" s="18" t="s">
        <v>8219</v>
      </c>
      <c r="B1268" s="20">
        <v>16</v>
      </c>
      <c r="D1268" s="18" t="s">
        <v>8221</v>
      </c>
      <c r="E1268" s="20">
        <v>37</v>
      </c>
    </row>
    <row r="1269" spans="1:5" x14ac:dyDescent="0.25">
      <c r="A1269" s="19" t="s">
        <v>8219</v>
      </c>
      <c r="B1269" s="21">
        <v>10</v>
      </c>
      <c r="D1269" s="19" t="s">
        <v>8221</v>
      </c>
      <c r="E1269" s="21">
        <v>5</v>
      </c>
    </row>
    <row r="1270" spans="1:5" x14ac:dyDescent="0.25">
      <c r="A1270" s="18" t="s">
        <v>8219</v>
      </c>
      <c r="B1270" s="20">
        <v>27</v>
      </c>
      <c r="D1270" s="18" t="s">
        <v>8221</v>
      </c>
      <c r="E1270" s="20">
        <v>4</v>
      </c>
    </row>
    <row r="1271" spans="1:5" x14ac:dyDescent="0.25">
      <c r="A1271" s="19" t="s">
        <v>8219</v>
      </c>
      <c r="B1271" s="21">
        <v>259</v>
      </c>
      <c r="D1271" s="19" t="s">
        <v>8221</v>
      </c>
      <c r="E1271" s="21">
        <v>16</v>
      </c>
    </row>
    <row r="1272" spans="1:5" x14ac:dyDescent="0.25">
      <c r="A1272" s="18" t="s">
        <v>8219</v>
      </c>
      <c r="B1272" s="20">
        <v>39</v>
      </c>
      <c r="D1272" s="18" t="s">
        <v>8221</v>
      </c>
      <c r="E1272" s="20">
        <v>9</v>
      </c>
    </row>
    <row r="1273" spans="1:5" x14ac:dyDescent="0.25">
      <c r="A1273" s="19" t="s">
        <v>8219</v>
      </c>
      <c r="B1273" s="21">
        <v>42</v>
      </c>
      <c r="D1273" s="19" t="s">
        <v>8221</v>
      </c>
      <c r="E1273" s="21">
        <v>0</v>
      </c>
    </row>
    <row r="1274" spans="1:5" x14ac:dyDescent="0.25">
      <c r="A1274" s="18" t="s">
        <v>8219</v>
      </c>
      <c r="B1274" s="20">
        <v>10</v>
      </c>
      <c r="D1274" s="18" t="s">
        <v>8221</v>
      </c>
      <c r="E1274" s="20">
        <v>40</v>
      </c>
    </row>
    <row r="1275" spans="1:5" x14ac:dyDescent="0.25">
      <c r="A1275" s="19" t="s">
        <v>8219</v>
      </c>
      <c r="B1275" s="21">
        <v>56</v>
      </c>
      <c r="D1275" s="19" t="s">
        <v>8221</v>
      </c>
      <c r="E1275" s="21">
        <v>0</v>
      </c>
    </row>
    <row r="1276" spans="1:5" x14ac:dyDescent="0.25">
      <c r="A1276" s="18" t="s">
        <v>8219</v>
      </c>
      <c r="B1276" s="20">
        <v>20</v>
      </c>
      <c r="D1276" s="18" t="s">
        <v>8221</v>
      </c>
      <c r="E1276" s="20">
        <v>2</v>
      </c>
    </row>
    <row r="1277" spans="1:5" x14ac:dyDescent="0.25">
      <c r="A1277" s="19" t="s">
        <v>8219</v>
      </c>
      <c r="B1277" s="21">
        <v>170</v>
      </c>
      <c r="D1277" s="19" t="s">
        <v>8221</v>
      </c>
      <c r="E1277" s="21">
        <v>1</v>
      </c>
    </row>
    <row r="1278" spans="1:5" x14ac:dyDescent="0.25">
      <c r="A1278" s="18" t="s">
        <v>8219</v>
      </c>
      <c r="B1278" s="20">
        <v>29</v>
      </c>
      <c r="D1278" s="18" t="s">
        <v>8221</v>
      </c>
      <c r="E1278" s="20">
        <v>9</v>
      </c>
    </row>
    <row r="1279" spans="1:5" x14ac:dyDescent="0.25">
      <c r="A1279" s="19" t="s">
        <v>8219</v>
      </c>
      <c r="B1279" s="21">
        <v>132</v>
      </c>
      <c r="D1279" s="19" t="s">
        <v>8221</v>
      </c>
      <c r="E1279" s="21">
        <v>34</v>
      </c>
    </row>
    <row r="1280" spans="1:5" x14ac:dyDescent="0.25">
      <c r="A1280" s="18" t="s">
        <v>8219</v>
      </c>
      <c r="B1280" s="20">
        <v>27</v>
      </c>
      <c r="D1280" s="18" t="s">
        <v>8221</v>
      </c>
      <c r="E1280" s="20">
        <v>23</v>
      </c>
    </row>
    <row r="1281" spans="1:5" x14ac:dyDescent="0.25">
      <c r="A1281" s="19" t="s">
        <v>8219</v>
      </c>
      <c r="B1281" s="21">
        <v>26</v>
      </c>
      <c r="D1281" s="19" t="s">
        <v>8221</v>
      </c>
      <c r="E1281" s="21">
        <v>19</v>
      </c>
    </row>
    <row r="1282" spans="1:5" x14ac:dyDescent="0.25">
      <c r="A1282" s="18" t="s">
        <v>8219</v>
      </c>
      <c r="B1282" s="20">
        <v>43</v>
      </c>
      <c r="D1282" s="18" t="s">
        <v>8221</v>
      </c>
      <c r="E1282" s="20">
        <v>50</v>
      </c>
    </row>
    <row r="1283" spans="1:5" x14ac:dyDescent="0.25">
      <c r="A1283" s="19" t="s">
        <v>8219</v>
      </c>
      <c r="B1283" s="21">
        <v>80</v>
      </c>
      <c r="D1283" s="19" t="s">
        <v>8221</v>
      </c>
      <c r="E1283" s="21">
        <v>12</v>
      </c>
    </row>
    <row r="1284" spans="1:5" x14ac:dyDescent="0.25">
      <c r="A1284" s="18" t="s">
        <v>8219</v>
      </c>
      <c r="B1284" s="20">
        <v>33</v>
      </c>
      <c r="D1284" s="18" t="s">
        <v>8221</v>
      </c>
      <c r="E1284" s="20">
        <v>8</v>
      </c>
    </row>
    <row r="1285" spans="1:5" x14ac:dyDescent="0.25">
      <c r="A1285" s="19" t="s">
        <v>8219</v>
      </c>
      <c r="B1285" s="21">
        <v>71</v>
      </c>
      <c r="D1285" s="19" t="s">
        <v>8221</v>
      </c>
      <c r="E1285" s="21">
        <v>9</v>
      </c>
    </row>
    <row r="1286" spans="1:5" x14ac:dyDescent="0.25">
      <c r="A1286" s="18" t="s">
        <v>8219</v>
      </c>
      <c r="B1286" s="20">
        <v>81</v>
      </c>
      <c r="D1286" s="18" t="s">
        <v>8221</v>
      </c>
      <c r="E1286" s="20">
        <v>43</v>
      </c>
    </row>
    <row r="1287" spans="1:5" x14ac:dyDescent="0.25">
      <c r="A1287" s="19" t="s">
        <v>8219</v>
      </c>
      <c r="B1287" s="21">
        <v>76</v>
      </c>
      <c r="D1287" s="19" t="s">
        <v>8221</v>
      </c>
      <c r="E1287" s="21">
        <v>28</v>
      </c>
    </row>
    <row r="1288" spans="1:5" x14ac:dyDescent="0.25">
      <c r="A1288" s="18" t="s">
        <v>8219</v>
      </c>
      <c r="B1288" s="20">
        <v>48</v>
      </c>
      <c r="D1288" s="18" t="s">
        <v>8221</v>
      </c>
      <c r="E1288" s="20">
        <v>4</v>
      </c>
    </row>
    <row r="1289" spans="1:5" x14ac:dyDescent="0.25">
      <c r="A1289" s="19" t="s">
        <v>8219</v>
      </c>
      <c r="B1289" s="21">
        <v>61</v>
      </c>
      <c r="D1289" s="19" t="s">
        <v>8221</v>
      </c>
      <c r="E1289" s="21">
        <v>24</v>
      </c>
    </row>
    <row r="1290" spans="1:5" x14ac:dyDescent="0.25">
      <c r="A1290" s="18" t="s">
        <v>8219</v>
      </c>
      <c r="B1290" s="20">
        <v>60</v>
      </c>
      <c r="D1290" s="18" t="s">
        <v>8221</v>
      </c>
      <c r="E1290" s="20">
        <v>2</v>
      </c>
    </row>
    <row r="1291" spans="1:5" x14ac:dyDescent="0.25">
      <c r="A1291" s="19" t="s">
        <v>8219</v>
      </c>
      <c r="B1291" s="21">
        <v>136</v>
      </c>
      <c r="D1291" s="19" t="s">
        <v>8221</v>
      </c>
      <c r="E1291" s="21">
        <v>2</v>
      </c>
    </row>
    <row r="1292" spans="1:5" x14ac:dyDescent="0.25">
      <c r="A1292" s="18" t="s">
        <v>8219</v>
      </c>
      <c r="B1292" s="20">
        <v>14</v>
      </c>
      <c r="D1292" s="18" t="s">
        <v>8221</v>
      </c>
      <c r="E1292" s="20">
        <v>20</v>
      </c>
    </row>
    <row r="1293" spans="1:5" x14ac:dyDescent="0.25">
      <c r="A1293" s="19" t="s">
        <v>8219</v>
      </c>
      <c r="B1293" s="21">
        <v>78</v>
      </c>
      <c r="D1293" s="19" t="s">
        <v>8221</v>
      </c>
      <c r="E1293" s="21">
        <v>1</v>
      </c>
    </row>
    <row r="1294" spans="1:5" x14ac:dyDescent="0.25">
      <c r="A1294" s="18" t="s">
        <v>8219</v>
      </c>
      <c r="B1294" s="20">
        <v>4</v>
      </c>
      <c r="D1294" s="18" t="s">
        <v>8221</v>
      </c>
      <c r="E1294" s="20">
        <v>1</v>
      </c>
    </row>
    <row r="1295" spans="1:5" x14ac:dyDescent="0.25">
      <c r="A1295" s="19" t="s">
        <v>8219</v>
      </c>
      <c r="B1295" s="21">
        <v>11</v>
      </c>
      <c r="D1295" s="19" t="s">
        <v>8221</v>
      </c>
      <c r="E1295" s="21">
        <v>4</v>
      </c>
    </row>
    <row r="1296" spans="1:5" x14ac:dyDescent="0.25">
      <c r="A1296" s="18" t="s">
        <v>8219</v>
      </c>
      <c r="B1296" s="20">
        <v>185</v>
      </c>
      <c r="D1296" s="18" t="s">
        <v>8221</v>
      </c>
      <c r="E1296" s="20">
        <v>1</v>
      </c>
    </row>
    <row r="1297" spans="1:5" x14ac:dyDescent="0.25">
      <c r="A1297" s="19" t="s">
        <v>8219</v>
      </c>
      <c r="B1297" s="21">
        <v>59</v>
      </c>
      <c r="D1297" s="19" t="s">
        <v>8221</v>
      </c>
      <c r="E1297" s="21">
        <v>1</v>
      </c>
    </row>
    <row r="1298" spans="1:5" x14ac:dyDescent="0.25">
      <c r="A1298" s="18" t="s">
        <v>8219</v>
      </c>
      <c r="B1298" s="20">
        <v>27</v>
      </c>
      <c r="D1298" s="18" t="s">
        <v>8221</v>
      </c>
      <c r="E1298" s="20">
        <v>13</v>
      </c>
    </row>
    <row r="1299" spans="1:5" x14ac:dyDescent="0.25">
      <c r="A1299" s="19" t="s">
        <v>8219</v>
      </c>
      <c r="B1299" s="21">
        <v>63</v>
      </c>
      <c r="D1299" s="19" t="s">
        <v>8221</v>
      </c>
      <c r="E1299" s="21">
        <v>1</v>
      </c>
    </row>
    <row r="1300" spans="1:5" x14ac:dyDescent="0.25">
      <c r="A1300" s="18" t="s">
        <v>8219</v>
      </c>
      <c r="B1300" s="20">
        <v>13</v>
      </c>
      <c r="D1300" s="18" t="s">
        <v>8221</v>
      </c>
      <c r="E1300" s="20">
        <v>1</v>
      </c>
    </row>
    <row r="1301" spans="1:5" x14ac:dyDescent="0.25">
      <c r="A1301" s="19" t="s">
        <v>8219</v>
      </c>
      <c r="B1301" s="21">
        <v>13</v>
      </c>
      <c r="D1301" s="19" t="s">
        <v>8221</v>
      </c>
      <c r="E1301" s="21">
        <v>0</v>
      </c>
    </row>
    <row r="1302" spans="1:5" x14ac:dyDescent="0.25">
      <c r="A1302" s="18" t="s">
        <v>8219</v>
      </c>
      <c r="B1302" s="20">
        <v>57</v>
      </c>
      <c r="D1302" s="18" t="s">
        <v>8221</v>
      </c>
      <c r="E1302" s="20">
        <v>3</v>
      </c>
    </row>
    <row r="1303" spans="1:5" x14ac:dyDescent="0.25">
      <c r="A1303" s="19" t="s">
        <v>8219</v>
      </c>
      <c r="B1303" s="21">
        <v>61</v>
      </c>
      <c r="D1303" s="19" t="s">
        <v>8221</v>
      </c>
      <c r="E1303" s="21">
        <v>14</v>
      </c>
    </row>
    <row r="1304" spans="1:5" x14ac:dyDescent="0.25">
      <c r="A1304" s="18" t="s">
        <v>8219</v>
      </c>
      <c r="B1304" s="20">
        <v>65</v>
      </c>
      <c r="D1304" s="18" t="s">
        <v>8221</v>
      </c>
      <c r="E1304" s="20">
        <v>2</v>
      </c>
    </row>
    <row r="1305" spans="1:5" x14ac:dyDescent="0.25">
      <c r="A1305" s="19" t="s">
        <v>8219</v>
      </c>
      <c r="B1305" s="21">
        <v>134</v>
      </c>
      <c r="D1305" s="19" t="s">
        <v>8221</v>
      </c>
      <c r="E1305" s="21">
        <v>5</v>
      </c>
    </row>
    <row r="1306" spans="1:5" x14ac:dyDescent="0.25">
      <c r="A1306" s="18" t="s">
        <v>8219</v>
      </c>
      <c r="B1306" s="20">
        <v>37</v>
      </c>
      <c r="D1306" s="18" t="s">
        <v>8221</v>
      </c>
      <c r="E1306" s="20">
        <v>14</v>
      </c>
    </row>
    <row r="1307" spans="1:5" x14ac:dyDescent="0.25">
      <c r="A1307" s="19" t="s">
        <v>8219</v>
      </c>
      <c r="B1307" s="21">
        <v>37</v>
      </c>
      <c r="D1307" s="19" t="s">
        <v>8221</v>
      </c>
      <c r="E1307" s="21">
        <v>9</v>
      </c>
    </row>
    <row r="1308" spans="1:5" x14ac:dyDescent="0.25">
      <c r="A1308" s="18" t="s">
        <v>8219</v>
      </c>
      <c r="B1308" s="20">
        <v>150</v>
      </c>
      <c r="D1308" s="18" t="s">
        <v>8221</v>
      </c>
      <c r="E1308" s="20">
        <v>8</v>
      </c>
    </row>
    <row r="1309" spans="1:5" x14ac:dyDescent="0.25">
      <c r="A1309" s="19" t="s">
        <v>8219</v>
      </c>
      <c r="B1309" s="21">
        <v>56</v>
      </c>
      <c r="D1309" s="19" t="s">
        <v>8221</v>
      </c>
      <c r="E1309" s="21">
        <v>7</v>
      </c>
    </row>
    <row r="1310" spans="1:5" x14ac:dyDescent="0.25">
      <c r="A1310" s="18" t="s">
        <v>8219</v>
      </c>
      <c r="B1310" s="20">
        <v>18</v>
      </c>
      <c r="D1310" s="18" t="s">
        <v>8221</v>
      </c>
      <c r="E1310" s="20">
        <v>0</v>
      </c>
    </row>
    <row r="1311" spans="1:5" x14ac:dyDescent="0.25">
      <c r="A1311" s="19" t="s">
        <v>8219</v>
      </c>
      <c r="B1311" s="21">
        <v>60</v>
      </c>
      <c r="D1311" s="19" t="s">
        <v>8221</v>
      </c>
      <c r="E1311" s="21">
        <v>84</v>
      </c>
    </row>
    <row r="1312" spans="1:5" x14ac:dyDescent="0.25">
      <c r="A1312" s="18" t="s">
        <v>8219</v>
      </c>
      <c r="B1312" s="20">
        <v>67</v>
      </c>
      <c r="D1312" s="18" t="s">
        <v>8221</v>
      </c>
      <c r="E1312" s="20">
        <v>11</v>
      </c>
    </row>
    <row r="1313" spans="1:5" x14ac:dyDescent="0.25">
      <c r="A1313" s="19" t="s">
        <v>8219</v>
      </c>
      <c r="B1313" s="21">
        <v>35</v>
      </c>
      <c r="D1313" s="19" t="s">
        <v>8221</v>
      </c>
      <c r="E1313" s="21">
        <v>1</v>
      </c>
    </row>
    <row r="1314" spans="1:5" x14ac:dyDescent="0.25">
      <c r="A1314" s="18" t="s">
        <v>8219</v>
      </c>
      <c r="B1314" s="20">
        <v>34</v>
      </c>
      <c r="D1314" s="18" t="s">
        <v>8221</v>
      </c>
      <c r="E1314" s="20">
        <v>4</v>
      </c>
    </row>
    <row r="1315" spans="1:5" x14ac:dyDescent="0.25">
      <c r="A1315" s="19" t="s">
        <v>8219</v>
      </c>
      <c r="B1315" s="21">
        <v>36</v>
      </c>
      <c r="D1315" s="19" t="s">
        <v>8221</v>
      </c>
      <c r="E1315" s="21">
        <v>10</v>
      </c>
    </row>
    <row r="1316" spans="1:5" x14ac:dyDescent="0.25">
      <c r="A1316" s="18" t="s">
        <v>8219</v>
      </c>
      <c r="B1316" s="20">
        <v>18</v>
      </c>
      <c r="D1316" s="18" t="s">
        <v>8221</v>
      </c>
      <c r="E1316" s="20">
        <v>16</v>
      </c>
    </row>
    <row r="1317" spans="1:5" x14ac:dyDescent="0.25">
      <c r="A1317" s="19" t="s">
        <v>8219</v>
      </c>
      <c r="B1317" s="21">
        <v>25</v>
      </c>
      <c r="D1317" s="19" t="s">
        <v>8221</v>
      </c>
      <c r="E1317" s="21">
        <v>2</v>
      </c>
    </row>
    <row r="1318" spans="1:5" x14ac:dyDescent="0.25">
      <c r="A1318" s="18" t="s">
        <v>8219</v>
      </c>
      <c r="B1318" s="20">
        <v>21</v>
      </c>
      <c r="D1318" s="18" t="s">
        <v>8221</v>
      </c>
      <c r="E1318" s="20">
        <v>5</v>
      </c>
    </row>
    <row r="1319" spans="1:5" x14ac:dyDescent="0.25">
      <c r="A1319" s="19" t="s">
        <v>8219</v>
      </c>
      <c r="B1319" s="21">
        <v>151</v>
      </c>
      <c r="D1319" s="19" t="s">
        <v>8221</v>
      </c>
      <c r="E1319" s="21">
        <v>1</v>
      </c>
    </row>
    <row r="1320" spans="1:5" x14ac:dyDescent="0.25">
      <c r="A1320" s="18" t="s">
        <v>8219</v>
      </c>
      <c r="B1320" s="20">
        <v>489</v>
      </c>
      <c r="D1320" s="18" t="s">
        <v>8221</v>
      </c>
      <c r="E1320" s="20">
        <v>31</v>
      </c>
    </row>
    <row r="1321" spans="1:5" x14ac:dyDescent="0.25">
      <c r="A1321" s="19" t="s">
        <v>8219</v>
      </c>
      <c r="B1321" s="21">
        <v>50</v>
      </c>
      <c r="D1321" s="19" t="s">
        <v>8221</v>
      </c>
      <c r="E1321" s="21">
        <v>0</v>
      </c>
    </row>
    <row r="1322" spans="1:5" x14ac:dyDescent="0.25">
      <c r="A1322" s="18" t="s">
        <v>8219</v>
      </c>
      <c r="B1322" s="20">
        <v>321</v>
      </c>
      <c r="D1322" s="18" t="s">
        <v>8221</v>
      </c>
      <c r="E1322" s="20">
        <v>2</v>
      </c>
    </row>
    <row r="1323" spans="1:5" x14ac:dyDescent="0.25">
      <c r="A1323" s="19" t="s">
        <v>8219</v>
      </c>
      <c r="B1323" s="21">
        <v>1762</v>
      </c>
      <c r="D1323" s="19" t="s">
        <v>8221</v>
      </c>
      <c r="E1323" s="21">
        <v>7</v>
      </c>
    </row>
    <row r="1324" spans="1:5" x14ac:dyDescent="0.25">
      <c r="A1324" s="18" t="s">
        <v>8219</v>
      </c>
      <c r="B1324" s="20">
        <v>385</v>
      </c>
      <c r="D1324" s="18" t="s">
        <v>8221</v>
      </c>
      <c r="E1324" s="20">
        <v>16</v>
      </c>
    </row>
    <row r="1325" spans="1:5" x14ac:dyDescent="0.25">
      <c r="A1325" s="19" t="s">
        <v>8219</v>
      </c>
      <c r="B1325" s="21">
        <v>398</v>
      </c>
      <c r="D1325" s="19" t="s">
        <v>8221</v>
      </c>
      <c r="E1325" s="21">
        <v>4</v>
      </c>
    </row>
    <row r="1326" spans="1:5" x14ac:dyDescent="0.25">
      <c r="A1326" s="18" t="s">
        <v>8219</v>
      </c>
      <c r="B1326" s="20">
        <v>304</v>
      </c>
      <c r="D1326" s="18" t="s">
        <v>8221</v>
      </c>
      <c r="E1326" s="20">
        <v>4</v>
      </c>
    </row>
    <row r="1327" spans="1:5" x14ac:dyDescent="0.25">
      <c r="A1327" s="19" t="s">
        <v>8219</v>
      </c>
      <c r="B1327" s="21">
        <v>676</v>
      </c>
      <c r="D1327" s="19" t="s">
        <v>8221</v>
      </c>
      <c r="E1327" s="21">
        <v>4</v>
      </c>
    </row>
    <row r="1328" spans="1:5" x14ac:dyDescent="0.25">
      <c r="A1328" s="18" t="s">
        <v>8219</v>
      </c>
      <c r="B1328" s="20">
        <v>577</v>
      </c>
      <c r="D1328" s="18" t="s">
        <v>8221</v>
      </c>
      <c r="E1328" s="20">
        <v>3</v>
      </c>
    </row>
    <row r="1329" spans="1:5" x14ac:dyDescent="0.25">
      <c r="A1329" s="19" t="s">
        <v>8219</v>
      </c>
      <c r="B1329" s="21">
        <v>3663</v>
      </c>
      <c r="D1329" s="19" t="s">
        <v>8221</v>
      </c>
      <c r="E1329" s="21">
        <v>36</v>
      </c>
    </row>
    <row r="1330" spans="1:5" x14ac:dyDescent="0.25">
      <c r="A1330" s="18" t="s">
        <v>8219</v>
      </c>
      <c r="B1330" s="20">
        <v>294</v>
      </c>
      <c r="D1330" s="18" t="s">
        <v>8221</v>
      </c>
      <c r="E1330" s="20">
        <v>1</v>
      </c>
    </row>
    <row r="1331" spans="1:5" x14ac:dyDescent="0.25">
      <c r="A1331" s="19" t="s">
        <v>8219</v>
      </c>
      <c r="B1331" s="21">
        <v>28</v>
      </c>
      <c r="D1331" s="19" t="s">
        <v>8221</v>
      </c>
      <c r="E1331" s="21">
        <v>7</v>
      </c>
    </row>
    <row r="1332" spans="1:5" x14ac:dyDescent="0.25">
      <c r="A1332" s="18" t="s">
        <v>8219</v>
      </c>
      <c r="B1332" s="20">
        <v>100</v>
      </c>
      <c r="D1332" s="18" t="s">
        <v>8221</v>
      </c>
      <c r="E1332" s="20">
        <v>27</v>
      </c>
    </row>
    <row r="1333" spans="1:5" x14ac:dyDescent="0.25">
      <c r="A1333" s="19" t="s">
        <v>8219</v>
      </c>
      <c r="B1333" s="21">
        <v>72</v>
      </c>
      <c r="D1333" s="19" t="s">
        <v>8221</v>
      </c>
      <c r="E1333" s="21">
        <v>1</v>
      </c>
    </row>
    <row r="1334" spans="1:5" x14ac:dyDescent="0.25">
      <c r="A1334" s="18" t="s">
        <v>8219</v>
      </c>
      <c r="B1334" s="20">
        <v>238</v>
      </c>
      <c r="D1334" s="18" t="s">
        <v>8221</v>
      </c>
      <c r="E1334" s="20">
        <v>0</v>
      </c>
    </row>
    <row r="1335" spans="1:5" x14ac:dyDescent="0.25">
      <c r="A1335" s="19" t="s">
        <v>8219</v>
      </c>
      <c r="B1335" s="21">
        <v>159</v>
      </c>
      <c r="D1335" s="19" t="s">
        <v>8221</v>
      </c>
      <c r="E1335" s="21">
        <v>1</v>
      </c>
    </row>
    <row r="1336" spans="1:5" x14ac:dyDescent="0.25">
      <c r="A1336" s="18" t="s">
        <v>8219</v>
      </c>
      <c r="B1336" s="20">
        <v>77</v>
      </c>
      <c r="D1336" s="18" t="s">
        <v>8221</v>
      </c>
      <c r="E1336" s="20">
        <v>3</v>
      </c>
    </row>
    <row r="1337" spans="1:5" x14ac:dyDescent="0.25">
      <c r="A1337" s="19" t="s">
        <v>8219</v>
      </c>
      <c r="B1337" s="21">
        <v>53</v>
      </c>
      <c r="D1337" s="19" t="s">
        <v>8221</v>
      </c>
      <c r="E1337" s="21">
        <v>3</v>
      </c>
    </row>
    <row r="1338" spans="1:5" x14ac:dyDescent="0.25">
      <c r="A1338" s="18" t="s">
        <v>8219</v>
      </c>
      <c r="B1338" s="20">
        <v>1251</v>
      </c>
      <c r="D1338" s="18" t="s">
        <v>8221</v>
      </c>
      <c r="E1338" s="20">
        <v>3</v>
      </c>
    </row>
    <row r="1339" spans="1:5" x14ac:dyDescent="0.25">
      <c r="A1339" s="19" t="s">
        <v>8219</v>
      </c>
      <c r="B1339" s="21">
        <v>465</v>
      </c>
      <c r="D1339" s="19" t="s">
        <v>8221</v>
      </c>
      <c r="E1339" s="21">
        <v>0</v>
      </c>
    </row>
    <row r="1340" spans="1:5" x14ac:dyDescent="0.25">
      <c r="A1340" s="18" t="s">
        <v>8219</v>
      </c>
      <c r="B1340" s="20">
        <v>74</v>
      </c>
      <c r="D1340" s="18" t="s">
        <v>8221</v>
      </c>
      <c r="E1340" s="20">
        <v>6</v>
      </c>
    </row>
    <row r="1341" spans="1:5" x14ac:dyDescent="0.25">
      <c r="A1341" s="19" t="s">
        <v>8219</v>
      </c>
      <c r="B1341" s="21">
        <v>62</v>
      </c>
      <c r="D1341" s="19" t="s">
        <v>8221</v>
      </c>
      <c r="E1341" s="21">
        <v>17</v>
      </c>
    </row>
    <row r="1342" spans="1:5" x14ac:dyDescent="0.25">
      <c r="A1342" s="18" t="s">
        <v>8219</v>
      </c>
      <c r="B1342" s="20">
        <v>3468</v>
      </c>
      <c r="D1342" s="18" t="s">
        <v>8221</v>
      </c>
      <c r="E1342" s="20">
        <v>40</v>
      </c>
    </row>
    <row r="1343" spans="1:5" x14ac:dyDescent="0.25">
      <c r="A1343" s="19" t="s">
        <v>8219</v>
      </c>
      <c r="B1343" s="21">
        <v>52</v>
      </c>
      <c r="D1343" s="19" t="s">
        <v>8221</v>
      </c>
      <c r="E1343" s="21">
        <v>3</v>
      </c>
    </row>
    <row r="1344" spans="1:5" x14ac:dyDescent="0.25">
      <c r="A1344" s="18" t="s">
        <v>8219</v>
      </c>
      <c r="B1344" s="20">
        <v>50</v>
      </c>
      <c r="D1344" s="18" t="s">
        <v>8221</v>
      </c>
      <c r="E1344" s="20">
        <v>1</v>
      </c>
    </row>
    <row r="1345" spans="1:5" x14ac:dyDescent="0.25">
      <c r="A1345" s="19" t="s">
        <v>8219</v>
      </c>
      <c r="B1345" s="21">
        <v>45</v>
      </c>
      <c r="D1345" s="19" t="s">
        <v>8221</v>
      </c>
      <c r="E1345" s="21">
        <v>2</v>
      </c>
    </row>
    <row r="1346" spans="1:5" x14ac:dyDescent="0.25">
      <c r="A1346" s="18" t="s">
        <v>8219</v>
      </c>
      <c r="B1346" s="20">
        <v>21</v>
      </c>
      <c r="D1346" s="18" t="s">
        <v>8221</v>
      </c>
      <c r="E1346" s="20">
        <v>7</v>
      </c>
    </row>
    <row r="1347" spans="1:5" x14ac:dyDescent="0.25">
      <c r="A1347" s="19" t="s">
        <v>8219</v>
      </c>
      <c r="B1347" s="21">
        <v>100</v>
      </c>
      <c r="D1347" s="19" t="s">
        <v>8221</v>
      </c>
      <c r="E1347" s="21">
        <v>14</v>
      </c>
    </row>
    <row r="1348" spans="1:5" x14ac:dyDescent="0.25">
      <c r="A1348" s="18" t="s">
        <v>8219</v>
      </c>
      <c r="B1348" s="20">
        <v>81</v>
      </c>
      <c r="D1348" s="18" t="s">
        <v>8221</v>
      </c>
      <c r="E1348" s="20">
        <v>0</v>
      </c>
    </row>
    <row r="1349" spans="1:5" x14ac:dyDescent="0.25">
      <c r="A1349" s="19" t="s">
        <v>8219</v>
      </c>
      <c r="B1349" s="21">
        <v>286</v>
      </c>
      <c r="D1349" s="19" t="s">
        <v>8221</v>
      </c>
      <c r="E1349" s="21">
        <v>0</v>
      </c>
    </row>
    <row r="1350" spans="1:5" x14ac:dyDescent="0.25">
      <c r="A1350" s="18" t="s">
        <v>8219</v>
      </c>
      <c r="B1350" s="20">
        <v>42</v>
      </c>
      <c r="D1350" s="18" t="s">
        <v>8221</v>
      </c>
      <c r="E1350" s="20">
        <v>1</v>
      </c>
    </row>
    <row r="1351" spans="1:5" x14ac:dyDescent="0.25">
      <c r="A1351" s="19" t="s">
        <v>8219</v>
      </c>
      <c r="B1351" s="21">
        <v>199</v>
      </c>
      <c r="D1351" s="19" t="s">
        <v>8221</v>
      </c>
      <c r="E1351" s="21">
        <v>12</v>
      </c>
    </row>
    <row r="1352" spans="1:5" x14ac:dyDescent="0.25">
      <c r="A1352" s="18" t="s">
        <v>8219</v>
      </c>
      <c r="B1352" s="20">
        <v>25</v>
      </c>
      <c r="D1352" s="18" t="s">
        <v>8221</v>
      </c>
      <c r="E1352" s="20">
        <v>12</v>
      </c>
    </row>
    <row r="1353" spans="1:5" x14ac:dyDescent="0.25">
      <c r="A1353" s="19" t="s">
        <v>8219</v>
      </c>
      <c r="B1353" s="21">
        <v>84</v>
      </c>
      <c r="D1353" s="19" t="s">
        <v>8221</v>
      </c>
      <c r="E1353" s="21">
        <v>23</v>
      </c>
    </row>
    <row r="1354" spans="1:5" x14ac:dyDescent="0.25">
      <c r="A1354" s="18" t="s">
        <v>8219</v>
      </c>
      <c r="B1354" s="20">
        <v>50</v>
      </c>
      <c r="D1354" s="18" t="s">
        <v>8221</v>
      </c>
      <c r="E1354" s="20">
        <v>0</v>
      </c>
    </row>
    <row r="1355" spans="1:5" x14ac:dyDescent="0.25">
      <c r="A1355" s="19" t="s">
        <v>8219</v>
      </c>
      <c r="B1355" s="21">
        <v>26</v>
      </c>
      <c r="D1355" s="19" t="s">
        <v>8221</v>
      </c>
      <c r="E1355" s="21">
        <v>10</v>
      </c>
    </row>
    <row r="1356" spans="1:5" x14ac:dyDescent="0.25">
      <c r="A1356" s="18" t="s">
        <v>8219</v>
      </c>
      <c r="B1356" s="20">
        <v>14</v>
      </c>
      <c r="D1356" s="18" t="s">
        <v>8221</v>
      </c>
      <c r="E1356" s="20">
        <v>5</v>
      </c>
    </row>
    <row r="1357" spans="1:5" x14ac:dyDescent="0.25">
      <c r="A1357" s="19" t="s">
        <v>8219</v>
      </c>
      <c r="B1357" s="21">
        <v>49</v>
      </c>
      <c r="D1357" s="19" t="s">
        <v>8221</v>
      </c>
      <c r="E1357" s="21">
        <v>1</v>
      </c>
    </row>
    <row r="1358" spans="1:5" x14ac:dyDescent="0.25">
      <c r="A1358" s="18" t="s">
        <v>8219</v>
      </c>
      <c r="B1358" s="20">
        <v>69</v>
      </c>
      <c r="D1358" s="18" t="s">
        <v>8221</v>
      </c>
      <c r="E1358" s="20">
        <v>2</v>
      </c>
    </row>
    <row r="1359" spans="1:5" x14ac:dyDescent="0.25">
      <c r="A1359" s="19" t="s">
        <v>8219</v>
      </c>
      <c r="B1359" s="21">
        <v>60</v>
      </c>
      <c r="D1359" s="19" t="s">
        <v>8221</v>
      </c>
      <c r="E1359" s="21">
        <v>2</v>
      </c>
    </row>
    <row r="1360" spans="1:5" x14ac:dyDescent="0.25">
      <c r="A1360" s="18" t="s">
        <v>8219</v>
      </c>
      <c r="B1360" s="20">
        <v>80</v>
      </c>
      <c r="D1360" s="18" t="s">
        <v>8221</v>
      </c>
      <c r="E1360" s="20">
        <v>0</v>
      </c>
    </row>
    <row r="1361" spans="1:5" x14ac:dyDescent="0.25">
      <c r="A1361" s="19" t="s">
        <v>8219</v>
      </c>
      <c r="B1361" s="21">
        <v>56</v>
      </c>
      <c r="D1361" s="19" t="s">
        <v>8221</v>
      </c>
      <c r="E1361" s="21">
        <v>13</v>
      </c>
    </row>
    <row r="1362" spans="1:5" x14ac:dyDescent="0.25">
      <c r="A1362" s="18" t="s">
        <v>8219</v>
      </c>
      <c r="B1362" s="20">
        <v>104</v>
      </c>
      <c r="D1362" s="18" t="s">
        <v>8221</v>
      </c>
      <c r="E1362" s="20">
        <v>0</v>
      </c>
    </row>
    <row r="1363" spans="1:5" x14ac:dyDescent="0.25">
      <c r="A1363" s="19" t="s">
        <v>8219</v>
      </c>
      <c r="B1363" s="21">
        <v>46</v>
      </c>
      <c r="D1363" s="19" t="s">
        <v>8221</v>
      </c>
      <c r="E1363" s="21">
        <v>1</v>
      </c>
    </row>
    <row r="1364" spans="1:5" x14ac:dyDescent="0.25">
      <c r="A1364" s="18" t="s">
        <v>8219</v>
      </c>
      <c r="B1364" s="20">
        <v>206</v>
      </c>
      <c r="D1364" s="18" t="s">
        <v>8221</v>
      </c>
      <c r="E1364" s="20">
        <v>5</v>
      </c>
    </row>
    <row r="1365" spans="1:5" x14ac:dyDescent="0.25">
      <c r="A1365" s="19" t="s">
        <v>8219</v>
      </c>
      <c r="B1365" s="21">
        <v>18</v>
      </c>
      <c r="D1365" s="19" t="s">
        <v>8221</v>
      </c>
      <c r="E1365" s="21">
        <v>2</v>
      </c>
    </row>
    <row r="1366" spans="1:5" x14ac:dyDescent="0.25">
      <c r="A1366" s="18" t="s">
        <v>8219</v>
      </c>
      <c r="B1366" s="20">
        <v>28</v>
      </c>
      <c r="D1366" s="18" t="s">
        <v>8221</v>
      </c>
      <c r="E1366" s="20">
        <v>0</v>
      </c>
    </row>
    <row r="1367" spans="1:5" x14ac:dyDescent="0.25">
      <c r="A1367" s="19" t="s">
        <v>8219</v>
      </c>
      <c r="B1367" s="21">
        <v>11</v>
      </c>
      <c r="D1367" s="19" t="s">
        <v>8221</v>
      </c>
      <c r="E1367" s="21">
        <v>32</v>
      </c>
    </row>
    <row r="1368" spans="1:5" x14ac:dyDescent="0.25">
      <c r="A1368" s="18" t="s">
        <v>8219</v>
      </c>
      <c r="B1368" s="20">
        <v>263</v>
      </c>
      <c r="D1368" s="18" t="s">
        <v>8221</v>
      </c>
      <c r="E1368" s="20">
        <v>1</v>
      </c>
    </row>
    <row r="1369" spans="1:5" x14ac:dyDescent="0.25">
      <c r="A1369" s="19" t="s">
        <v>8219</v>
      </c>
      <c r="B1369" s="21">
        <v>394</v>
      </c>
      <c r="D1369" s="19" t="s">
        <v>8221</v>
      </c>
      <c r="E1369" s="21">
        <v>1</v>
      </c>
    </row>
    <row r="1370" spans="1:5" x14ac:dyDescent="0.25">
      <c r="A1370" s="18" t="s">
        <v>8219</v>
      </c>
      <c r="B1370" s="20">
        <v>1049</v>
      </c>
      <c r="D1370" s="18" t="s">
        <v>8221</v>
      </c>
      <c r="E1370" s="20">
        <v>1</v>
      </c>
    </row>
    <row r="1371" spans="1:5" x14ac:dyDescent="0.25">
      <c r="A1371" s="19" t="s">
        <v>8219</v>
      </c>
      <c r="B1371" s="21">
        <v>308</v>
      </c>
      <c r="D1371" s="19" t="s">
        <v>8221</v>
      </c>
      <c r="E1371" s="21">
        <v>0</v>
      </c>
    </row>
    <row r="1372" spans="1:5" x14ac:dyDescent="0.25">
      <c r="A1372" s="18" t="s">
        <v>8219</v>
      </c>
      <c r="B1372" s="20">
        <v>1088</v>
      </c>
      <c r="D1372" s="18" t="s">
        <v>8221</v>
      </c>
      <c r="E1372" s="20">
        <v>0</v>
      </c>
    </row>
    <row r="1373" spans="1:5" x14ac:dyDescent="0.25">
      <c r="A1373" s="19" t="s">
        <v>8219</v>
      </c>
      <c r="B1373" s="21">
        <v>73</v>
      </c>
      <c r="D1373" s="19" t="s">
        <v>8221</v>
      </c>
      <c r="E1373" s="21">
        <v>8</v>
      </c>
    </row>
    <row r="1374" spans="1:5" x14ac:dyDescent="0.25">
      <c r="A1374" s="18" t="s">
        <v>8219</v>
      </c>
      <c r="B1374" s="20">
        <v>143</v>
      </c>
      <c r="D1374" s="18" t="s">
        <v>8221</v>
      </c>
      <c r="E1374" s="20">
        <v>0</v>
      </c>
    </row>
    <row r="1375" spans="1:5" x14ac:dyDescent="0.25">
      <c r="A1375" s="19" t="s">
        <v>8219</v>
      </c>
      <c r="B1375" s="21">
        <v>1420</v>
      </c>
      <c r="D1375" s="19" t="s">
        <v>8221</v>
      </c>
      <c r="E1375" s="21">
        <v>1</v>
      </c>
    </row>
    <row r="1376" spans="1:5" x14ac:dyDescent="0.25">
      <c r="A1376" s="18" t="s">
        <v>8219</v>
      </c>
      <c r="B1376" s="20">
        <v>305</v>
      </c>
      <c r="D1376" s="18" t="s">
        <v>8221</v>
      </c>
      <c r="E1376" s="20">
        <v>16</v>
      </c>
    </row>
    <row r="1377" spans="1:5" x14ac:dyDescent="0.25">
      <c r="A1377" s="19" t="s">
        <v>8219</v>
      </c>
      <c r="B1377" s="21">
        <v>551</v>
      </c>
      <c r="D1377" s="19" t="s">
        <v>8221</v>
      </c>
      <c r="E1377" s="21">
        <v>12</v>
      </c>
    </row>
    <row r="1378" spans="1:5" x14ac:dyDescent="0.25">
      <c r="A1378" s="18" t="s">
        <v>8219</v>
      </c>
      <c r="B1378" s="20">
        <v>187</v>
      </c>
      <c r="D1378" s="18" t="s">
        <v>8221</v>
      </c>
      <c r="E1378" s="20">
        <v>4</v>
      </c>
    </row>
    <row r="1379" spans="1:5" x14ac:dyDescent="0.25">
      <c r="A1379" s="19" t="s">
        <v>8219</v>
      </c>
      <c r="B1379" s="21">
        <v>325</v>
      </c>
      <c r="D1379" s="19" t="s">
        <v>8221</v>
      </c>
      <c r="E1379" s="21">
        <v>2</v>
      </c>
    </row>
    <row r="1380" spans="1:5" x14ac:dyDescent="0.25">
      <c r="A1380" s="18" t="s">
        <v>8219</v>
      </c>
      <c r="B1380" s="20">
        <v>148</v>
      </c>
      <c r="D1380" s="18" t="s">
        <v>8221</v>
      </c>
      <c r="E1380" s="20">
        <v>3</v>
      </c>
    </row>
    <row r="1381" spans="1:5" x14ac:dyDescent="0.25">
      <c r="A1381" s="19" t="s">
        <v>8219</v>
      </c>
      <c r="B1381" s="21">
        <v>69</v>
      </c>
      <c r="D1381" s="19" t="s">
        <v>8221</v>
      </c>
      <c r="E1381" s="21">
        <v>0</v>
      </c>
    </row>
    <row r="1382" spans="1:5" x14ac:dyDescent="0.25">
      <c r="A1382" s="18" t="s">
        <v>8219</v>
      </c>
      <c r="B1382" s="20">
        <v>173</v>
      </c>
      <c r="D1382" s="18" t="s">
        <v>8221</v>
      </c>
      <c r="E1382" s="20">
        <v>3</v>
      </c>
    </row>
    <row r="1383" spans="1:5" x14ac:dyDescent="0.25">
      <c r="A1383" s="19" t="s">
        <v>8219</v>
      </c>
      <c r="B1383" s="21">
        <v>269</v>
      </c>
      <c r="D1383" s="19" t="s">
        <v>8221</v>
      </c>
      <c r="E1383" s="21">
        <v>4</v>
      </c>
    </row>
    <row r="1384" spans="1:5" x14ac:dyDescent="0.25">
      <c r="A1384" s="18" t="s">
        <v>8219</v>
      </c>
      <c r="B1384" s="20">
        <v>185</v>
      </c>
      <c r="D1384" s="18" t="s">
        <v>8221</v>
      </c>
      <c r="E1384" s="20">
        <v>2</v>
      </c>
    </row>
    <row r="1385" spans="1:5" x14ac:dyDescent="0.25">
      <c r="A1385" s="19" t="s">
        <v>8219</v>
      </c>
      <c r="B1385" s="21">
        <v>176</v>
      </c>
      <c r="D1385" s="19" t="s">
        <v>8221</v>
      </c>
      <c r="E1385" s="21">
        <v>10</v>
      </c>
    </row>
    <row r="1386" spans="1:5" x14ac:dyDescent="0.25">
      <c r="A1386" s="18" t="s">
        <v>8219</v>
      </c>
      <c r="B1386" s="20">
        <v>1019</v>
      </c>
      <c r="D1386" s="18" t="s">
        <v>8221</v>
      </c>
      <c r="E1386" s="20">
        <v>11</v>
      </c>
    </row>
    <row r="1387" spans="1:5" x14ac:dyDescent="0.25">
      <c r="A1387" s="19" t="s">
        <v>8219</v>
      </c>
      <c r="B1387" s="21">
        <v>113</v>
      </c>
      <c r="D1387" s="19" t="s">
        <v>8221</v>
      </c>
      <c r="E1387" s="21">
        <v>6</v>
      </c>
    </row>
    <row r="1388" spans="1:5" x14ac:dyDescent="0.25">
      <c r="A1388" s="18" t="s">
        <v>8219</v>
      </c>
      <c r="B1388" s="20">
        <v>404</v>
      </c>
      <c r="D1388" s="18" t="s">
        <v>8221</v>
      </c>
      <c r="E1388" s="20">
        <v>2</v>
      </c>
    </row>
    <row r="1389" spans="1:5" x14ac:dyDescent="0.25">
      <c r="A1389" s="19" t="s">
        <v>8219</v>
      </c>
      <c r="B1389" s="21">
        <v>707</v>
      </c>
      <c r="D1389" s="19" t="s">
        <v>8221</v>
      </c>
      <c r="E1389" s="21">
        <v>6</v>
      </c>
    </row>
    <row r="1390" spans="1:5" x14ac:dyDescent="0.25">
      <c r="A1390" s="18" t="s">
        <v>8219</v>
      </c>
      <c r="B1390" s="20">
        <v>392</v>
      </c>
      <c r="D1390" s="18" t="s">
        <v>8221</v>
      </c>
      <c r="E1390" s="20">
        <v>8</v>
      </c>
    </row>
    <row r="1391" spans="1:5" x14ac:dyDescent="0.25">
      <c r="A1391" s="19" t="s">
        <v>8219</v>
      </c>
      <c r="B1391" s="21">
        <v>23</v>
      </c>
      <c r="D1391" s="19" t="s">
        <v>8221</v>
      </c>
      <c r="E1391" s="21">
        <v>37</v>
      </c>
    </row>
    <row r="1392" spans="1:5" x14ac:dyDescent="0.25">
      <c r="A1392" s="18" t="s">
        <v>8219</v>
      </c>
      <c r="B1392" s="20">
        <v>682</v>
      </c>
      <c r="D1392" s="18" t="s">
        <v>8221</v>
      </c>
      <c r="E1392" s="20">
        <v>11</v>
      </c>
    </row>
    <row r="1393" spans="1:5" x14ac:dyDescent="0.25">
      <c r="A1393" s="19" t="s">
        <v>8219</v>
      </c>
      <c r="B1393" s="21">
        <v>37</v>
      </c>
      <c r="D1393" s="19" t="s">
        <v>8221</v>
      </c>
      <c r="E1393" s="21">
        <v>0</v>
      </c>
    </row>
    <row r="1394" spans="1:5" x14ac:dyDescent="0.25">
      <c r="A1394" s="18" t="s">
        <v>8219</v>
      </c>
      <c r="B1394" s="20">
        <v>146</v>
      </c>
      <c r="D1394" s="18" t="s">
        <v>8221</v>
      </c>
      <c r="E1394" s="20">
        <v>10</v>
      </c>
    </row>
    <row r="1395" spans="1:5" x14ac:dyDescent="0.25">
      <c r="A1395" s="19" t="s">
        <v>8219</v>
      </c>
      <c r="B1395" s="21">
        <v>119</v>
      </c>
      <c r="D1395" s="19" t="s">
        <v>8221</v>
      </c>
      <c r="E1395" s="21">
        <v>6</v>
      </c>
    </row>
    <row r="1396" spans="1:5" x14ac:dyDescent="0.25">
      <c r="A1396" s="18" t="s">
        <v>8219</v>
      </c>
      <c r="B1396" s="20">
        <v>163</v>
      </c>
      <c r="D1396" s="18" t="s">
        <v>8221</v>
      </c>
      <c r="E1396" s="20">
        <v>8</v>
      </c>
    </row>
    <row r="1397" spans="1:5" x14ac:dyDescent="0.25">
      <c r="A1397" s="19" t="s">
        <v>8219</v>
      </c>
      <c r="B1397" s="21">
        <v>339</v>
      </c>
      <c r="D1397" s="19" t="s">
        <v>8221</v>
      </c>
      <c r="E1397" s="21">
        <v>6</v>
      </c>
    </row>
    <row r="1398" spans="1:5" x14ac:dyDescent="0.25">
      <c r="A1398" s="18" t="s">
        <v>8219</v>
      </c>
      <c r="B1398" s="20">
        <v>58</v>
      </c>
      <c r="D1398" s="18" t="s">
        <v>8221</v>
      </c>
      <c r="E1398" s="20">
        <v>7</v>
      </c>
    </row>
    <row r="1399" spans="1:5" x14ac:dyDescent="0.25">
      <c r="A1399" s="19" t="s">
        <v>8219</v>
      </c>
      <c r="B1399" s="21">
        <v>456</v>
      </c>
      <c r="D1399" s="19" t="s">
        <v>8221</v>
      </c>
      <c r="E1399" s="21">
        <v>7</v>
      </c>
    </row>
    <row r="1400" spans="1:5" x14ac:dyDescent="0.25">
      <c r="A1400" s="18" t="s">
        <v>8219</v>
      </c>
      <c r="B1400" s="20">
        <v>15</v>
      </c>
      <c r="D1400" s="18" t="s">
        <v>8221</v>
      </c>
      <c r="E1400" s="20">
        <v>5</v>
      </c>
    </row>
    <row r="1401" spans="1:5" x14ac:dyDescent="0.25">
      <c r="A1401" s="19" t="s">
        <v>8219</v>
      </c>
      <c r="B1401" s="21">
        <v>191</v>
      </c>
      <c r="D1401" s="19" t="s">
        <v>8221</v>
      </c>
      <c r="E1401" s="21">
        <v>46</v>
      </c>
    </row>
    <row r="1402" spans="1:5" x14ac:dyDescent="0.25">
      <c r="A1402" s="18" t="s">
        <v>8219</v>
      </c>
      <c r="B1402" s="20">
        <v>17</v>
      </c>
      <c r="D1402" s="18" t="s">
        <v>8221</v>
      </c>
      <c r="E1402" s="20">
        <v>10</v>
      </c>
    </row>
    <row r="1403" spans="1:5" x14ac:dyDescent="0.25">
      <c r="A1403" s="19" t="s">
        <v>8219</v>
      </c>
      <c r="B1403" s="21">
        <v>28</v>
      </c>
      <c r="D1403" s="19" t="s">
        <v>8221</v>
      </c>
      <c r="E1403" s="21">
        <v>19</v>
      </c>
    </row>
    <row r="1404" spans="1:5" x14ac:dyDescent="0.25">
      <c r="A1404" s="18" t="s">
        <v>8219</v>
      </c>
      <c r="B1404" s="20">
        <v>18</v>
      </c>
      <c r="D1404" s="18" t="s">
        <v>8221</v>
      </c>
      <c r="E1404" s="20">
        <v>13</v>
      </c>
    </row>
    <row r="1405" spans="1:5" x14ac:dyDescent="0.25">
      <c r="A1405" s="19" t="s">
        <v>8219</v>
      </c>
      <c r="B1405" s="21">
        <v>61</v>
      </c>
      <c r="D1405" s="19" t="s">
        <v>8221</v>
      </c>
      <c r="E1405" s="21">
        <v>13</v>
      </c>
    </row>
    <row r="1406" spans="1:5" x14ac:dyDescent="0.25">
      <c r="A1406" s="18" t="s">
        <v>8219</v>
      </c>
      <c r="B1406" s="20">
        <v>108</v>
      </c>
      <c r="D1406" s="18" t="s">
        <v>8221</v>
      </c>
      <c r="E1406" s="20">
        <v>4</v>
      </c>
    </row>
    <row r="1407" spans="1:5" x14ac:dyDescent="0.25">
      <c r="A1407" s="19" t="s">
        <v>8219</v>
      </c>
      <c r="B1407" s="21">
        <v>142</v>
      </c>
      <c r="D1407" s="19" t="s">
        <v>8221</v>
      </c>
      <c r="E1407" s="21">
        <v>0</v>
      </c>
    </row>
    <row r="1408" spans="1:5" x14ac:dyDescent="0.25">
      <c r="A1408" s="18" t="s">
        <v>8219</v>
      </c>
      <c r="B1408" s="20">
        <v>74</v>
      </c>
      <c r="D1408" s="18" t="s">
        <v>8221</v>
      </c>
      <c r="E1408" s="20">
        <v>3</v>
      </c>
    </row>
    <row r="1409" spans="1:5" x14ac:dyDescent="0.25">
      <c r="A1409" s="19" t="s">
        <v>8219</v>
      </c>
      <c r="B1409" s="21">
        <v>38</v>
      </c>
      <c r="D1409" s="19" t="s">
        <v>8221</v>
      </c>
      <c r="E1409" s="21">
        <v>1</v>
      </c>
    </row>
    <row r="1410" spans="1:5" x14ac:dyDescent="0.25">
      <c r="A1410" s="18" t="s">
        <v>8219</v>
      </c>
      <c r="B1410" s="20">
        <v>20</v>
      </c>
      <c r="D1410" s="18" t="s">
        <v>8221</v>
      </c>
      <c r="E1410" s="20">
        <v>9</v>
      </c>
    </row>
    <row r="1411" spans="1:5" x14ac:dyDescent="0.25">
      <c r="A1411" s="19" t="s">
        <v>8219</v>
      </c>
      <c r="B1411" s="21">
        <v>24</v>
      </c>
      <c r="D1411" s="19" t="s">
        <v>8221</v>
      </c>
      <c r="E1411" s="21">
        <v>1</v>
      </c>
    </row>
    <row r="1412" spans="1:5" x14ac:dyDescent="0.25">
      <c r="A1412" s="18" t="s">
        <v>8219</v>
      </c>
      <c r="B1412" s="20">
        <v>66</v>
      </c>
      <c r="D1412" s="18" t="s">
        <v>8221</v>
      </c>
      <c r="E1412" s="20">
        <v>1</v>
      </c>
    </row>
    <row r="1413" spans="1:5" x14ac:dyDescent="0.25">
      <c r="A1413" s="19" t="s">
        <v>8219</v>
      </c>
      <c r="B1413" s="21">
        <v>28</v>
      </c>
      <c r="D1413" s="19" t="s">
        <v>8221</v>
      </c>
      <c r="E1413" s="21">
        <v>4</v>
      </c>
    </row>
    <row r="1414" spans="1:5" x14ac:dyDescent="0.25">
      <c r="A1414" s="18" t="s">
        <v>8219</v>
      </c>
      <c r="B1414" s="20">
        <v>24</v>
      </c>
      <c r="D1414" s="18" t="s">
        <v>8221</v>
      </c>
      <c r="E1414" s="20">
        <v>17</v>
      </c>
    </row>
    <row r="1415" spans="1:5" x14ac:dyDescent="0.25">
      <c r="A1415" s="19" t="s">
        <v>8219</v>
      </c>
      <c r="B1415" s="21">
        <v>73</v>
      </c>
      <c r="D1415" s="19" t="s">
        <v>8221</v>
      </c>
      <c r="E1415" s="21">
        <v>0</v>
      </c>
    </row>
    <row r="1416" spans="1:5" x14ac:dyDescent="0.25">
      <c r="A1416" s="18" t="s">
        <v>8219</v>
      </c>
      <c r="B1416" s="20">
        <v>3</v>
      </c>
      <c r="D1416" s="18" t="s">
        <v>8221</v>
      </c>
      <c r="E1416" s="20">
        <v>12</v>
      </c>
    </row>
    <row r="1417" spans="1:5" x14ac:dyDescent="0.25">
      <c r="A1417" s="19" t="s">
        <v>8219</v>
      </c>
      <c r="B1417" s="21">
        <v>20</v>
      </c>
      <c r="D1417" s="19" t="s">
        <v>8221</v>
      </c>
      <c r="E1417" s="21">
        <v>14</v>
      </c>
    </row>
    <row r="1418" spans="1:5" x14ac:dyDescent="0.25">
      <c r="A1418" s="18" t="s">
        <v>8219</v>
      </c>
      <c r="B1418" s="20">
        <v>21</v>
      </c>
      <c r="D1418" s="18" t="s">
        <v>8221</v>
      </c>
      <c r="E1418" s="20">
        <v>1</v>
      </c>
    </row>
    <row r="1419" spans="1:5" x14ac:dyDescent="0.25">
      <c r="A1419" s="19" t="s">
        <v>8219</v>
      </c>
      <c r="B1419" s="21">
        <v>94</v>
      </c>
      <c r="D1419" s="19" t="s">
        <v>8221</v>
      </c>
      <c r="E1419" s="21">
        <v>14</v>
      </c>
    </row>
    <row r="1420" spans="1:5" x14ac:dyDescent="0.25">
      <c r="A1420" s="18" t="s">
        <v>8219</v>
      </c>
      <c r="B1420" s="20">
        <v>139</v>
      </c>
      <c r="D1420" s="18" t="s">
        <v>8221</v>
      </c>
      <c r="E1420" s="20">
        <v>4</v>
      </c>
    </row>
    <row r="1421" spans="1:5" x14ac:dyDescent="0.25">
      <c r="A1421" s="19" t="s">
        <v>8219</v>
      </c>
      <c r="B1421" s="21">
        <v>130</v>
      </c>
      <c r="D1421" s="19" t="s">
        <v>8221</v>
      </c>
      <c r="E1421" s="21">
        <v>2</v>
      </c>
    </row>
    <row r="1422" spans="1:5" x14ac:dyDescent="0.25">
      <c r="A1422" s="18" t="s">
        <v>8219</v>
      </c>
      <c r="B1422" s="20">
        <v>31</v>
      </c>
      <c r="D1422" s="18" t="s">
        <v>8221</v>
      </c>
      <c r="E1422" s="20">
        <v>1</v>
      </c>
    </row>
    <row r="1423" spans="1:5" x14ac:dyDescent="0.25">
      <c r="A1423" s="19" t="s">
        <v>8219</v>
      </c>
      <c r="B1423" s="21">
        <v>13</v>
      </c>
      <c r="D1423" s="19" t="s">
        <v>8221</v>
      </c>
      <c r="E1423" s="21">
        <v>2</v>
      </c>
    </row>
    <row r="1424" spans="1:5" x14ac:dyDescent="0.25">
      <c r="A1424" s="18" t="s">
        <v>8219</v>
      </c>
      <c r="B1424" s="20">
        <v>90</v>
      </c>
      <c r="D1424" s="18" t="s">
        <v>8221</v>
      </c>
      <c r="E1424" s="20">
        <v>1</v>
      </c>
    </row>
    <row r="1425" spans="1:5" x14ac:dyDescent="0.25">
      <c r="A1425" s="19" t="s">
        <v>8219</v>
      </c>
      <c r="B1425" s="21">
        <v>141</v>
      </c>
      <c r="D1425" s="19" t="s">
        <v>8221</v>
      </c>
      <c r="E1425" s="21">
        <v>1</v>
      </c>
    </row>
    <row r="1426" spans="1:5" x14ac:dyDescent="0.25">
      <c r="A1426" s="18" t="s">
        <v>8219</v>
      </c>
      <c r="B1426" s="20">
        <v>23</v>
      </c>
      <c r="D1426" s="18" t="s">
        <v>8221</v>
      </c>
      <c r="E1426" s="20">
        <v>4</v>
      </c>
    </row>
    <row r="1427" spans="1:5" x14ac:dyDescent="0.25">
      <c r="A1427" s="19" t="s">
        <v>8219</v>
      </c>
      <c r="B1427" s="21">
        <v>18</v>
      </c>
      <c r="D1427" s="19" t="s">
        <v>8221</v>
      </c>
      <c r="E1427" s="21">
        <v>3</v>
      </c>
    </row>
    <row r="1428" spans="1:5" x14ac:dyDescent="0.25">
      <c r="A1428" s="18" t="s">
        <v>8219</v>
      </c>
      <c r="B1428" s="20">
        <v>76</v>
      </c>
      <c r="D1428" s="18" t="s">
        <v>8221</v>
      </c>
      <c r="E1428" s="20">
        <v>38</v>
      </c>
    </row>
    <row r="1429" spans="1:5" x14ac:dyDescent="0.25">
      <c r="A1429" s="19" t="s">
        <v>8219</v>
      </c>
      <c r="B1429" s="21">
        <v>93</v>
      </c>
      <c r="D1429" s="19" t="s">
        <v>8221</v>
      </c>
      <c r="E1429" s="21">
        <v>4</v>
      </c>
    </row>
    <row r="1430" spans="1:5" x14ac:dyDescent="0.25">
      <c r="A1430" s="18" t="s">
        <v>8219</v>
      </c>
      <c r="B1430" s="20">
        <v>69</v>
      </c>
      <c r="D1430" s="18" t="s">
        <v>8221</v>
      </c>
      <c r="E1430" s="20">
        <v>0</v>
      </c>
    </row>
    <row r="1431" spans="1:5" x14ac:dyDescent="0.25">
      <c r="A1431" s="19" t="s">
        <v>8219</v>
      </c>
      <c r="B1431" s="21">
        <v>21</v>
      </c>
      <c r="D1431" s="19" t="s">
        <v>8221</v>
      </c>
      <c r="E1431" s="21">
        <v>2</v>
      </c>
    </row>
    <row r="1432" spans="1:5" x14ac:dyDescent="0.25">
      <c r="A1432" s="18" t="s">
        <v>8219</v>
      </c>
      <c r="B1432" s="20">
        <v>57</v>
      </c>
      <c r="D1432" s="18" t="s">
        <v>8221</v>
      </c>
      <c r="E1432" s="20">
        <v>0</v>
      </c>
    </row>
    <row r="1433" spans="1:5" x14ac:dyDescent="0.25">
      <c r="A1433" s="19" t="s">
        <v>8219</v>
      </c>
      <c r="B1433" s="21">
        <v>108</v>
      </c>
      <c r="D1433" s="19" t="s">
        <v>8221</v>
      </c>
      <c r="E1433" s="21">
        <v>1</v>
      </c>
    </row>
    <row r="1434" spans="1:5" x14ac:dyDescent="0.25">
      <c r="A1434" s="18" t="s">
        <v>8219</v>
      </c>
      <c r="B1434" s="20">
        <v>83</v>
      </c>
      <c r="D1434" s="18" t="s">
        <v>8221</v>
      </c>
      <c r="E1434" s="20">
        <v>7</v>
      </c>
    </row>
    <row r="1435" spans="1:5" x14ac:dyDescent="0.25">
      <c r="A1435" s="19" t="s">
        <v>8219</v>
      </c>
      <c r="B1435" s="21">
        <v>96</v>
      </c>
      <c r="D1435" s="19" t="s">
        <v>8221</v>
      </c>
      <c r="E1435" s="21">
        <v>2</v>
      </c>
    </row>
    <row r="1436" spans="1:5" x14ac:dyDescent="0.25">
      <c r="A1436" s="18" t="s">
        <v>8219</v>
      </c>
      <c r="B1436" s="20">
        <v>64</v>
      </c>
      <c r="D1436" s="18" t="s">
        <v>8221</v>
      </c>
      <c r="E1436" s="20">
        <v>4</v>
      </c>
    </row>
    <row r="1437" spans="1:5" x14ac:dyDescent="0.25">
      <c r="A1437" s="19" t="s">
        <v>8219</v>
      </c>
      <c r="B1437" s="21">
        <v>14</v>
      </c>
      <c r="D1437" s="19" t="s">
        <v>8221</v>
      </c>
      <c r="E1437" s="21">
        <v>4</v>
      </c>
    </row>
    <row r="1438" spans="1:5" x14ac:dyDescent="0.25">
      <c r="A1438" s="18" t="s">
        <v>8219</v>
      </c>
      <c r="B1438" s="20">
        <v>169</v>
      </c>
      <c r="D1438" s="18" t="s">
        <v>8221</v>
      </c>
      <c r="E1438" s="20">
        <v>3</v>
      </c>
    </row>
    <row r="1439" spans="1:5" x14ac:dyDescent="0.25">
      <c r="A1439" s="19" t="s">
        <v>8219</v>
      </c>
      <c r="B1439" s="21">
        <v>33</v>
      </c>
      <c r="D1439" s="19" t="s">
        <v>8221</v>
      </c>
      <c r="E1439" s="21">
        <v>2</v>
      </c>
    </row>
    <row r="1440" spans="1:5" x14ac:dyDescent="0.25">
      <c r="A1440" s="18" t="s">
        <v>8219</v>
      </c>
      <c r="B1440" s="20">
        <v>102</v>
      </c>
      <c r="D1440" s="18" t="s">
        <v>8221</v>
      </c>
      <c r="E1440" s="20">
        <v>197</v>
      </c>
    </row>
    <row r="1441" spans="1:5" x14ac:dyDescent="0.25">
      <c r="A1441" s="19" t="s">
        <v>8219</v>
      </c>
      <c r="B1441" s="21">
        <v>104</v>
      </c>
      <c r="D1441" s="19" t="s">
        <v>8221</v>
      </c>
      <c r="E1441" s="21">
        <v>0</v>
      </c>
    </row>
    <row r="1442" spans="1:5" x14ac:dyDescent="0.25">
      <c r="A1442" s="18" t="s">
        <v>8219</v>
      </c>
      <c r="B1442" s="20">
        <v>20</v>
      </c>
      <c r="D1442" s="18" t="s">
        <v>8221</v>
      </c>
      <c r="E1442" s="20">
        <v>1</v>
      </c>
    </row>
    <row r="1443" spans="1:5" x14ac:dyDescent="0.25">
      <c r="A1443" s="19" t="s">
        <v>8219</v>
      </c>
      <c r="B1443" s="21">
        <v>35</v>
      </c>
      <c r="D1443" s="19" t="s">
        <v>8221</v>
      </c>
      <c r="E1443" s="21">
        <v>4</v>
      </c>
    </row>
    <row r="1444" spans="1:5" x14ac:dyDescent="0.25">
      <c r="A1444" s="18" t="s">
        <v>8219</v>
      </c>
      <c r="B1444" s="20">
        <v>94</v>
      </c>
      <c r="D1444" s="18" t="s">
        <v>8221</v>
      </c>
      <c r="E1444" s="20">
        <v>0</v>
      </c>
    </row>
    <row r="1445" spans="1:5" x14ac:dyDescent="0.25">
      <c r="A1445" s="19" t="s">
        <v>8219</v>
      </c>
      <c r="B1445" s="21">
        <v>14</v>
      </c>
      <c r="D1445" s="19" t="s">
        <v>8221</v>
      </c>
      <c r="E1445" s="21">
        <v>7</v>
      </c>
    </row>
    <row r="1446" spans="1:5" x14ac:dyDescent="0.25">
      <c r="A1446" s="18" t="s">
        <v>8219</v>
      </c>
      <c r="B1446" s="20">
        <v>15</v>
      </c>
      <c r="D1446" s="18" t="s">
        <v>8221</v>
      </c>
      <c r="E1446" s="20">
        <v>11</v>
      </c>
    </row>
    <row r="1447" spans="1:5" x14ac:dyDescent="0.25">
      <c r="A1447" s="19" t="s">
        <v>8219</v>
      </c>
      <c r="B1447" s="21">
        <v>51</v>
      </c>
      <c r="D1447" s="19" t="s">
        <v>8221</v>
      </c>
      <c r="E1447" s="21">
        <v>0</v>
      </c>
    </row>
    <row r="1448" spans="1:5" x14ac:dyDescent="0.25">
      <c r="A1448" s="18" t="s">
        <v>8219</v>
      </c>
      <c r="B1448" s="20">
        <v>19</v>
      </c>
      <c r="D1448" s="18" t="s">
        <v>8221</v>
      </c>
      <c r="E1448" s="20">
        <v>6</v>
      </c>
    </row>
    <row r="1449" spans="1:5" x14ac:dyDescent="0.25">
      <c r="A1449" s="19" t="s">
        <v>8219</v>
      </c>
      <c r="B1449" s="21">
        <v>23</v>
      </c>
      <c r="D1449" s="19" t="s">
        <v>8221</v>
      </c>
      <c r="E1449" s="21">
        <v>0</v>
      </c>
    </row>
    <row r="1450" spans="1:5" x14ac:dyDescent="0.25">
      <c r="A1450" s="18" t="s">
        <v>8219</v>
      </c>
      <c r="B1450" s="20">
        <v>97</v>
      </c>
      <c r="D1450" s="18" t="s">
        <v>8221</v>
      </c>
      <c r="E1450" s="20">
        <v>7</v>
      </c>
    </row>
    <row r="1451" spans="1:5" x14ac:dyDescent="0.25">
      <c r="A1451" s="19" t="s">
        <v>8219</v>
      </c>
      <c r="B1451" s="21">
        <v>76</v>
      </c>
      <c r="D1451" s="19" t="s">
        <v>8221</v>
      </c>
      <c r="E1451" s="21">
        <v>94</v>
      </c>
    </row>
    <row r="1452" spans="1:5" x14ac:dyDescent="0.25">
      <c r="A1452" s="18" t="s">
        <v>8219</v>
      </c>
      <c r="B1452" s="20">
        <v>11</v>
      </c>
      <c r="D1452" s="18" t="s">
        <v>8221</v>
      </c>
      <c r="E1452" s="20">
        <v>2</v>
      </c>
    </row>
    <row r="1453" spans="1:5" x14ac:dyDescent="0.25">
      <c r="A1453" s="19" t="s">
        <v>8219</v>
      </c>
      <c r="B1453" s="21">
        <v>52</v>
      </c>
      <c r="D1453" s="19" t="s">
        <v>8221</v>
      </c>
      <c r="E1453" s="21">
        <v>25</v>
      </c>
    </row>
    <row r="1454" spans="1:5" x14ac:dyDescent="0.25">
      <c r="A1454" s="18" t="s">
        <v>8219</v>
      </c>
      <c r="B1454" s="20">
        <v>95</v>
      </c>
      <c r="D1454" s="18" t="s">
        <v>8221</v>
      </c>
      <c r="E1454" s="20">
        <v>17</v>
      </c>
    </row>
    <row r="1455" spans="1:5" x14ac:dyDescent="0.25">
      <c r="A1455" s="19" t="s">
        <v>8219</v>
      </c>
      <c r="B1455" s="21">
        <v>35</v>
      </c>
      <c r="D1455" s="19" t="s">
        <v>8221</v>
      </c>
      <c r="E1455" s="21">
        <v>2</v>
      </c>
    </row>
    <row r="1456" spans="1:5" x14ac:dyDescent="0.25">
      <c r="A1456" s="18" t="s">
        <v>8219</v>
      </c>
      <c r="B1456" s="20">
        <v>21</v>
      </c>
      <c r="D1456" s="18" t="s">
        <v>8221</v>
      </c>
      <c r="E1456" s="20">
        <v>4</v>
      </c>
    </row>
    <row r="1457" spans="1:5" x14ac:dyDescent="0.25">
      <c r="A1457" s="19" t="s">
        <v>8219</v>
      </c>
      <c r="B1457" s="21">
        <v>93</v>
      </c>
      <c r="D1457" s="19" t="s">
        <v>8221</v>
      </c>
      <c r="E1457" s="21">
        <v>5</v>
      </c>
    </row>
    <row r="1458" spans="1:5" x14ac:dyDescent="0.25">
      <c r="A1458" s="18" t="s">
        <v>8219</v>
      </c>
      <c r="B1458" s="20">
        <v>11</v>
      </c>
      <c r="D1458" s="18" t="s">
        <v>8221</v>
      </c>
      <c r="E1458" s="20">
        <v>2</v>
      </c>
    </row>
    <row r="1459" spans="1:5" x14ac:dyDescent="0.25">
      <c r="A1459" s="19" t="s">
        <v>8219</v>
      </c>
      <c r="B1459" s="21">
        <v>21</v>
      </c>
      <c r="D1459" s="19" t="s">
        <v>8221</v>
      </c>
      <c r="E1459" s="21">
        <v>2</v>
      </c>
    </row>
    <row r="1460" spans="1:5" x14ac:dyDescent="0.25">
      <c r="A1460" s="18" t="s">
        <v>8219</v>
      </c>
      <c r="B1460" s="20">
        <v>54</v>
      </c>
      <c r="D1460" s="18" t="s">
        <v>8221</v>
      </c>
      <c r="E1460" s="20">
        <v>3</v>
      </c>
    </row>
    <row r="1461" spans="1:5" x14ac:dyDescent="0.25">
      <c r="A1461" s="19" t="s">
        <v>8219</v>
      </c>
      <c r="B1461" s="21">
        <v>31</v>
      </c>
      <c r="D1461" s="19" t="s">
        <v>8221</v>
      </c>
      <c r="E1461" s="21">
        <v>0</v>
      </c>
    </row>
    <row r="1462" spans="1:5" x14ac:dyDescent="0.25">
      <c r="A1462" s="18" t="s">
        <v>8219</v>
      </c>
      <c r="B1462" s="20">
        <v>132</v>
      </c>
      <c r="D1462" s="18" t="s">
        <v>8221</v>
      </c>
      <c r="E1462" s="20">
        <v>4</v>
      </c>
    </row>
    <row r="1463" spans="1:5" x14ac:dyDescent="0.25">
      <c r="A1463" s="19" t="s">
        <v>8219</v>
      </c>
      <c r="B1463" s="21">
        <v>3</v>
      </c>
      <c r="D1463" s="19" t="s">
        <v>8221</v>
      </c>
      <c r="E1463" s="21">
        <v>1</v>
      </c>
    </row>
    <row r="1464" spans="1:5" x14ac:dyDescent="0.25">
      <c r="A1464" s="18" t="s">
        <v>8219</v>
      </c>
      <c r="B1464" s="20">
        <v>6</v>
      </c>
      <c r="D1464" s="18" t="s">
        <v>8221</v>
      </c>
      <c r="E1464" s="20">
        <v>12</v>
      </c>
    </row>
    <row r="1465" spans="1:5" x14ac:dyDescent="0.25">
      <c r="A1465" s="19" t="s">
        <v>8219</v>
      </c>
      <c r="B1465" s="21">
        <v>10</v>
      </c>
      <c r="D1465" s="19" t="s">
        <v>8221</v>
      </c>
      <c r="E1465" s="21">
        <v>4</v>
      </c>
    </row>
    <row r="1466" spans="1:5" x14ac:dyDescent="0.25">
      <c r="A1466" s="18" t="s">
        <v>8219</v>
      </c>
      <c r="B1466" s="20">
        <v>147</v>
      </c>
      <c r="D1466" s="18" t="s">
        <v>8221</v>
      </c>
      <c r="E1466" s="20">
        <v>91</v>
      </c>
    </row>
    <row r="1467" spans="1:5" x14ac:dyDescent="0.25">
      <c r="A1467" s="19" t="s">
        <v>8219</v>
      </c>
      <c r="B1467" s="21">
        <v>199</v>
      </c>
      <c r="D1467" s="19" t="s">
        <v>8221</v>
      </c>
      <c r="E1467" s="21">
        <v>1</v>
      </c>
    </row>
    <row r="1468" spans="1:5" x14ac:dyDescent="0.25">
      <c r="A1468" s="18" t="s">
        <v>8219</v>
      </c>
      <c r="B1468" s="20">
        <v>50</v>
      </c>
      <c r="D1468" s="18" t="s">
        <v>8221</v>
      </c>
      <c r="E1468" s="20">
        <v>1</v>
      </c>
    </row>
    <row r="1469" spans="1:5" x14ac:dyDescent="0.25">
      <c r="A1469" s="19" t="s">
        <v>8219</v>
      </c>
      <c r="B1469" s="21">
        <v>21</v>
      </c>
      <c r="D1469" s="19" t="s">
        <v>8221</v>
      </c>
      <c r="E1469" s="21">
        <v>0</v>
      </c>
    </row>
    <row r="1470" spans="1:5" x14ac:dyDescent="0.25">
      <c r="A1470" s="18" t="s">
        <v>8219</v>
      </c>
      <c r="B1470" s="20">
        <v>24</v>
      </c>
      <c r="D1470" s="18" t="s">
        <v>8221</v>
      </c>
      <c r="E1470" s="20">
        <v>13</v>
      </c>
    </row>
    <row r="1471" spans="1:5" x14ac:dyDescent="0.25">
      <c r="A1471" s="19" t="s">
        <v>8219</v>
      </c>
      <c r="B1471" s="21">
        <v>32</v>
      </c>
      <c r="D1471" s="19" t="s">
        <v>8221</v>
      </c>
      <c r="E1471" s="21">
        <v>2</v>
      </c>
    </row>
    <row r="1472" spans="1:5" x14ac:dyDescent="0.25">
      <c r="A1472" s="18" t="s">
        <v>8219</v>
      </c>
      <c r="B1472" s="20">
        <v>62</v>
      </c>
      <c r="D1472" s="18" t="s">
        <v>8221</v>
      </c>
      <c r="E1472" s="20">
        <v>0</v>
      </c>
    </row>
    <row r="1473" spans="1:5" x14ac:dyDescent="0.25">
      <c r="A1473" s="19" t="s">
        <v>8219</v>
      </c>
      <c r="B1473" s="21">
        <v>9</v>
      </c>
      <c r="D1473" s="19" t="s">
        <v>8221</v>
      </c>
      <c r="E1473" s="21">
        <v>21</v>
      </c>
    </row>
    <row r="1474" spans="1:5" x14ac:dyDescent="0.25">
      <c r="A1474" s="18" t="s">
        <v>8219</v>
      </c>
      <c r="B1474" s="20">
        <v>38</v>
      </c>
      <c r="D1474" s="18" t="s">
        <v>8221</v>
      </c>
      <c r="E1474" s="20">
        <v>9</v>
      </c>
    </row>
    <row r="1475" spans="1:5" x14ac:dyDescent="0.25">
      <c r="A1475" s="19" t="s">
        <v>8219</v>
      </c>
      <c r="B1475" s="21">
        <v>54</v>
      </c>
      <c r="D1475" s="19" t="s">
        <v>8221</v>
      </c>
      <c r="E1475" s="21">
        <v>6</v>
      </c>
    </row>
    <row r="1476" spans="1:5" x14ac:dyDescent="0.25">
      <c r="A1476" s="18" t="s">
        <v>8219</v>
      </c>
      <c r="B1476" s="20">
        <v>37</v>
      </c>
      <c r="D1476" s="18" t="s">
        <v>8221</v>
      </c>
      <c r="E1476" s="20">
        <v>4</v>
      </c>
    </row>
    <row r="1477" spans="1:5" x14ac:dyDescent="0.25">
      <c r="A1477" s="19" t="s">
        <v>8219</v>
      </c>
      <c r="B1477" s="21">
        <v>39</v>
      </c>
      <c r="D1477" s="19" t="s">
        <v>8221</v>
      </c>
      <c r="E1477" s="21">
        <v>7</v>
      </c>
    </row>
    <row r="1478" spans="1:5" x14ac:dyDescent="0.25">
      <c r="A1478" s="18" t="s">
        <v>8219</v>
      </c>
      <c r="B1478" s="20">
        <v>34</v>
      </c>
      <c r="D1478" s="18" t="s">
        <v>8221</v>
      </c>
      <c r="E1478" s="20">
        <v>5</v>
      </c>
    </row>
    <row r="1479" spans="1:5" x14ac:dyDescent="0.25">
      <c r="A1479" s="19" t="s">
        <v>8219</v>
      </c>
      <c r="B1479" s="21">
        <v>55</v>
      </c>
      <c r="D1479" s="19" t="s">
        <v>8221</v>
      </c>
      <c r="E1479" s="21">
        <v>0</v>
      </c>
    </row>
    <row r="1480" spans="1:5" x14ac:dyDescent="0.25">
      <c r="A1480" s="18" t="s">
        <v>8219</v>
      </c>
      <c r="B1480" s="20">
        <v>32</v>
      </c>
      <c r="D1480" s="18" t="s">
        <v>8221</v>
      </c>
      <c r="E1480" s="20">
        <v>3</v>
      </c>
    </row>
    <row r="1481" spans="1:5" x14ac:dyDescent="0.25">
      <c r="A1481" s="19" t="s">
        <v>8219</v>
      </c>
      <c r="B1481" s="21">
        <v>25</v>
      </c>
      <c r="D1481" s="19" t="s">
        <v>8221</v>
      </c>
      <c r="E1481" s="21">
        <v>9</v>
      </c>
    </row>
    <row r="1482" spans="1:5" x14ac:dyDescent="0.25">
      <c r="A1482" s="18" t="s">
        <v>8219</v>
      </c>
      <c r="B1482" s="20">
        <v>33</v>
      </c>
      <c r="D1482" s="18" t="s">
        <v>8221</v>
      </c>
      <c r="E1482" s="20">
        <v>6</v>
      </c>
    </row>
    <row r="1483" spans="1:5" x14ac:dyDescent="0.25">
      <c r="A1483" s="19" t="s">
        <v>8219</v>
      </c>
      <c r="B1483" s="21">
        <v>108</v>
      </c>
      <c r="D1483" s="19" t="s">
        <v>8221</v>
      </c>
      <c r="E1483" s="21">
        <v>4</v>
      </c>
    </row>
    <row r="1484" spans="1:5" x14ac:dyDescent="0.25">
      <c r="A1484" s="18" t="s">
        <v>8219</v>
      </c>
      <c r="B1484" s="20">
        <v>20</v>
      </c>
      <c r="D1484" s="18" t="s">
        <v>8221</v>
      </c>
      <c r="E1484" s="20">
        <v>1</v>
      </c>
    </row>
    <row r="1485" spans="1:5" x14ac:dyDescent="0.25">
      <c r="A1485" s="19" t="s">
        <v>8219</v>
      </c>
      <c r="B1485" s="21">
        <v>98</v>
      </c>
      <c r="D1485" s="19" t="s">
        <v>8221</v>
      </c>
      <c r="E1485" s="21">
        <v>17</v>
      </c>
    </row>
    <row r="1486" spans="1:5" x14ac:dyDescent="0.25">
      <c r="A1486" s="18" t="s">
        <v>8219</v>
      </c>
      <c r="B1486" s="20">
        <v>196</v>
      </c>
      <c r="D1486" s="18" t="s">
        <v>8221</v>
      </c>
      <c r="E1486" s="20">
        <v>1</v>
      </c>
    </row>
    <row r="1487" spans="1:5" x14ac:dyDescent="0.25">
      <c r="A1487" s="19" t="s">
        <v>8219</v>
      </c>
      <c r="B1487" s="21">
        <v>39</v>
      </c>
      <c r="D1487" s="19" t="s">
        <v>8221</v>
      </c>
      <c r="E1487" s="21">
        <v>13</v>
      </c>
    </row>
    <row r="1488" spans="1:5" x14ac:dyDescent="0.25">
      <c r="A1488" s="18" t="s">
        <v>8219</v>
      </c>
      <c r="B1488" s="20">
        <v>128</v>
      </c>
      <c r="D1488" s="18" t="s">
        <v>8221</v>
      </c>
      <c r="E1488" s="20">
        <v>6</v>
      </c>
    </row>
    <row r="1489" spans="1:5" x14ac:dyDescent="0.25">
      <c r="A1489" s="19" t="s">
        <v>8219</v>
      </c>
      <c r="B1489" s="21">
        <v>71</v>
      </c>
      <c r="D1489" s="19" t="s">
        <v>8221</v>
      </c>
      <c r="E1489" s="21">
        <v>0</v>
      </c>
    </row>
    <row r="1490" spans="1:5" x14ac:dyDescent="0.25">
      <c r="A1490" s="18" t="s">
        <v>8219</v>
      </c>
      <c r="B1490" s="20">
        <v>47</v>
      </c>
      <c r="D1490" s="18" t="s">
        <v>8221</v>
      </c>
      <c r="E1490" s="20">
        <v>2</v>
      </c>
    </row>
    <row r="1491" spans="1:5" x14ac:dyDescent="0.25">
      <c r="A1491" s="19" t="s">
        <v>8219</v>
      </c>
      <c r="B1491" s="21">
        <v>17</v>
      </c>
      <c r="D1491" s="19" t="s">
        <v>8221</v>
      </c>
      <c r="E1491" s="21">
        <v>2</v>
      </c>
    </row>
    <row r="1492" spans="1:5" x14ac:dyDescent="0.25">
      <c r="A1492" s="18" t="s">
        <v>8219</v>
      </c>
      <c r="B1492" s="20">
        <v>91</v>
      </c>
      <c r="D1492" s="18" t="s">
        <v>8221</v>
      </c>
      <c r="E1492" s="20">
        <v>21</v>
      </c>
    </row>
    <row r="1493" spans="1:5" x14ac:dyDescent="0.25">
      <c r="A1493" s="19" t="s">
        <v>8219</v>
      </c>
      <c r="B1493" s="21">
        <v>43</v>
      </c>
      <c r="D1493" s="19" t="s">
        <v>8221</v>
      </c>
      <c r="E1493" s="21">
        <v>13</v>
      </c>
    </row>
    <row r="1494" spans="1:5" x14ac:dyDescent="0.25">
      <c r="A1494" s="18" t="s">
        <v>8219</v>
      </c>
      <c r="B1494" s="20">
        <v>17</v>
      </c>
      <c r="D1494" s="18" t="s">
        <v>8221</v>
      </c>
      <c r="E1494" s="20">
        <v>0</v>
      </c>
    </row>
    <row r="1495" spans="1:5" x14ac:dyDescent="0.25">
      <c r="A1495" s="19" t="s">
        <v>8219</v>
      </c>
      <c r="B1495" s="21">
        <v>33</v>
      </c>
      <c r="D1495" s="19" t="s">
        <v>8221</v>
      </c>
      <c r="E1495" s="21">
        <v>6</v>
      </c>
    </row>
    <row r="1496" spans="1:5" x14ac:dyDescent="0.25">
      <c r="A1496" s="18" t="s">
        <v>8219</v>
      </c>
      <c r="B1496" s="20">
        <v>87</v>
      </c>
      <c r="D1496" s="18" t="s">
        <v>8221</v>
      </c>
      <c r="E1496" s="20">
        <v>0</v>
      </c>
    </row>
    <row r="1497" spans="1:5" x14ac:dyDescent="0.25">
      <c r="A1497" s="19" t="s">
        <v>8219</v>
      </c>
      <c r="B1497" s="21">
        <v>113</v>
      </c>
      <c r="D1497" s="19" t="s">
        <v>8221</v>
      </c>
      <c r="E1497" s="21">
        <v>1</v>
      </c>
    </row>
    <row r="1498" spans="1:5" x14ac:dyDescent="0.25">
      <c r="A1498" s="18" t="s">
        <v>8219</v>
      </c>
      <c r="B1498" s="20">
        <v>14</v>
      </c>
      <c r="D1498" s="18" t="s">
        <v>8221</v>
      </c>
      <c r="E1498" s="20">
        <v>0</v>
      </c>
    </row>
    <row r="1499" spans="1:5" x14ac:dyDescent="0.25">
      <c r="A1499" s="19" t="s">
        <v>8219</v>
      </c>
      <c r="B1499" s="21">
        <v>30</v>
      </c>
      <c r="D1499" s="19" t="s">
        <v>8221</v>
      </c>
      <c r="E1499" s="21">
        <v>12</v>
      </c>
    </row>
    <row r="1500" spans="1:5" x14ac:dyDescent="0.25">
      <c r="A1500" s="18" t="s">
        <v>8219</v>
      </c>
      <c r="B1500" s="20">
        <v>16</v>
      </c>
      <c r="D1500" s="18" t="s">
        <v>8221</v>
      </c>
      <c r="E1500" s="20">
        <v>2</v>
      </c>
    </row>
    <row r="1501" spans="1:5" x14ac:dyDescent="0.25">
      <c r="A1501" s="19" t="s">
        <v>8219</v>
      </c>
      <c r="B1501" s="21">
        <v>46</v>
      </c>
      <c r="D1501" s="19" t="s">
        <v>8221</v>
      </c>
      <c r="E1501" s="21">
        <v>6</v>
      </c>
    </row>
    <row r="1502" spans="1:5" x14ac:dyDescent="0.25">
      <c r="A1502" s="18" t="s">
        <v>8219</v>
      </c>
      <c r="B1502" s="20">
        <v>24</v>
      </c>
      <c r="D1502" s="18" t="s">
        <v>8221</v>
      </c>
      <c r="E1502" s="20">
        <v>1</v>
      </c>
    </row>
    <row r="1503" spans="1:5" x14ac:dyDescent="0.25">
      <c r="A1503" s="19" t="s">
        <v>8219</v>
      </c>
      <c r="B1503" s="21">
        <v>97</v>
      </c>
      <c r="D1503" s="19" t="s">
        <v>8221</v>
      </c>
      <c r="E1503" s="21">
        <v>1</v>
      </c>
    </row>
    <row r="1504" spans="1:5" x14ac:dyDescent="0.25">
      <c r="A1504" s="18" t="s">
        <v>8219</v>
      </c>
      <c r="B1504" s="20">
        <v>59</v>
      </c>
      <c r="D1504" s="18" t="s">
        <v>8221</v>
      </c>
      <c r="E1504" s="20">
        <v>5</v>
      </c>
    </row>
    <row r="1505" spans="1:5" x14ac:dyDescent="0.25">
      <c r="A1505" s="19" t="s">
        <v>8219</v>
      </c>
      <c r="B1505" s="21">
        <v>1095</v>
      </c>
      <c r="D1505" s="19" t="s">
        <v>8221</v>
      </c>
      <c r="E1505" s="21">
        <v>0</v>
      </c>
    </row>
    <row r="1506" spans="1:5" x14ac:dyDescent="0.25">
      <c r="A1506" s="18" t="s">
        <v>8219</v>
      </c>
      <c r="B1506" s="20">
        <v>218</v>
      </c>
      <c r="D1506" s="18" t="s">
        <v>8221</v>
      </c>
      <c r="E1506" s="20">
        <v>3</v>
      </c>
    </row>
    <row r="1507" spans="1:5" x14ac:dyDescent="0.25">
      <c r="A1507" s="19" t="s">
        <v>8219</v>
      </c>
      <c r="B1507" s="21">
        <v>111</v>
      </c>
      <c r="D1507" s="19" t="s">
        <v>8221</v>
      </c>
      <c r="E1507" s="21">
        <v>8</v>
      </c>
    </row>
    <row r="1508" spans="1:5" x14ac:dyDescent="0.25">
      <c r="A1508" s="18" t="s">
        <v>8219</v>
      </c>
      <c r="B1508" s="20">
        <v>56</v>
      </c>
      <c r="D1508" s="18" t="s">
        <v>8221</v>
      </c>
      <c r="E1508" s="20">
        <v>3</v>
      </c>
    </row>
    <row r="1509" spans="1:5" x14ac:dyDescent="0.25">
      <c r="A1509" s="19" t="s">
        <v>8219</v>
      </c>
      <c r="B1509" s="21">
        <v>265</v>
      </c>
      <c r="D1509" s="19" t="s">
        <v>8221</v>
      </c>
      <c r="E1509" s="21">
        <v>8</v>
      </c>
    </row>
    <row r="1510" spans="1:5" x14ac:dyDescent="0.25">
      <c r="A1510" s="18" t="s">
        <v>8219</v>
      </c>
      <c r="B1510" s="20">
        <v>28</v>
      </c>
      <c r="D1510" s="18" t="s">
        <v>8221</v>
      </c>
      <c r="E1510" s="20">
        <v>1</v>
      </c>
    </row>
    <row r="1511" spans="1:5" x14ac:dyDescent="0.25">
      <c r="A1511" s="19" t="s">
        <v>8219</v>
      </c>
      <c r="B1511" s="21">
        <v>364</v>
      </c>
      <c r="D1511" s="19" t="s">
        <v>8221</v>
      </c>
      <c r="E1511" s="21">
        <v>4</v>
      </c>
    </row>
    <row r="1512" spans="1:5" x14ac:dyDescent="0.25">
      <c r="A1512" s="18" t="s">
        <v>8219</v>
      </c>
      <c r="B1512" s="20">
        <v>27</v>
      </c>
      <c r="D1512" s="18" t="s">
        <v>8221</v>
      </c>
      <c r="E1512" s="20">
        <v>8</v>
      </c>
    </row>
    <row r="1513" spans="1:5" x14ac:dyDescent="0.25">
      <c r="A1513" s="19" t="s">
        <v>8219</v>
      </c>
      <c r="B1513" s="21">
        <v>93</v>
      </c>
      <c r="D1513" s="19" t="s">
        <v>8221</v>
      </c>
      <c r="E1513" s="21">
        <v>1</v>
      </c>
    </row>
    <row r="1514" spans="1:5" x14ac:dyDescent="0.25">
      <c r="A1514" s="18" t="s">
        <v>8219</v>
      </c>
      <c r="B1514" s="20">
        <v>64</v>
      </c>
      <c r="D1514" s="18" t="s">
        <v>8221</v>
      </c>
      <c r="E1514" s="20">
        <v>5</v>
      </c>
    </row>
    <row r="1515" spans="1:5" x14ac:dyDescent="0.25">
      <c r="A1515" s="19" t="s">
        <v>8219</v>
      </c>
      <c r="B1515" s="21">
        <v>22</v>
      </c>
      <c r="D1515" s="19" t="s">
        <v>8221</v>
      </c>
      <c r="E1515" s="21">
        <v>0</v>
      </c>
    </row>
    <row r="1516" spans="1:5" x14ac:dyDescent="0.25">
      <c r="A1516" s="18" t="s">
        <v>8219</v>
      </c>
      <c r="B1516" s="20">
        <v>59</v>
      </c>
      <c r="D1516" s="18" t="s">
        <v>8221</v>
      </c>
      <c r="E1516" s="20">
        <v>0</v>
      </c>
    </row>
    <row r="1517" spans="1:5" x14ac:dyDescent="0.25">
      <c r="A1517" s="19" t="s">
        <v>8219</v>
      </c>
      <c r="B1517" s="21">
        <v>249</v>
      </c>
      <c r="D1517" s="19" t="s">
        <v>8221</v>
      </c>
      <c r="E1517" s="21">
        <v>1</v>
      </c>
    </row>
    <row r="1518" spans="1:5" x14ac:dyDescent="0.25">
      <c r="A1518" s="18" t="s">
        <v>8219</v>
      </c>
      <c r="B1518" s="20">
        <v>392</v>
      </c>
      <c r="D1518" s="18" t="s">
        <v>8221</v>
      </c>
      <c r="E1518" s="20">
        <v>0</v>
      </c>
    </row>
    <row r="1519" spans="1:5" x14ac:dyDescent="0.25">
      <c r="A1519" s="19" t="s">
        <v>8219</v>
      </c>
      <c r="B1519" s="21">
        <v>115</v>
      </c>
      <c r="D1519" s="19" t="s">
        <v>8221</v>
      </c>
      <c r="E1519" s="21">
        <v>0</v>
      </c>
    </row>
    <row r="1520" spans="1:5" x14ac:dyDescent="0.25">
      <c r="A1520" s="18" t="s">
        <v>8219</v>
      </c>
      <c r="B1520" s="20">
        <v>433</v>
      </c>
      <c r="D1520" s="18" t="s">
        <v>8221</v>
      </c>
      <c r="E1520" s="20">
        <v>6</v>
      </c>
    </row>
    <row r="1521" spans="1:5" x14ac:dyDescent="0.25">
      <c r="A1521" s="19" t="s">
        <v>8219</v>
      </c>
      <c r="B1521" s="21">
        <v>20</v>
      </c>
      <c r="D1521" s="19" t="s">
        <v>8221</v>
      </c>
      <c r="E1521" s="21">
        <v>6</v>
      </c>
    </row>
    <row r="1522" spans="1:5" x14ac:dyDescent="0.25">
      <c r="A1522" s="18" t="s">
        <v>8219</v>
      </c>
      <c r="B1522" s="20">
        <v>8</v>
      </c>
      <c r="D1522" s="18" t="s">
        <v>8221</v>
      </c>
      <c r="E1522" s="20">
        <v>14</v>
      </c>
    </row>
    <row r="1523" spans="1:5" x14ac:dyDescent="0.25">
      <c r="A1523" s="19" t="s">
        <v>8219</v>
      </c>
      <c r="B1523" s="21">
        <v>175</v>
      </c>
      <c r="D1523" s="19" t="s">
        <v>8221</v>
      </c>
      <c r="E1523" s="21">
        <v>6</v>
      </c>
    </row>
    <row r="1524" spans="1:5" x14ac:dyDescent="0.25">
      <c r="A1524" s="18" t="s">
        <v>8219</v>
      </c>
      <c r="B1524" s="20">
        <v>104</v>
      </c>
      <c r="D1524" s="18" t="s">
        <v>8221</v>
      </c>
      <c r="E1524" s="20">
        <v>33</v>
      </c>
    </row>
    <row r="1525" spans="1:5" x14ac:dyDescent="0.25">
      <c r="A1525" s="19" t="s">
        <v>8219</v>
      </c>
      <c r="B1525" s="21">
        <v>17</v>
      </c>
      <c r="D1525" s="19" t="s">
        <v>8221</v>
      </c>
      <c r="E1525" s="21">
        <v>4</v>
      </c>
    </row>
    <row r="1526" spans="1:5" x14ac:dyDescent="0.25">
      <c r="A1526" s="18" t="s">
        <v>8219</v>
      </c>
      <c r="B1526" s="20">
        <v>277</v>
      </c>
      <c r="D1526" s="18" t="s">
        <v>8221</v>
      </c>
      <c r="E1526" s="20">
        <v>1</v>
      </c>
    </row>
    <row r="1527" spans="1:5" x14ac:dyDescent="0.25">
      <c r="A1527" s="19" t="s">
        <v>8219</v>
      </c>
      <c r="B1527" s="21">
        <v>118</v>
      </c>
      <c r="D1527" s="19" t="s">
        <v>8221</v>
      </c>
      <c r="E1527" s="21">
        <v>0</v>
      </c>
    </row>
    <row r="1528" spans="1:5" x14ac:dyDescent="0.25">
      <c r="A1528" s="18" t="s">
        <v>8219</v>
      </c>
      <c r="B1528" s="20">
        <v>97</v>
      </c>
      <c r="D1528" s="18" t="s">
        <v>8221</v>
      </c>
      <c r="E1528" s="20">
        <v>6</v>
      </c>
    </row>
    <row r="1529" spans="1:5" x14ac:dyDescent="0.25">
      <c r="A1529" s="19" t="s">
        <v>8219</v>
      </c>
      <c r="B1529" s="21">
        <v>20</v>
      </c>
      <c r="D1529" s="19" t="s">
        <v>8221</v>
      </c>
      <c r="E1529" s="21">
        <v>6</v>
      </c>
    </row>
    <row r="1530" spans="1:5" x14ac:dyDescent="0.25">
      <c r="A1530" s="18" t="s">
        <v>8219</v>
      </c>
      <c r="B1530" s="20">
        <v>26</v>
      </c>
      <c r="D1530" s="18" t="s">
        <v>8221</v>
      </c>
      <c r="E1530" s="20">
        <v>1</v>
      </c>
    </row>
    <row r="1531" spans="1:5" x14ac:dyDescent="0.25">
      <c r="A1531" s="19" t="s">
        <v>8219</v>
      </c>
      <c r="B1531" s="21">
        <v>128</v>
      </c>
      <c r="D1531" s="24" t="s">
        <v>8221</v>
      </c>
      <c r="E1531" s="25">
        <v>3</v>
      </c>
    </row>
    <row r="1532" spans="1:5" x14ac:dyDescent="0.25">
      <c r="A1532" s="18" t="s">
        <v>8219</v>
      </c>
      <c r="B1532" s="20">
        <v>15</v>
      </c>
    </row>
    <row r="1533" spans="1:5" x14ac:dyDescent="0.25">
      <c r="A1533" s="19" t="s">
        <v>8219</v>
      </c>
      <c r="B1533" s="21">
        <v>25</v>
      </c>
    </row>
    <row r="1534" spans="1:5" x14ac:dyDescent="0.25">
      <c r="A1534" s="18" t="s">
        <v>8219</v>
      </c>
      <c r="B1534" s="20">
        <v>55</v>
      </c>
    </row>
    <row r="1535" spans="1:5" x14ac:dyDescent="0.25">
      <c r="A1535" s="19" t="s">
        <v>8219</v>
      </c>
      <c r="B1535" s="21">
        <v>107</v>
      </c>
    </row>
    <row r="1536" spans="1:5" x14ac:dyDescent="0.25">
      <c r="A1536" s="18" t="s">
        <v>8219</v>
      </c>
      <c r="B1536" s="20">
        <v>557</v>
      </c>
    </row>
    <row r="1537" spans="1:2" x14ac:dyDescent="0.25">
      <c r="A1537" s="19" t="s">
        <v>8219</v>
      </c>
      <c r="B1537" s="21">
        <v>40</v>
      </c>
    </row>
    <row r="1538" spans="1:2" x14ac:dyDescent="0.25">
      <c r="A1538" s="18" t="s">
        <v>8219</v>
      </c>
      <c r="B1538" s="20">
        <v>36</v>
      </c>
    </row>
    <row r="1539" spans="1:2" x14ac:dyDescent="0.25">
      <c r="A1539" s="19" t="s">
        <v>8219</v>
      </c>
      <c r="B1539" s="21">
        <v>159</v>
      </c>
    </row>
    <row r="1540" spans="1:2" x14ac:dyDescent="0.25">
      <c r="A1540" s="18" t="s">
        <v>8219</v>
      </c>
      <c r="B1540" s="20">
        <v>41</v>
      </c>
    </row>
    <row r="1541" spans="1:2" x14ac:dyDescent="0.25">
      <c r="A1541" s="19" t="s">
        <v>8219</v>
      </c>
      <c r="B1541" s="21">
        <v>226</v>
      </c>
    </row>
    <row r="1542" spans="1:2" x14ac:dyDescent="0.25">
      <c r="A1542" s="18" t="s">
        <v>8219</v>
      </c>
      <c r="B1542" s="20">
        <v>30</v>
      </c>
    </row>
    <row r="1543" spans="1:2" x14ac:dyDescent="0.25">
      <c r="A1543" s="19" t="s">
        <v>8219</v>
      </c>
      <c r="B1543" s="21">
        <v>103</v>
      </c>
    </row>
    <row r="1544" spans="1:2" x14ac:dyDescent="0.25">
      <c r="A1544" s="18" t="s">
        <v>8219</v>
      </c>
      <c r="B1544" s="20">
        <v>62</v>
      </c>
    </row>
    <row r="1545" spans="1:2" x14ac:dyDescent="0.25">
      <c r="A1545" s="19" t="s">
        <v>8219</v>
      </c>
      <c r="B1545" s="21">
        <v>6</v>
      </c>
    </row>
    <row r="1546" spans="1:2" x14ac:dyDescent="0.25">
      <c r="A1546" s="18" t="s">
        <v>8219</v>
      </c>
      <c r="B1546" s="20">
        <v>182</v>
      </c>
    </row>
    <row r="1547" spans="1:2" x14ac:dyDescent="0.25">
      <c r="A1547" s="19" t="s">
        <v>8219</v>
      </c>
      <c r="B1547" s="21">
        <v>145</v>
      </c>
    </row>
    <row r="1548" spans="1:2" x14ac:dyDescent="0.25">
      <c r="A1548" s="18" t="s">
        <v>8219</v>
      </c>
      <c r="B1548" s="20">
        <v>25</v>
      </c>
    </row>
    <row r="1549" spans="1:2" x14ac:dyDescent="0.25">
      <c r="A1549" s="19" t="s">
        <v>8219</v>
      </c>
      <c r="B1549" s="21">
        <v>320</v>
      </c>
    </row>
    <row r="1550" spans="1:2" x14ac:dyDescent="0.25">
      <c r="A1550" s="18" t="s">
        <v>8219</v>
      </c>
      <c r="B1550" s="20">
        <v>99</v>
      </c>
    </row>
    <row r="1551" spans="1:2" x14ac:dyDescent="0.25">
      <c r="A1551" s="19" t="s">
        <v>8219</v>
      </c>
      <c r="B1551" s="21">
        <v>348</v>
      </c>
    </row>
    <row r="1552" spans="1:2" x14ac:dyDescent="0.25">
      <c r="A1552" s="18" t="s">
        <v>8219</v>
      </c>
      <c r="B1552" s="20">
        <v>41</v>
      </c>
    </row>
    <row r="1553" spans="1:2" x14ac:dyDescent="0.25">
      <c r="A1553" s="19" t="s">
        <v>8219</v>
      </c>
      <c r="B1553" s="21">
        <v>29</v>
      </c>
    </row>
    <row r="1554" spans="1:2" x14ac:dyDescent="0.25">
      <c r="A1554" s="18" t="s">
        <v>8219</v>
      </c>
      <c r="B1554" s="20">
        <v>25</v>
      </c>
    </row>
    <row r="1555" spans="1:2" x14ac:dyDescent="0.25">
      <c r="A1555" s="19" t="s">
        <v>8219</v>
      </c>
      <c r="B1555" s="21">
        <v>23</v>
      </c>
    </row>
    <row r="1556" spans="1:2" x14ac:dyDescent="0.25">
      <c r="A1556" s="18" t="s">
        <v>8219</v>
      </c>
      <c r="B1556" s="20">
        <v>1260</v>
      </c>
    </row>
    <row r="1557" spans="1:2" x14ac:dyDescent="0.25">
      <c r="A1557" s="19" t="s">
        <v>8219</v>
      </c>
      <c r="B1557" s="21">
        <v>307</v>
      </c>
    </row>
    <row r="1558" spans="1:2" x14ac:dyDescent="0.25">
      <c r="A1558" s="18" t="s">
        <v>8219</v>
      </c>
      <c r="B1558" s="20">
        <v>329</v>
      </c>
    </row>
    <row r="1559" spans="1:2" x14ac:dyDescent="0.25">
      <c r="A1559" s="19" t="s">
        <v>8219</v>
      </c>
      <c r="B1559" s="21">
        <v>32</v>
      </c>
    </row>
    <row r="1560" spans="1:2" x14ac:dyDescent="0.25">
      <c r="A1560" s="18" t="s">
        <v>8219</v>
      </c>
      <c r="B1560" s="20">
        <v>27</v>
      </c>
    </row>
    <row r="1561" spans="1:2" x14ac:dyDescent="0.25">
      <c r="A1561" s="19" t="s">
        <v>8219</v>
      </c>
      <c r="B1561" s="21">
        <v>236</v>
      </c>
    </row>
    <row r="1562" spans="1:2" x14ac:dyDescent="0.25">
      <c r="A1562" s="18" t="s">
        <v>8219</v>
      </c>
      <c r="B1562" s="20">
        <v>42</v>
      </c>
    </row>
    <row r="1563" spans="1:2" x14ac:dyDescent="0.25">
      <c r="A1563" s="19" t="s">
        <v>8219</v>
      </c>
      <c r="B1563" s="21">
        <v>95</v>
      </c>
    </row>
    <row r="1564" spans="1:2" x14ac:dyDescent="0.25">
      <c r="A1564" s="18" t="s">
        <v>8219</v>
      </c>
      <c r="B1564" s="20">
        <v>37</v>
      </c>
    </row>
    <row r="1565" spans="1:2" x14ac:dyDescent="0.25">
      <c r="A1565" s="19" t="s">
        <v>8219</v>
      </c>
      <c r="B1565" s="21">
        <v>128</v>
      </c>
    </row>
    <row r="1566" spans="1:2" x14ac:dyDescent="0.25">
      <c r="A1566" s="18" t="s">
        <v>8219</v>
      </c>
      <c r="B1566" s="20">
        <v>156</v>
      </c>
    </row>
    <row r="1567" spans="1:2" x14ac:dyDescent="0.25">
      <c r="A1567" s="19" t="s">
        <v>8219</v>
      </c>
      <c r="B1567" s="21">
        <v>64</v>
      </c>
    </row>
    <row r="1568" spans="1:2" x14ac:dyDescent="0.25">
      <c r="A1568" s="18" t="s">
        <v>8219</v>
      </c>
      <c r="B1568" s="20">
        <v>58</v>
      </c>
    </row>
    <row r="1569" spans="1:2" x14ac:dyDescent="0.25">
      <c r="A1569" s="19" t="s">
        <v>8219</v>
      </c>
      <c r="B1569" s="21">
        <v>20</v>
      </c>
    </row>
    <row r="1570" spans="1:2" x14ac:dyDescent="0.25">
      <c r="A1570" s="18" t="s">
        <v>8219</v>
      </c>
      <c r="B1570" s="20">
        <v>47</v>
      </c>
    </row>
    <row r="1571" spans="1:2" x14ac:dyDescent="0.25">
      <c r="A1571" s="19" t="s">
        <v>8219</v>
      </c>
      <c r="B1571" s="21">
        <v>54</v>
      </c>
    </row>
    <row r="1572" spans="1:2" x14ac:dyDescent="0.25">
      <c r="A1572" s="18" t="s">
        <v>8219</v>
      </c>
      <c r="B1572" s="20">
        <v>9</v>
      </c>
    </row>
    <row r="1573" spans="1:2" x14ac:dyDescent="0.25">
      <c r="A1573" s="19" t="s">
        <v>8219</v>
      </c>
      <c r="B1573" s="21">
        <v>213</v>
      </c>
    </row>
    <row r="1574" spans="1:2" x14ac:dyDescent="0.25">
      <c r="A1574" s="18" t="s">
        <v>8219</v>
      </c>
      <c r="B1574" s="20">
        <v>57</v>
      </c>
    </row>
    <row r="1575" spans="1:2" x14ac:dyDescent="0.25">
      <c r="A1575" s="19" t="s">
        <v>8219</v>
      </c>
      <c r="B1575" s="21">
        <v>25</v>
      </c>
    </row>
    <row r="1576" spans="1:2" x14ac:dyDescent="0.25">
      <c r="A1576" s="18" t="s">
        <v>8219</v>
      </c>
      <c r="B1576" s="20">
        <v>104</v>
      </c>
    </row>
    <row r="1577" spans="1:2" x14ac:dyDescent="0.25">
      <c r="A1577" s="19" t="s">
        <v>8219</v>
      </c>
      <c r="B1577" s="21">
        <v>34</v>
      </c>
    </row>
    <row r="1578" spans="1:2" x14ac:dyDescent="0.25">
      <c r="A1578" s="18" t="s">
        <v>8219</v>
      </c>
      <c r="B1578" s="20">
        <v>67</v>
      </c>
    </row>
    <row r="1579" spans="1:2" x14ac:dyDescent="0.25">
      <c r="A1579" s="19" t="s">
        <v>8219</v>
      </c>
      <c r="B1579" s="21">
        <v>241</v>
      </c>
    </row>
    <row r="1580" spans="1:2" x14ac:dyDescent="0.25">
      <c r="A1580" s="18" t="s">
        <v>8219</v>
      </c>
      <c r="B1580" s="20">
        <v>123</v>
      </c>
    </row>
    <row r="1581" spans="1:2" x14ac:dyDescent="0.25">
      <c r="A1581" s="19" t="s">
        <v>8219</v>
      </c>
      <c r="B1581" s="21">
        <v>302</v>
      </c>
    </row>
    <row r="1582" spans="1:2" x14ac:dyDescent="0.25">
      <c r="A1582" s="18" t="s">
        <v>8219</v>
      </c>
      <c r="B1582" s="20">
        <v>89</v>
      </c>
    </row>
    <row r="1583" spans="1:2" x14ac:dyDescent="0.25">
      <c r="A1583" s="19" t="s">
        <v>8219</v>
      </c>
      <c r="B1583" s="21">
        <v>41</v>
      </c>
    </row>
    <row r="1584" spans="1:2" x14ac:dyDescent="0.25">
      <c r="A1584" s="18" t="s">
        <v>8219</v>
      </c>
      <c r="B1584" s="20">
        <v>69</v>
      </c>
    </row>
    <row r="1585" spans="1:2" x14ac:dyDescent="0.25">
      <c r="A1585" s="19" t="s">
        <v>8219</v>
      </c>
      <c r="B1585" s="21">
        <v>52</v>
      </c>
    </row>
    <row r="1586" spans="1:2" x14ac:dyDescent="0.25">
      <c r="A1586" s="18" t="s">
        <v>8219</v>
      </c>
      <c r="B1586" s="20">
        <v>57</v>
      </c>
    </row>
    <row r="1587" spans="1:2" x14ac:dyDescent="0.25">
      <c r="A1587" s="19" t="s">
        <v>8219</v>
      </c>
      <c r="B1587" s="21">
        <v>74</v>
      </c>
    </row>
    <row r="1588" spans="1:2" x14ac:dyDescent="0.25">
      <c r="A1588" s="18" t="s">
        <v>8219</v>
      </c>
      <c r="B1588" s="20">
        <v>63</v>
      </c>
    </row>
    <row r="1589" spans="1:2" x14ac:dyDescent="0.25">
      <c r="A1589" s="19" t="s">
        <v>8219</v>
      </c>
      <c r="B1589" s="21">
        <v>72</v>
      </c>
    </row>
    <row r="1590" spans="1:2" x14ac:dyDescent="0.25">
      <c r="A1590" s="18" t="s">
        <v>8219</v>
      </c>
      <c r="B1590" s="20">
        <v>71</v>
      </c>
    </row>
    <row r="1591" spans="1:2" x14ac:dyDescent="0.25">
      <c r="A1591" s="19" t="s">
        <v>8219</v>
      </c>
      <c r="B1591" s="21">
        <v>21</v>
      </c>
    </row>
    <row r="1592" spans="1:2" x14ac:dyDescent="0.25">
      <c r="A1592" s="18" t="s">
        <v>8219</v>
      </c>
      <c r="B1592" s="20">
        <v>930</v>
      </c>
    </row>
    <row r="1593" spans="1:2" x14ac:dyDescent="0.25">
      <c r="A1593" s="19" t="s">
        <v>8219</v>
      </c>
      <c r="B1593" s="21">
        <v>55</v>
      </c>
    </row>
    <row r="1594" spans="1:2" x14ac:dyDescent="0.25">
      <c r="A1594" s="18" t="s">
        <v>8219</v>
      </c>
      <c r="B1594" s="20">
        <v>61</v>
      </c>
    </row>
    <row r="1595" spans="1:2" x14ac:dyDescent="0.25">
      <c r="A1595" s="19" t="s">
        <v>8219</v>
      </c>
      <c r="B1595" s="21">
        <v>82</v>
      </c>
    </row>
    <row r="1596" spans="1:2" x14ac:dyDescent="0.25">
      <c r="A1596" s="18" t="s">
        <v>8219</v>
      </c>
      <c r="B1596" s="20">
        <v>71</v>
      </c>
    </row>
    <row r="1597" spans="1:2" x14ac:dyDescent="0.25">
      <c r="A1597" s="19" t="s">
        <v>8219</v>
      </c>
      <c r="B1597" s="21">
        <v>117</v>
      </c>
    </row>
    <row r="1598" spans="1:2" x14ac:dyDescent="0.25">
      <c r="A1598" s="18" t="s">
        <v>8219</v>
      </c>
      <c r="B1598" s="20">
        <v>29</v>
      </c>
    </row>
    <row r="1599" spans="1:2" x14ac:dyDescent="0.25">
      <c r="A1599" s="19" t="s">
        <v>8219</v>
      </c>
      <c r="B1599" s="21">
        <v>74</v>
      </c>
    </row>
    <row r="1600" spans="1:2" x14ac:dyDescent="0.25">
      <c r="A1600" s="18" t="s">
        <v>8219</v>
      </c>
      <c r="B1600" s="20">
        <v>23</v>
      </c>
    </row>
    <row r="1601" spans="1:2" x14ac:dyDescent="0.25">
      <c r="A1601" s="19" t="s">
        <v>8219</v>
      </c>
      <c r="B1601" s="21">
        <v>60</v>
      </c>
    </row>
    <row r="1602" spans="1:2" x14ac:dyDescent="0.25">
      <c r="A1602" s="18" t="s">
        <v>8219</v>
      </c>
      <c r="B1602" s="20">
        <v>55</v>
      </c>
    </row>
    <row r="1603" spans="1:2" x14ac:dyDescent="0.25">
      <c r="A1603" s="19" t="s">
        <v>8219</v>
      </c>
      <c r="B1603" s="21">
        <v>51</v>
      </c>
    </row>
    <row r="1604" spans="1:2" x14ac:dyDescent="0.25">
      <c r="A1604" s="18" t="s">
        <v>8219</v>
      </c>
      <c r="B1604" s="20">
        <v>78</v>
      </c>
    </row>
    <row r="1605" spans="1:2" x14ac:dyDescent="0.25">
      <c r="A1605" s="19" t="s">
        <v>8219</v>
      </c>
      <c r="B1605" s="21">
        <v>62</v>
      </c>
    </row>
    <row r="1606" spans="1:2" x14ac:dyDescent="0.25">
      <c r="A1606" s="18" t="s">
        <v>8219</v>
      </c>
      <c r="B1606" s="20">
        <v>45</v>
      </c>
    </row>
    <row r="1607" spans="1:2" x14ac:dyDescent="0.25">
      <c r="A1607" s="19" t="s">
        <v>8219</v>
      </c>
      <c r="B1607" s="21">
        <v>15</v>
      </c>
    </row>
    <row r="1608" spans="1:2" x14ac:dyDescent="0.25">
      <c r="A1608" s="18" t="s">
        <v>8219</v>
      </c>
      <c r="B1608" s="20">
        <v>151</v>
      </c>
    </row>
    <row r="1609" spans="1:2" x14ac:dyDescent="0.25">
      <c r="A1609" s="19" t="s">
        <v>8219</v>
      </c>
      <c r="B1609" s="21">
        <v>68</v>
      </c>
    </row>
    <row r="1610" spans="1:2" x14ac:dyDescent="0.25">
      <c r="A1610" s="18" t="s">
        <v>8219</v>
      </c>
      <c r="B1610" s="20">
        <v>46</v>
      </c>
    </row>
    <row r="1611" spans="1:2" x14ac:dyDescent="0.25">
      <c r="A1611" s="19" t="s">
        <v>8219</v>
      </c>
      <c r="B1611" s="21">
        <v>24</v>
      </c>
    </row>
    <row r="1612" spans="1:2" x14ac:dyDescent="0.25">
      <c r="A1612" s="18" t="s">
        <v>8219</v>
      </c>
      <c r="B1612" s="20">
        <v>70</v>
      </c>
    </row>
    <row r="1613" spans="1:2" x14ac:dyDescent="0.25">
      <c r="A1613" s="19" t="s">
        <v>8219</v>
      </c>
      <c r="B1613" s="21">
        <v>244</v>
      </c>
    </row>
    <row r="1614" spans="1:2" x14ac:dyDescent="0.25">
      <c r="A1614" s="18" t="s">
        <v>8219</v>
      </c>
      <c r="B1614" s="20">
        <v>82</v>
      </c>
    </row>
    <row r="1615" spans="1:2" x14ac:dyDescent="0.25">
      <c r="A1615" s="19" t="s">
        <v>8219</v>
      </c>
      <c r="B1615" s="21">
        <v>226</v>
      </c>
    </row>
    <row r="1616" spans="1:2" x14ac:dyDescent="0.25">
      <c r="A1616" s="18" t="s">
        <v>8219</v>
      </c>
      <c r="B1616" s="20">
        <v>60</v>
      </c>
    </row>
    <row r="1617" spans="1:2" x14ac:dyDescent="0.25">
      <c r="A1617" s="19" t="s">
        <v>8219</v>
      </c>
      <c r="B1617" s="21">
        <v>322</v>
      </c>
    </row>
    <row r="1618" spans="1:2" x14ac:dyDescent="0.25">
      <c r="A1618" s="18" t="s">
        <v>8219</v>
      </c>
      <c r="B1618" s="20">
        <v>94</v>
      </c>
    </row>
    <row r="1619" spans="1:2" x14ac:dyDescent="0.25">
      <c r="A1619" s="19" t="s">
        <v>8219</v>
      </c>
      <c r="B1619" s="21">
        <v>47</v>
      </c>
    </row>
    <row r="1620" spans="1:2" x14ac:dyDescent="0.25">
      <c r="A1620" s="18" t="s">
        <v>8219</v>
      </c>
      <c r="B1620" s="20">
        <v>115</v>
      </c>
    </row>
    <row r="1621" spans="1:2" x14ac:dyDescent="0.25">
      <c r="A1621" s="19" t="s">
        <v>8219</v>
      </c>
      <c r="B1621" s="21">
        <v>134</v>
      </c>
    </row>
    <row r="1622" spans="1:2" x14ac:dyDescent="0.25">
      <c r="A1622" s="18" t="s">
        <v>8219</v>
      </c>
      <c r="B1622" s="20">
        <v>35</v>
      </c>
    </row>
    <row r="1623" spans="1:2" x14ac:dyDescent="0.25">
      <c r="A1623" s="19" t="s">
        <v>8219</v>
      </c>
      <c r="B1623" s="21">
        <v>104</v>
      </c>
    </row>
    <row r="1624" spans="1:2" x14ac:dyDescent="0.25">
      <c r="A1624" s="18" t="s">
        <v>8219</v>
      </c>
      <c r="B1624" s="20">
        <v>184</v>
      </c>
    </row>
    <row r="1625" spans="1:2" x14ac:dyDescent="0.25">
      <c r="A1625" s="19" t="s">
        <v>8219</v>
      </c>
      <c r="B1625" s="21">
        <v>119</v>
      </c>
    </row>
    <row r="1626" spans="1:2" x14ac:dyDescent="0.25">
      <c r="A1626" s="18" t="s">
        <v>8219</v>
      </c>
      <c r="B1626" s="20">
        <v>59</v>
      </c>
    </row>
    <row r="1627" spans="1:2" x14ac:dyDescent="0.25">
      <c r="A1627" s="19" t="s">
        <v>8219</v>
      </c>
      <c r="B1627" s="21">
        <v>113</v>
      </c>
    </row>
    <row r="1628" spans="1:2" x14ac:dyDescent="0.25">
      <c r="A1628" s="18" t="s">
        <v>8219</v>
      </c>
      <c r="B1628" s="20">
        <v>84</v>
      </c>
    </row>
    <row r="1629" spans="1:2" x14ac:dyDescent="0.25">
      <c r="A1629" s="19" t="s">
        <v>8219</v>
      </c>
      <c r="B1629" s="21">
        <v>74</v>
      </c>
    </row>
    <row r="1630" spans="1:2" x14ac:dyDescent="0.25">
      <c r="A1630" s="18" t="s">
        <v>8219</v>
      </c>
      <c r="B1630" s="20">
        <v>216</v>
      </c>
    </row>
    <row r="1631" spans="1:2" x14ac:dyDescent="0.25">
      <c r="A1631" s="19" t="s">
        <v>8219</v>
      </c>
      <c r="B1631" s="21">
        <v>39</v>
      </c>
    </row>
    <row r="1632" spans="1:2" x14ac:dyDescent="0.25">
      <c r="A1632" s="18" t="s">
        <v>8219</v>
      </c>
      <c r="B1632" s="20">
        <v>21</v>
      </c>
    </row>
    <row r="1633" spans="1:2" x14ac:dyDescent="0.25">
      <c r="A1633" s="19" t="s">
        <v>8219</v>
      </c>
      <c r="B1633" s="21">
        <v>30</v>
      </c>
    </row>
    <row r="1634" spans="1:2" x14ac:dyDescent="0.25">
      <c r="A1634" s="18" t="s">
        <v>8219</v>
      </c>
      <c r="B1634" s="20">
        <v>37</v>
      </c>
    </row>
    <row r="1635" spans="1:2" x14ac:dyDescent="0.25">
      <c r="A1635" s="19" t="s">
        <v>8219</v>
      </c>
      <c r="B1635" s="21">
        <v>202</v>
      </c>
    </row>
    <row r="1636" spans="1:2" x14ac:dyDescent="0.25">
      <c r="A1636" s="18" t="s">
        <v>8219</v>
      </c>
      <c r="B1636" s="20">
        <v>37</v>
      </c>
    </row>
    <row r="1637" spans="1:2" x14ac:dyDescent="0.25">
      <c r="A1637" s="19" t="s">
        <v>8219</v>
      </c>
      <c r="B1637" s="21">
        <v>28</v>
      </c>
    </row>
    <row r="1638" spans="1:2" x14ac:dyDescent="0.25">
      <c r="A1638" s="18" t="s">
        <v>8219</v>
      </c>
      <c r="B1638" s="20">
        <v>26</v>
      </c>
    </row>
    <row r="1639" spans="1:2" x14ac:dyDescent="0.25">
      <c r="A1639" s="19" t="s">
        <v>8219</v>
      </c>
      <c r="B1639" s="21">
        <v>61</v>
      </c>
    </row>
    <row r="1640" spans="1:2" x14ac:dyDescent="0.25">
      <c r="A1640" s="18" t="s">
        <v>8219</v>
      </c>
      <c r="B1640" s="20">
        <v>115</v>
      </c>
    </row>
    <row r="1641" spans="1:2" x14ac:dyDescent="0.25">
      <c r="A1641" s="19" t="s">
        <v>8219</v>
      </c>
      <c r="B1641" s="21">
        <v>181</v>
      </c>
    </row>
    <row r="1642" spans="1:2" x14ac:dyDescent="0.25">
      <c r="A1642" s="18" t="s">
        <v>8219</v>
      </c>
      <c r="B1642" s="20">
        <v>110</v>
      </c>
    </row>
    <row r="1643" spans="1:2" x14ac:dyDescent="0.25">
      <c r="A1643" s="19" t="s">
        <v>8219</v>
      </c>
      <c r="B1643" s="21">
        <v>269</v>
      </c>
    </row>
    <row r="1644" spans="1:2" x14ac:dyDescent="0.25">
      <c r="A1644" s="18" t="s">
        <v>8219</v>
      </c>
      <c r="B1644" s="20">
        <v>79</v>
      </c>
    </row>
    <row r="1645" spans="1:2" x14ac:dyDescent="0.25">
      <c r="A1645" s="19" t="s">
        <v>8219</v>
      </c>
      <c r="B1645" s="21">
        <v>104</v>
      </c>
    </row>
    <row r="1646" spans="1:2" x14ac:dyDescent="0.25">
      <c r="A1646" s="18" t="s">
        <v>8219</v>
      </c>
      <c r="B1646" s="20">
        <v>34</v>
      </c>
    </row>
    <row r="1647" spans="1:2" x14ac:dyDescent="0.25">
      <c r="A1647" s="19" t="s">
        <v>8219</v>
      </c>
      <c r="B1647" s="21">
        <v>167</v>
      </c>
    </row>
    <row r="1648" spans="1:2" x14ac:dyDescent="0.25">
      <c r="A1648" s="18" t="s">
        <v>8219</v>
      </c>
      <c r="B1648" s="20">
        <v>183</v>
      </c>
    </row>
    <row r="1649" spans="1:2" x14ac:dyDescent="0.25">
      <c r="A1649" s="19" t="s">
        <v>8219</v>
      </c>
      <c r="B1649" s="21">
        <v>71</v>
      </c>
    </row>
    <row r="1650" spans="1:2" x14ac:dyDescent="0.25">
      <c r="A1650" s="18" t="s">
        <v>8219</v>
      </c>
      <c r="B1650" s="20">
        <v>69</v>
      </c>
    </row>
    <row r="1651" spans="1:2" x14ac:dyDescent="0.25">
      <c r="A1651" s="19" t="s">
        <v>8219</v>
      </c>
      <c r="B1651" s="21">
        <v>270</v>
      </c>
    </row>
    <row r="1652" spans="1:2" x14ac:dyDescent="0.25">
      <c r="A1652" s="18" t="s">
        <v>8219</v>
      </c>
      <c r="B1652" s="20">
        <v>193</v>
      </c>
    </row>
    <row r="1653" spans="1:2" x14ac:dyDescent="0.25">
      <c r="A1653" s="19" t="s">
        <v>8219</v>
      </c>
      <c r="B1653" s="21">
        <v>57</v>
      </c>
    </row>
    <row r="1654" spans="1:2" x14ac:dyDescent="0.25">
      <c r="A1654" s="18" t="s">
        <v>8219</v>
      </c>
      <c r="B1654" s="20">
        <v>200</v>
      </c>
    </row>
    <row r="1655" spans="1:2" x14ac:dyDescent="0.25">
      <c r="A1655" s="19" t="s">
        <v>8219</v>
      </c>
      <c r="B1655" s="21">
        <v>88</v>
      </c>
    </row>
    <row r="1656" spans="1:2" x14ac:dyDescent="0.25">
      <c r="A1656" s="18" t="s">
        <v>8219</v>
      </c>
      <c r="B1656" s="20">
        <v>213</v>
      </c>
    </row>
    <row r="1657" spans="1:2" x14ac:dyDescent="0.25">
      <c r="A1657" s="19" t="s">
        <v>8219</v>
      </c>
      <c r="B1657" s="21">
        <v>20</v>
      </c>
    </row>
    <row r="1658" spans="1:2" x14ac:dyDescent="0.25">
      <c r="A1658" s="18" t="s">
        <v>8219</v>
      </c>
      <c r="B1658" s="20">
        <v>50</v>
      </c>
    </row>
    <row r="1659" spans="1:2" x14ac:dyDescent="0.25">
      <c r="A1659" s="19" t="s">
        <v>8219</v>
      </c>
      <c r="B1659" s="21">
        <v>115</v>
      </c>
    </row>
    <row r="1660" spans="1:2" x14ac:dyDescent="0.25">
      <c r="A1660" s="18" t="s">
        <v>8219</v>
      </c>
      <c r="B1660" s="20">
        <v>186</v>
      </c>
    </row>
    <row r="1661" spans="1:2" x14ac:dyDescent="0.25">
      <c r="A1661" s="19" t="s">
        <v>8219</v>
      </c>
      <c r="B1661" s="21">
        <v>18</v>
      </c>
    </row>
    <row r="1662" spans="1:2" x14ac:dyDescent="0.25">
      <c r="A1662" s="18" t="s">
        <v>8219</v>
      </c>
      <c r="B1662" s="20">
        <v>176</v>
      </c>
    </row>
    <row r="1663" spans="1:2" x14ac:dyDescent="0.25">
      <c r="A1663" s="19" t="s">
        <v>8219</v>
      </c>
      <c r="B1663" s="21">
        <v>41</v>
      </c>
    </row>
    <row r="1664" spans="1:2" x14ac:dyDescent="0.25">
      <c r="A1664" s="18" t="s">
        <v>8219</v>
      </c>
      <c r="B1664" s="20">
        <v>75</v>
      </c>
    </row>
    <row r="1665" spans="1:2" x14ac:dyDescent="0.25">
      <c r="A1665" s="19" t="s">
        <v>8219</v>
      </c>
      <c r="B1665" s="21">
        <v>97</v>
      </c>
    </row>
    <row r="1666" spans="1:2" x14ac:dyDescent="0.25">
      <c r="A1666" s="18" t="s">
        <v>8219</v>
      </c>
      <c r="B1666" s="20">
        <v>73</v>
      </c>
    </row>
    <row r="1667" spans="1:2" x14ac:dyDescent="0.25">
      <c r="A1667" s="19" t="s">
        <v>8219</v>
      </c>
      <c r="B1667" s="21">
        <v>49</v>
      </c>
    </row>
    <row r="1668" spans="1:2" x14ac:dyDescent="0.25">
      <c r="A1668" s="18" t="s">
        <v>8219</v>
      </c>
      <c r="B1668" s="20">
        <v>134</v>
      </c>
    </row>
    <row r="1669" spans="1:2" x14ac:dyDescent="0.25">
      <c r="A1669" s="19" t="s">
        <v>8219</v>
      </c>
      <c r="B1669" s="21">
        <v>68</v>
      </c>
    </row>
    <row r="1670" spans="1:2" x14ac:dyDescent="0.25">
      <c r="A1670" s="18" t="s">
        <v>8219</v>
      </c>
      <c r="B1670" s="20">
        <v>49</v>
      </c>
    </row>
    <row r="1671" spans="1:2" x14ac:dyDescent="0.25">
      <c r="A1671" s="19" t="s">
        <v>8219</v>
      </c>
      <c r="B1671" s="21">
        <v>63</v>
      </c>
    </row>
    <row r="1672" spans="1:2" x14ac:dyDescent="0.25">
      <c r="A1672" s="18" t="s">
        <v>8219</v>
      </c>
      <c r="B1672" s="20">
        <v>163</v>
      </c>
    </row>
    <row r="1673" spans="1:2" x14ac:dyDescent="0.25">
      <c r="A1673" s="19" t="s">
        <v>8219</v>
      </c>
      <c r="B1673" s="21">
        <v>288</v>
      </c>
    </row>
    <row r="1674" spans="1:2" x14ac:dyDescent="0.25">
      <c r="A1674" s="18" t="s">
        <v>8219</v>
      </c>
      <c r="B1674" s="20">
        <v>42</v>
      </c>
    </row>
    <row r="1675" spans="1:2" x14ac:dyDescent="0.25">
      <c r="A1675" s="19" t="s">
        <v>8219</v>
      </c>
      <c r="B1675" s="21">
        <v>70</v>
      </c>
    </row>
    <row r="1676" spans="1:2" x14ac:dyDescent="0.25">
      <c r="A1676" s="18" t="s">
        <v>8219</v>
      </c>
      <c r="B1676" s="20">
        <v>30</v>
      </c>
    </row>
    <row r="1677" spans="1:2" x14ac:dyDescent="0.25">
      <c r="A1677" s="19" t="s">
        <v>8219</v>
      </c>
      <c r="B1677" s="21">
        <v>51</v>
      </c>
    </row>
    <row r="1678" spans="1:2" x14ac:dyDescent="0.25">
      <c r="A1678" s="18" t="s">
        <v>8219</v>
      </c>
      <c r="B1678" s="20">
        <v>145</v>
      </c>
    </row>
    <row r="1679" spans="1:2" x14ac:dyDescent="0.25">
      <c r="A1679" s="19" t="s">
        <v>8219</v>
      </c>
      <c r="B1679" s="21">
        <v>21</v>
      </c>
    </row>
    <row r="1680" spans="1:2" x14ac:dyDescent="0.25">
      <c r="A1680" s="18" t="s">
        <v>8219</v>
      </c>
      <c r="B1680" s="20">
        <v>286</v>
      </c>
    </row>
    <row r="1681" spans="1:2" x14ac:dyDescent="0.25">
      <c r="A1681" s="19" t="s">
        <v>8219</v>
      </c>
      <c r="B1681" s="21">
        <v>12</v>
      </c>
    </row>
    <row r="1682" spans="1:2" x14ac:dyDescent="0.25">
      <c r="A1682" s="18" t="s">
        <v>8219</v>
      </c>
      <c r="B1682" s="20">
        <v>100</v>
      </c>
    </row>
    <row r="1683" spans="1:2" x14ac:dyDescent="0.25">
      <c r="A1683" s="19" t="s">
        <v>8219</v>
      </c>
      <c r="B1683" s="21">
        <v>100</v>
      </c>
    </row>
    <row r="1684" spans="1:2" x14ac:dyDescent="0.25">
      <c r="A1684" s="18" t="s">
        <v>8219</v>
      </c>
      <c r="B1684" s="20">
        <v>34</v>
      </c>
    </row>
    <row r="1685" spans="1:2" x14ac:dyDescent="0.25">
      <c r="A1685" s="19" t="s">
        <v>8219</v>
      </c>
      <c r="B1685" s="21">
        <v>63</v>
      </c>
    </row>
    <row r="1686" spans="1:2" x14ac:dyDescent="0.25">
      <c r="A1686" s="18" t="s">
        <v>8219</v>
      </c>
      <c r="B1686" s="20">
        <v>30</v>
      </c>
    </row>
    <row r="1687" spans="1:2" x14ac:dyDescent="0.25">
      <c r="A1687" s="19" t="s">
        <v>8219</v>
      </c>
      <c r="B1687" s="21">
        <v>47</v>
      </c>
    </row>
    <row r="1688" spans="1:2" x14ac:dyDescent="0.25">
      <c r="A1688" s="18" t="s">
        <v>8219</v>
      </c>
      <c r="B1688" s="20">
        <v>237</v>
      </c>
    </row>
    <row r="1689" spans="1:2" x14ac:dyDescent="0.25">
      <c r="A1689" s="19" t="s">
        <v>8219</v>
      </c>
      <c r="B1689" s="21">
        <v>47</v>
      </c>
    </row>
    <row r="1690" spans="1:2" x14ac:dyDescent="0.25">
      <c r="A1690" s="18" t="s">
        <v>8219</v>
      </c>
      <c r="B1690" s="20">
        <v>15</v>
      </c>
    </row>
    <row r="1691" spans="1:2" x14ac:dyDescent="0.25">
      <c r="A1691" s="19" t="s">
        <v>8219</v>
      </c>
      <c r="B1691" s="21">
        <v>81</v>
      </c>
    </row>
    <row r="1692" spans="1:2" x14ac:dyDescent="0.25">
      <c r="A1692" s="18" t="s">
        <v>8219</v>
      </c>
      <c r="B1692" s="20">
        <v>122</v>
      </c>
    </row>
    <row r="1693" spans="1:2" x14ac:dyDescent="0.25">
      <c r="A1693" s="19" t="s">
        <v>8219</v>
      </c>
      <c r="B1693" s="21">
        <v>34</v>
      </c>
    </row>
    <row r="1694" spans="1:2" x14ac:dyDescent="0.25">
      <c r="A1694" s="18" t="s">
        <v>8219</v>
      </c>
      <c r="B1694" s="20">
        <v>207</v>
      </c>
    </row>
    <row r="1695" spans="1:2" x14ac:dyDescent="0.25">
      <c r="A1695" s="19" t="s">
        <v>8219</v>
      </c>
      <c r="B1695" s="21">
        <v>25</v>
      </c>
    </row>
    <row r="1696" spans="1:2" x14ac:dyDescent="0.25">
      <c r="A1696" s="18" t="s">
        <v>8219</v>
      </c>
      <c r="B1696" s="20">
        <v>72</v>
      </c>
    </row>
    <row r="1697" spans="1:2" x14ac:dyDescent="0.25">
      <c r="A1697" s="19" t="s">
        <v>8219</v>
      </c>
      <c r="B1697" s="21">
        <v>14</v>
      </c>
    </row>
    <row r="1698" spans="1:2" x14ac:dyDescent="0.25">
      <c r="A1698" s="18" t="s">
        <v>8219</v>
      </c>
      <c r="B1698" s="20">
        <v>15</v>
      </c>
    </row>
    <row r="1699" spans="1:2" x14ac:dyDescent="0.25">
      <c r="A1699" s="19" t="s">
        <v>8219</v>
      </c>
      <c r="B1699" s="21">
        <v>91</v>
      </c>
    </row>
    <row r="1700" spans="1:2" x14ac:dyDescent="0.25">
      <c r="A1700" s="18" t="s">
        <v>8219</v>
      </c>
      <c r="B1700" s="20">
        <v>24</v>
      </c>
    </row>
    <row r="1701" spans="1:2" x14ac:dyDescent="0.25">
      <c r="A1701" s="19" t="s">
        <v>8219</v>
      </c>
      <c r="B1701" s="21">
        <v>27</v>
      </c>
    </row>
    <row r="1702" spans="1:2" x14ac:dyDescent="0.25">
      <c r="A1702" s="18" t="s">
        <v>8219</v>
      </c>
      <c r="B1702" s="20">
        <v>47</v>
      </c>
    </row>
    <row r="1703" spans="1:2" x14ac:dyDescent="0.25">
      <c r="A1703" s="19" t="s">
        <v>8219</v>
      </c>
      <c r="B1703" s="21">
        <v>44</v>
      </c>
    </row>
    <row r="1704" spans="1:2" x14ac:dyDescent="0.25">
      <c r="A1704" s="18" t="s">
        <v>8219</v>
      </c>
      <c r="B1704" s="20">
        <v>72</v>
      </c>
    </row>
    <row r="1705" spans="1:2" x14ac:dyDescent="0.25">
      <c r="A1705" s="19" t="s">
        <v>8219</v>
      </c>
      <c r="B1705" s="21">
        <v>63</v>
      </c>
    </row>
    <row r="1706" spans="1:2" x14ac:dyDescent="0.25">
      <c r="A1706" s="18" t="s">
        <v>8219</v>
      </c>
      <c r="B1706" s="20">
        <v>88</v>
      </c>
    </row>
    <row r="1707" spans="1:2" x14ac:dyDescent="0.25">
      <c r="A1707" s="19" t="s">
        <v>8219</v>
      </c>
      <c r="B1707" s="21">
        <v>70</v>
      </c>
    </row>
    <row r="1708" spans="1:2" x14ac:dyDescent="0.25">
      <c r="A1708" s="18" t="s">
        <v>8219</v>
      </c>
      <c r="B1708" s="20">
        <v>50</v>
      </c>
    </row>
    <row r="1709" spans="1:2" x14ac:dyDescent="0.25">
      <c r="A1709" s="19" t="s">
        <v>8219</v>
      </c>
      <c r="B1709" s="21">
        <v>35</v>
      </c>
    </row>
    <row r="1710" spans="1:2" x14ac:dyDescent="0.25">
      <c r="A1710" s="18" t="s">
        <v>8219</v>
      </c>
      <c r="B1710" s="20">
        <v>175</v>
      </c>
    </row>
    <row r="1711" spans="1:2" x14ac:dyDescent="0.25">
      <c r="A1711" s="19" t="s">
        <v>8219</v>
      </c>
      <c r="B1711" s="21">
        <v>20</v>
      </c>
    </row>
    <row r="1712" spans="1:2" x14ac:dyDescent="0.25">
      <c r="A1712" s="18" t="s">
        <v>8219</v>
      </c>
      <c r="B1712" s="20">
        <v>54</v>
      </c>
    </row>
    <row r="1713" spans="1:2" x14ac:dyDescent="0.25">
      <c r="A1713" s="19" t="s">
        <v>8219</v>
      </c>
      <c r="B1713" s="21">
        <v>20</v>
      </c>
    </row>
    <row r="1714" spans="1:2" x14ac:dyDescent="0.25">
      <c r="A1714" s="18" t="s">
        <v>8219</v>
      </c>
      <c r="B1714" s="20">
        <v>57</v>
      </c>
    </row>
    <row r="1715" spans="1:2" x14ac:dyDescent="0.25">
      <c r="A1715" s="19" t="s">
        <v>8219</v>
      </c>
      <c r="B1715" s="21">
        <v>31</v>
      </c>
    </row>
    <row r="1716" spans="1:2" x14ac:dyDescent="0.25">
      <c r="A1716" s="18" t="s">
        <v>8219</v>
      </c>
      <c r="B1716" s="20">
        <v>31</v>
      </c>
    </row>
    <row r="1717" spans="1:2" x14ac:dyDescent="0.25">
      <c r="A1717" s="19" t="s">
        <v>8219</v>
      </c>
      <c r="B1717" s="21">
        <v>45</v>
      </c>
    </row>
    <row r="1718" spans="1:2" x14ac:dyDescent="0.25">
      <c r="A1718" s="18" t="s">
        <v>8219</v>
      </c>
      <c r="B1718" s="20">
        <v>41</v>
      </c>
    </row>
    <row r="1719" spans="1:2" x14ac:dyDescent="0.25">
      <c r="A1719" s="19" t="s">
        <v>8219</v>
      </c>
      <c r="B1719" s="21">
        <v>29</v>
      </c>
    </row>
    <row r="1720" spans="1:2" x14ac:dyDescent="0.25">
      <c r="A1720" s="18" t="s">
        <v>8219</v>
      </c>
      <c r="B1720" s="20">
        <v>58</v>
      </c>
    </row>
    <row r="1721" spans="1:2" x14ac:dyDescent="0.25">
      <c r="A1721" s="19" t="s">
        <v>8219</v>
      </c>
      <c r="B1721" s="21">
        <v>89</v>
      </c>
    </row>
    <row r="1722" spans="1:2" x14ac:dyDescent="0.25">
      <c r="A1722" s="18" t="s">
        <v>8219</v>
      </c>
      <c r="B1722" s="20">
        <v>125</v>
      </c>
    </row>
    <row r="1723" spans="1:2" x14ac:dyDescent="0.25">
      <c r="A1723" s="19" t="s">
        <v>8219</v>
      </c>
      <c r="B1723" s="21">
        <v>18</v>
      </c>
    </row>
    <row r="1724" spans="1:2" x14ac:dyDescent="0.25">
      <c r="A1724" s="18" t="s">
        <v>8219</v>
      </c>
      <c r="B1724" s="20">
        <v>32</v>
      </c>
    </row>
    <row r="1725" spans="1:2" x14ac:dyDescent="0.25">
      <c r="A1725" s="19" t="s">
        <v>8219</v>
      </c>
      <c r="B1725" s="21">
        <v>16</v>
      </c>
    </row>
    <row r="1726" spans="1:2" x14ac:dyDescent="0.25">
      <c r="A1726" s="18" t="s">
        <v>8219</v>
      </c>
      <c r="B1726" s="20">
        <v>38</v>
      </c>
    </row>
    <row r="1727" spans="1:2" x14ac:dyDescent="0.25">
      <c r="A1727" s="19" t="s">
        <v>8219</v>
      </c>
      <c r="B1727" s="21">
        <v>15</v>
      </c>
    </row>
    <row r="1728" spans="1:2" x14ac:dyDescent="0.25">
      <c r="A1728" s="18" t="s">
        <v>8219</v>
      </c>
      <c r="B1728" s="20">
        <v>23</v>
      </c>
    </row>
    <row r="1729" spans="1:2" x14ac:dyDescent="0.25">
      <c r="A1729" s="19" t="s">
        <v>8219</v>
      </c>
      <c r="B1729" s="21">
        <v>49</v>
      </c>
    </row>
    <row r="1730" spans="1:2" x14ac:dyDescent="0.25">
      <c r="A1730" s="18" t="s">
        <v>8219</v>
      </c>
      <c r="B1730" s="20">
        <v>10</v>
      </c>
    </row>
    <row r="1731" spans="1:2" x14ac:dyDescent="0.25">
      <c r="A1731" s="19" t="s">
        <v>8219</v>
      </c>
      <c r="B1731" s="21">
        <v>15</v>
      </c>
    </row>
    <row r="1732" spans="1:2" x14ac:dyDescent="0.25">
      <c r="A1732" s="18" t="s">
        <v>8219</v>
      </c>
      <c r="B1732" s="20">
        <v>57</v>
      </c>
    </row>
    <row r="1733" spans="1:2" x14ac:dyDescent="0.25">
      <c r="A1733" s="19" t="s">
        <v>8219</v>
      </c>
      <c r="B1733" s="21">
        <v>33</v>
      </c>
    </row>
    <row r="1734" spans="1:2" x14ac:dyDescent="0.25">
      <c r="A1734" s="18" t="s">
        <v>8219</v>
      </c>
      <c r="B1734" s="20">
        <v>9</v>
      </c>
    </row>
    <row r="1735" spans="1:2" x14ac:dyDescent="0.25">
      <c r="A1735" s="19" t="s">
        <v>8219</v>
      </c>
      <c r="B1735" s="21">
        <v>26</v>
      </c>
    </row>
    <row r="1736" spans="1:2" x14ac:dyDescent="0.25">
      <c r="A1736" s="18" t="s">
        <v>8219</v>
      </c>
      <c r="B1736" s="20">
        <v>69</v>
      </c>
    </row>
    <row r="1737" spans="1:2" x14ac:dyDescent="0.25">
      <c r="A1737" s="19" t="s">
        <v>8219</v>
      </c>
      <c r="B1737" s="21">
        <v>65</v>
      </c>
    </row>
    <row r="1738" spans="1:2" x14ac:dyDescent="0.25">
      <c r="A1738" s="18" t="s">
        <v>8219</v>
      </c>
      <c r="B1738" s="20">
        <v>83</v>
      </c>
    </row>
    <row r="1739" spans="1:2" x14ac:dyDescent="0.25">
      <c r="A1739" s="19" t="s">
        <v>8219</v>
      </c>
      <c r="B1739" s="21">
        <v>111</v>
      </c>
    </row>
    <row r="1740" spans="1:2" x14ac:dyDescent="0.25">
      <c r="A1740" s="18" t="s">
        <v>8219</v>
      </c>
      <c r="B1740" s="20">
        <v>46</v>
      </c>
    </row>
    <row r="1741" spans="1:2" x14ac:dyDescent="0.25">
      <c r="A1741" s="19" t="s">
        <v>8219</v>
      </c>
      <c r="B1741" s="21">
        <v>63</v>
      </c>
    </row>
    <row r="1742" spans="1:2" x14ac:dyDescent="0.25">
      <c r="A1742" s="18" t="s">
        <v>8219</v>
      </c>
      <c r="B1742" s="20">
        <v>9</v>
      </c>
    </row>
    <row r="1743" spans="1:2" x14ac:dyDescent="0.25">
      <c r="A1743" s="19" t="s">
        <v>8219</v>
      </c>
      <c r="B1743" s="21">
        <v>34</v>
      </c>
    </row>
    <row r="1744" spans="1:2" x14ac:dyDescent="0.25">
      <c r="A1744" s="18" t="s">
        <v>8219</v>
      </c>
      <c r="B1744" s="20">
        <v>112</v>
      </c>
    </row>
    <row r="1745" spans="1:2" x14ac:dyDescent="0.25">
      <c r="A1745" s="19" t="s">
        <v>8219</v>
      </c>
      <c r="B1745" s="21">
        <v>47</v>
      </c>
    </row>
    <row r="1746" spans="1:2" x14ac:dyDescent="0.25">
      <c r="A1746" s="18" t="s">
        <v>8219</v>
      </c>
      <c r="B1746" s="20">
        <v>38</v>
      </c>
    </row>
    <row r="1747" spans="1:2" x14ac:dyDescent="0.25">
      <c r="A1747" s="19" t="s">
        <v>8219</v>
      </c>
      <c r="B1747" s="21">
        <v>28</v>
      </c>
    </row>
    <row r="1748" spans="1:2" x14ac:dyDescent="0.25">
      <c r="A1748" s="18" t="s">
        <v>8219</v>
      </c>
      <c r="B1748" s="20">
        <v>78</v>
      </c>
    </row>
    <row r="1749" spans="1:2" x14ac:dyDescent="0.25">
      <c r="A1749" s="19" t="s">
        <v>8219</v>
      </c>
      <c r="B1749" s="21">
        <v>23</v>
      </c>
    </row>
    <row r="1750" spans="1:2" x14ac:dyDescent="0.25">
      <c r="A1750" s="18" t="s">
        <v>8219</v>
      </c>
      <c r="B1750" s="20">
        <v>40</v>
      </c>
    </row>
    <row r="1751" spans="1:2" x14ac:dyDescent="0.25">
      <c r="A1751" s="19" t="s">
        <v>8219</v>
      </c>
      <c r="B1751" s="21">
        <v>13</v>
      </c>
    </row>
    <row r="1752" spans="1:2" x14ac:dyDescent="0.25">
      <c r="A1752" s="18" t="s">
        <v>8219</v>
      </c>
      <c r="B1752" s="20">
        <v>18</v>
      </c>
    </row>
    <row r="1753" spans="1:2" x14ac:dyDescent="0.25">
      <c r="A1753" s="19" t="s">
        <v>8219</v>
      </c>
      <c r="B1753" s="21">
        <v>22</v>
      </c>
    </row>
    <row r="1754" spans="1:2" x14ac:dyDescent="0.25">
      <c r="A1754" s="18" t="s">
        <v>8219</v>
      </c>
      <c r="B1754" s="20">
        <v>79</v>
      </c>
    </row>
    <row r="1755" spans="1:2" x14ac:dyDescent="0.25">
      <c r="A1755" s="19" t="s">
        <v>8219</v>
      </c>
      <c r="B1755" s="21">
        <v>14</v>
      </c>
    </row>
    <row r="1756" spans="1:2" x14ac:dyDescent="0.25">
      <c r="A1756" s="18" t="s">
        <v>8219</v>
      </c>
      <c r="B1756" s="20">
        <v>51</v>
      </c>
    </row>
    <row r="1757" spans="1:2" x14ac:dyDescent="0.25">
      <c r="A1757" s="19" t="s">
        <v>8219</v>
      </c>
      <c r="B1757" s="21">
        <v>54</v>
      </c>
    </row>
    <row r="1758" spans="1:2" x14ac:dyDescent="0.25">
      <c r="A1758" s="18" t="s">
        <v>8219</v>
      </c>
      <c r="B1758" s="20">
        <v>70</v>
      </c>
    </row>
    <row r="1759" spans="1:2" x14ac:dyDescent="0.25">
      <c r="A1759" s="19" t="s">
        <v>8219</v>
      </c>
      <c r="B1759" s="21">
        <v>44</v>
      </c>
    </row>
    <row r="1760" spans="1:2" x14ac:dyDescent="0.25">
      <c r="A1760" s="18" t="s">
        <v>8219</v>
      </c>
      <c r="B1760" s="20">
        <v>55</v>
      </c>
    </row>
    <row r="1761" spans="1:2" x14ac:dyDescent="0.25">
      <c r="A1761" s="19" t="s">
        <v>8219</v>
      </c>
      <c r="B1761" s="21">
        <v>15</v>
      </c>
    </row>
    <row r="1762" spans="1:2" x14ac:dyDescent="0.25">
      <c r="A1762" s="18" t="s">
        <v>8219</v>
      </c>
      <c r="B1762" s="20">
        <v>27</v>
      </c>
    </row>
    <row r="1763" spans="1:2" x14ac:dyDescent="0.25">
      <c r="A1763" s="19" t="s">
        <v>8219</v>
      </c>
      <c r="B1763" s="21">
        <v>21</v>
      </c>
    </row>
    <row r="1764" spans="1:2" x14ac:dyDescent="0.25">
      <c r="A1764" s="18" t="s">
        <v>8219</v>
      </c>
      <c r="B1764" s="20">
        <v>162</v>
      </c>
    </row>
    <row r="1765" spans="1:2" x14ac:dyDescent="0.25">
      <c r="A1765" s="19" t="s">
        <v>8219</v>
      </c>
      <c r="B1765" s="21">
        <v>23</v>
      </c>
    </row>
    <row r="1766" spans="1:2" x14ac:dyDescent="0.25">
      <c r="A1766" s="18" t="s">
        <v>8219</v>
      </c>
      <c r="B1766" s="20">
        <v>72</v>
      </c>
    </row>
    <row r="1767" spans="1:2" x14ac:dyDescent="0.25">
      <c r="A1767" s="19" t="s">
        <v>8219</v>
      </c>
      <c r="B1767" s="21">
        <v>68</v>
      </c>
    </row>
    <row r="1768" spans="1:2" x14ac:dyDescent="0.25">
      <c r="A1768" s="18" t="s">
        <v>8219</v>
      </c>
      <c r="B1768" s="20">
        <v>20</v>
      </c>
    </row>
    <row r="1769" spans="1:2" x14ac:dyDescent="0.25">
      <c r="A1769" s="19" t="s">
        <v>8219</v>
      </c>
      <c r="B1769" s="21">
        <v>26</v>
      </c>
    </row>
    <row r="1770" spans="1:2" x14ac:dyDescent="0.25">
      <c r="A1770" s="18" t="s">
        <v>8219</v>
      </c>
      <c r="B1770" s="20">
        <v>72</v>
      </c>
    </row>
    <row r="1771" spans="1:2" x14ac:dyDescent="0.25">
      <c r="A1771" s="19" t="s">
        <v>8219</v>
      </c>
      <c r="B1771" s="21">
        <v>3</v>
      </c>
    </row>
    <row r="1772" spans="1:2" x14ac:dyDescent="0.25">
      <c r="A1772" s="18" t="s">
        <v>8219</v>
      </c>
      <c r="B1772" s="20">
        <v>18</v>
      </c>
    </row>
    <row r="1773" spans="1:2" x14ac:dyDescent="0.25">
      <c r="A1773" s="19" t="s">
        <v>8219</v>
      </c>
      <c r="B1773" s="21">
        <v>30</v>
      </c>
    </row>
    <row r="1774" spans="1:2" x14ac:dyDescent="0.25">
      <c r="A1774" s="18" t="s">
        <v>8219</v>
      </c>
      <c r="B1774" s="20">
        <v>23</v>
      </c>
    </row>
    <row r="1775" spans="1:2" x14ac:dyDescent="0.25">
      <c r="A1775" s="19" t="s">
        <v>8219</v>
      </c>
      <c r="B1775" s="21">
        <v>54</v>
      </c>
    </row>
    <row r="1776" spans="1:2" x14ac:dyDescent="0.25">
      <c r="A1776" s="18" t="s">
        <v>8219</v>
      </c>
      <c r="B1776" s="20">
        <v>26</v>
      </c>
    </row>
    <row r="1777" spans="1:2" x14ac:dyDescent="0.25">
      <c r="A1777" s="19" t="s">
        <v>8219</v>
      </c>
      <c r="B1777" s="21">
        <v>9</v>
      </c>
    </row>
    <row r="1778" spans="1:2" x14ac:dyDescent="0.25">
      <c r="A1778" s="18" t="s">
        <v>8219</v>
      </c>
      <c r="B1778" s="20">
        <v>27</v>
      </c>
    </row>
    <row r="1779" spans="1:2" x14ac:dyDescent="0.25">
      <c r="A1779" s="19" t="s">
        <v>8219</v>
      </c>
      <c r="B1779" s="21">
        <v>30</v>
      </c>
    </row>
    <row r="1780" spans="1:2" x14ac:dyDescent="0.25">
      <c r="A1780" s="18" t="s">
        <v>8219</v>
      </c>
      <c r="B1780" s="20">
        <v>52</v>
      </c>
    </row>
    <row r="1781" spans="1:2" x14ac:dyDescent="0.25">
      <c r="A1781" s="19" t="s">
        <v>8219</v>
      </c>
      <c r="B1781" s="21">
        <v>17</v>
      </c>
    </row>
    <row r="1782" spans="1:2" x14ac:dyDescent="0.25">
      <c r="A1782" s="18" t="s">
        <v>8219</v>
      </c>
      <c r="B1782" s="20">
        <v>19</v>
      </c>
    </row>
    <row r="1783" spans="1:2" x14ac:dyDescent="0.25">
      <c r="A1783" s="19" t="s">
        <v>8219</v>
      </c>
      <c r="B1783" s="21">
        <v>77</v>
      </c>
    </row>
    <row r="1784" spans="1:2" x14ac:dyDescent="0.25">
      <c r="A1784" s="18" t="s">
        <v>8219</v>
      </c>
      <c r="B1784" s="20">
        <v>21</v>
      </c>
    </row>
    <row r="1785" spans="1:2" x14ac:dyDescent="0.25">
      <c r="A1785" s="19" t="s">
        <v>8219</v>
      </c>
      <c r="B1785" s="21">
        <v>38</v>
      </c>
    </row>
    <row r="1786" spans="1:2" x14ac:dyDescent="0.25">
      <c r="A1786" s="18" t="s">
        <v>8219</v>
      </c>
      <c r="B1786" s="20">
        <v>28</v>
      </c>
    </row>
    <row r="1787" spans="1:2" x14ac:dyDescent="0.25">
      <c r="A1787" s="19" t="s">
        <v>8219</v>
      </c>
      <c r="B1787" s="21">
        <v>48</v>
      </c>
    </row>
    <row r="1788" spans="1:2" x14ac:dyDescent="0.25">
      <c r="A1788" s="18" t="s">
        <v>8219</v>
      </c>
      <c r="B1788" s="20">
        <v>46</v>
      </c>
    </row>
    <row r="1789" spans="1:2" x14ac:dyDescent="0.25">
      <c r="A1789" s="19" t="s">
        <v>8219</v>
      </c>
      <c r="B1789" s="21">
        <v>30</v>
      </c>
    </row>
    <row r="1790" spans="1:2" x14ac:dyDescent="0.25">
      <c r="A1790" s="18" t="s">
        <v>8219</v>
      </c>
      <c r="B1790" s="20">
        <v>64</v>
      </c>
    </row>
    <row r="1791" spans="1:2" x14ac:dyDescent="0.25">
      <c r="A1791" s="19" t="s">
        <v>8219</v>
      </c>
      <c r="B1791" s="21">
        <v>15</v>
      </c>
    </row>
    <row r="1792" spans="1:2" x14ac:dyDescent="0.25">
      <c r="A1792" s="18" t="s">
        <v>8219</v>
      </c>
      <c r="B1792" s="20">
        <v>41</v>
      </c>
    </row>
    <row r="1793" spans="1:2" x14ac:dyDescent="0.25">
      <c r="A1793" s="19" t="s">
        <v>8219</v>
      </c>
      <c r="B1793" s="21">
        <v>35</v>
      </c>
    </row>
    <row r="1794" spans="1:2" x14ac:dyDescent="0.25">
      <c r="A1794" s="18" t="s">
        <v>8219</v>
      </c>
      <c r="B1794" s="20">
        <v>45</v>
      </c>
    </row>
    <row r="1795" spans="1:2" x14ac:dyDescent="0.25">
      <c r="A1795" s="19" t="s">
        <v>8219</v>
      </c>
      <c r="B1795" s="21">
        <v>62</v>
      </c>
    </row>
    <row r="1796" spans="1:2" x14ac:dyDescent="0.25">
      <c r="A1796" s="18" t="s">
        <v>8219</v>
      </c>
      <c r="B1796" s="20">
        <v>22</v>
      </c>
    </row>
    <row r="1797" spans="1:2" x14ac:dyDescent="0.25">
      <c r="A1797" s="19" t="s">
        <v>8219</v>
      </c>
      <c r="B1797" s="21">
        <v>18</v>
      </c>
    </row>
    <row r="1798" spans="1:2" x14ac:dyDescent="0.25">
      <c r="A1798" s="18" t="s">
        <v>8219</v>
      </c>
      <c r="B1798" s="20">
        <v>12</v>
      </c>
    </row>
    <row r="1799" spans="1:2" x14ac:dyDescent="0.25">
      <c r="A1799" s="19" t="s">
        <v>8219</v>
      </c>
      <c r="B1799" s="21">
        <v>44</v>
      </c>
    </row>
    <row r="1800" spans="1:2" x14ac:dyDescent="0.25">
      <c r="A1800" s="18" t="s">
        <v>8219</v>
      </c>
      <c r="B1800" s="20">
        <v>27</v>
      </c>
    </row>
    <row r="1801" spans="1:2" x14ac:dyDescent="0.25">
      <c r="A1801" s="19" t="s">
        <v>8219</v>
      </c>
      <c r="B1801" s="21">
        <v>38</v>
      </c>
    </row>
    <row r="1802" spans="1:2" x14ac:dyDescent="0.25">
      <c r="A1802" s="18" t="s">
        <v>8219</v>
      </c>
      <c r="B1802" s="20">
        <v>28</v>
      </c>
    </row>
    <row r="1803" spans="1:2" x14ac:dyDescent="0.25">
      <c r="A1803" s="19" t="s">
        <v>8219</v>
      </c>
      <c r="B1803" s="21">
        <v>24</v>
      </c>
    </row>
    <row r="1804" spans="1:2" x14ac:dyDescent="0.25">
      <c r="A1804" s="18" t="s">
        <v>8219</v>
      </c>
      <c r="B1804" s="20">
        <v>65</v>
      </c>
    </row>
    <row r="1805" spans="1:2" x14ac:dyDescent="0.25">
      <c r="A1805" s="19" t="s">
        <v>8219</v>
      </c>
      <c r="B1805" s="21">
        <v>46</v>
      </c>
    </row>
    <row r="1806" spans="1:2" x14ac:dyDescent="0.25">
      <c r="A1806" s="18" t="s">
        <v>8219</v>
      </c>
      <c r="B1806" s="20">
        <v>85</v>
      </c>
    </row>
    <row r="1807" spans="1:2" x14ac:dyDescent="0.25">
      <c r="A1807" s="19" t="s">
        <v>8219</v>
      </c>
      <c r="B1807" s="21">
        <v>66</v>
      </c>
    </row>
    <row r="1808" spans="1:2" x14ac:dyDescent="0.25">
      <c r="A1808" s="18" t="s">
        <v>8219</v>
      </c>
      <c r="B1808" s="20">
        <v>165</v>
      </c>
    </row>
    <row r="1809" spans="1:2" x14ac:dyDescent="0.25">
      <c r="A1809" s="19" t="s">
        <v>8219</v>
      </c>
      <c r="B1809" s="21">
        <v>17</v>
      </c>
    </row>
    <row r="1810" spans="1:2" x14ac:dyDescent="0.25">
      <c r="A1810" s="18" t="s">
        <v>8219</v>
      </c>
      <c r="B1810" s="20">
        <v>3</v>
      </c>
    </row>
    <row r="1811" spans="1:2" x14ac:dyDescent="0.25">
      <c r="A1811" s="19" t="s">
        <v>8219</v>
      </c>
      <c r="B1811" s="21">
        <v>17</v>
      </c>
    </row>
    <row r="1812" spans="1:2" x14ac:dyDescent="0.25">
      <c r="A1812" s="18" t="s">
        <v>8219</v>
      </c>
      <c r="B1812" s="20">
        <v>91</v>
      </c>
    </row>
    <row r="1813" spans="1:2" x14ac:dyDescent="0.25">
      <c r="A1813" s="19" t="s">
        <v>8219</v>
      </c>
      <c r="B1813" s="21">
        <v>67</v>
      </c>
    </row>
    <row r="1814" spans="1:2" x14ac:dyDescent="0.25">
      <c r="A1814" s="18" t="s">
        <v>8219</v>
      </c>
      <c r="B1814" s="20">
        <v>18</v>
      </c>
    </row>
    <row r="1815" spans="1:2" x14ac:dyDescent="0.25">
      <c r="A1815" s="19" t="s">
        <v>8219</v>
      </c>
      <c r="B1815" s="21">
        <v>21</v>
      </c>
    </row>
    <row r="1816" spans="1:2" x14ac:dyDescent="0.25">
      <c r="A1816" s="18" t="s">
        <v>8219</v>
      </c>
      <c r="B1816" s="20">
        <v>40</v>
      </c>
    </row>
    <row r="1817" spans="1:2" x14ac:dyDescent="0.25">
      <c r="A1817" s="19" t="s">
        <v>8219</v>
      </c>
      <c r="B1817" s="21">
        <v>78</v>
      </c>
    </row>
    <row r="1818" spans="1:2" x14ac:dyDescent="0.25">
      <c r="A1818" s="18" t="s">
        <v>8219</v>
      </c>
      <c r="B1818" s="20">
        <v>26</v>
      </c>
    </row>
    <row r="1819" spans="1:2" x14ac:dyDescent="0.25">
      <c r="A1819" s="19" t="s">
        <v>8219</v>
      </c>
      <c r="B1819" s="21">
        <v>14</v>
      </c>
    </row>
    <row r="1820" spans="1:2" x14ac:dyDescent="0.25">
      <c r="A1820" s="18" t="s">
        <v>8219</v>
      </c>
      <c r="B1820" s="20">
        <v>44</v>
      </c>
    </row>
    <row r="1821" spans="1:2" x14ac:dyDescent="0.25">
      <c r="A1821" s="19" t="s">
        <v>8219</v>
      </c>
      <c r="B1821" s="21">
        <v>9</v>
      </c>
    </row>
    <row r="1822" spans="1:2" x14ac:dyDescent="0.25">
      <c r="A1822" s="18" t="s">
        <v>8219</v>
      </c>
      <c r="B1822" s="20">
        <v>30</v>
      </c>
    </row>
    <row r="1823" spans="1:2" x14ac:dyDescent="0.25">
      <c r="A1823" s="19" t="s">
        <v>8219</v>
      </c>
      <c r="B1823" s="21">
        <v>45</v>
      </c>
    </row>
    <row r="1824" spans="1:2" x14ac:dyDescent="0.25">
      <c r="A1824" s="18" t="s">
        <v>8219</v>
      </c>
      <c r="B1824" s="20">
        <v>56</v>
      </c>
    </row>
    <row r="1825" spans="1:2" x14ac:dyDescent="0.25">
      <c r="A1825" s="19" t="s">
        <v>8219</v>
      </c>
      <c r="B1825" s="21">
        <v>46</v>
      </c>
    </row>
    <row r="1826" spans="1:2" x14ac:dyDescent="0.25">
      <c r="A1826" s="18" t="s">
        <v>8219</v>
      </c>
      <c r="B1826" s="20">
        <v>34</v>
      </c>
    </row>
    <row r="1827" spans="1:2" x14ac:dyDescent="0.25">
      <c r="A1827" s="19" t="s">
        <v>8219</v>
      </c>
      <c r="B1827" s="21">
        <v>98</v>
      </c>
    </row>
    <row r="1828" spans="1:2" x14ac:dyDescent="0.25">
      <c r="A1828" s="18" t="s">
        <v>8219</v>
      </c>
      <c r="B1828" s="20">
        <v>46</v>
      </c>
    </row>
    <row r="1829" spans="1:2" x14ac:dyDescent="0.25">
      <c r="A1829" s="19" t="s">
        <v>8219</v>
      </c>
      <c r="B1829" s="21">
        <v>10</v>
      </c>
    </row>
    <row r="1830" spans="1:2" x14ac:dyDescent="0.25">
      <c r="A1830" s="18" t="s">
        <v>8219</v>
      </c>
      <c r="B1830" s="20">
        <v>76</v>
      </c>
    </row>
    <row r="1831" spans="1:2" x14ac:dyDescent="0.25">
      <c r="A1831" s="19" t="s">
        <v>8219</v>
      </c>
      <c r="B1831" s="21">
        <v>104</v>
      </c>
    </row>
    <row r="1832" spans="1:2" x14ac:dyDescent="0.25">
      <c r="A1832" s="18" t="s">
        <v>8219</v>
      </c>
      <c r="B1832" s="20">
        <v>87</v>
      </c>
    </row>
    <row r="1833" spans="1:2" x14ac:dyDescent="0.25">
      <c r="A1833" s="19" t="s">
        <v>8219</v>
      </c>
      <c r="B1833" s="21">
        <v>29</v>
      </c>
    </row>
    <row r="1834" spans="1:2" x14ac:dyDescent="0.25">
      <c r="A1834" s="18" t="s">
        <v>8219</v>
      </c>
      <c r="B1834" s="20">
        <v>51</v>
      </c>
    </row>
    <row r="1835" spans="1:2" x14ac:dyDescent="0.25">
      <c r="A1835" s="19" t="s">
        <v>8219</v>
      </c>
      <c r="B1835" s="21">
        <v>12</v>
      </c>
    </row>
    <row r="1836" spans="1:2" x14ac:dyDescent="0.25">
      <c r="A1836" s="18" t="s">
        <v>8219</v>
      </c>
      <c r="B1836" s="20">
        <v>72</v>
      </c>
    </row>
    <row r="1837" spans="1:2" x14ac:dyDescent="0.25">
      <c r="A1837" s="19" t="s">
        <v>8219</v>
      </c>
      <c r="B1837" s="21">
        <v>21</v>
      </c>
    </row>
    <row r="1838" spans="1:2" x14ac:dyDescent="0.25">
      <c r="A1838" s="18" t="s">
        <v>8219</v>
      </c>
      <c r="B1838" s="20">
        <v>42</v>
      </c>
    </row>
    <row r="1839" spans="1:2" x14ac:dyDescent="0.25">
      <c r="A1839" s="19" t="s">
        <v>8219</v>
      </c>
      <c r="B1839" s="21">
        <v>71</v>
      </c>
    </row>
    <row r="1840" spans="1:2" x14ac:dyDescent="0.25">
      <c r="A1840" s="18" t="s">
        <v>8219</v>
      </c>
      <c r="B1840" s="20">
        <v>168</v>
      </c>
    </row>
    <row r="1841" spans="1:2" x14ac:dyDescent="0.25">
      <c r="A1841" s="19" t="s">
        <v>8219</v>
      </c>
      <c r="B1841" s="21">
        <v>19</v>
      </c>
    </row>
    <row r="1842" spans="1:2" x14ac:dyDescent="0.25">
      <c r="A1842" s="18" t="s">
        <v>8219</v>
      </c>
      <c r="B1842" s="20">
        <v>37</v>
      </c>
    </row>
    <row r="1843" spans="1:2" x14ac:dyDescent="0.25">
      <c r="A1843" s="19" t="s">
        <v>8219</v>
      </c>
      <c r="B1843" s="21">
        <v>36</v>
      </c>
    </row>
    <row r="1844" spans="1:2" x14ac:dyDescent="0.25">
      <c r="A1844" s="18" t="s">
        <v>8219</v>
      </c>
      <c r="B1844" s="20">
        <v>14</v>
      </c>
    </row>
    <row r="1845" spans="1:2" x14ac:dyDescent="0.25">
      <c r="A1845" s="19" t="s">
        <v>8219</v>
      </c>
      <c r="B1845" s="21">
        <v>18</v>
      </c>
    </row>
    <row r="1846" spans="1:2" x14ac:dyDescent="0.25">
      <c r="A1846" s="18" t="s">
        <v>8219</v>
      </c>
      <c r="B1846" s="20">
        <v>82</v>
      </c>
    </row>
    <row r="1847" spans="1:2" x14ac:dyDescent="0.25">
      <c r="A1847" s="19" t="s">
        <v>8219</v>
      </c>
      <c r="B1847" s="21">
        <v>43</v>
      </c>
    </row>
    <row r="1848" spans="1:2" x14ac:dyDescent="0.25">
      <c r="A1848" s="18" t="s">
        <v>8219</v>
      </c>
      <c r="B1848" s="20">
        <v>8</v>
      </c>
    </row>
    <row r="1849" spans="1:2" x14ac:dyDescent="0.25">
      <c r="A1849" s="19" t="s">
        <v>8219</v>
      </c>
      <c r="B1849" s="21">
        <v>45</v>
      </c>
    </row>
    <row r="1850" spans="1:2" x14ac:dyDescent="0.25">
      <c r="A1850" s="18" t="s">
        <v>8219</v>
      </c>
      <c r="B1850" s="20">
        <v>20</v>
      </c>
    </row>
    <row r="1851" spans="1:2" x14ac:dyDescent="0.25">
      <c r="A1851" s="19" t="s">
        <v>8219</v>
      </c>
      <c r="B1851" s="21">
        <v>31</v>
      </c>
    </row>
    <row r="1852" spans="1:2" x14ac:dyDescent="0.25">
      <c r="A1852" s="18" t="s">
        <v>8219</v>
      </c>
      <c r="B1852" s="20">
        <v>25</v>
      </c>
    </row>
    <row r="1853" spans="1:2" x14ac:dyDescent="0.25">
      <c r="A1853" s="19" t="s">
        <v>8219</v>
      </c>
      <c r="B1853" s="21">
        <v>14</v>
      </c>
    </row>
    <row r="1854" spans="1:2" x14ac:dyDescent="0.25">
      <c r="A1854" s="18" t="s">
        <v>8219</v>
      </c>
      <c r="B1854" s="20">
        <v>45</v>
      </c>
    </row>
    <row r="1855" spans="1:2" x14ac:dyDescent="0.25">
      <c r="A1855" s="19" t="s">
        <v>8219</v>
      </c>
      <c r="B1855" s="21">
        <v>20</v>
      </c>
    </row>
    <row r="1856" spans="1:2" x14ac:dyDescent="0.25">
      <c r="A1856" s="18" t="s">
        <v>8219</v>
      </c>
      <c r="B1856" s="20">
        <v>39</v>
      </c>
    </row>
    <row r="1857" spans="1:2" x14ac:dyDescent="0.25">
      <c r="A1857" s="19" t="s">
        <v>8219</v>
      </c>
      <c r="B1857" s="21">
        <v>16</v>
      </c>
    </row>
    <row r="1858" spans="1:2" x14ac:dyDescent="0.25">
      <c r="A1858" s="18" t="s">
        <v>8219</v>
      </c>
      <c r="B1858" s="20">
        <v>37</v>
      </c>
    </row>
    <row r="1859" spans="1:2" x14ac:dyDescent="0.25">
      <c r="A1859" s="19" t="s">
        <v>8219</v>
      </c>
      <c r="B1859" s="21">
        <v>14</v>
      </c>
    </row>
    <row r="1860" spans="1:2" x14ac:dyDescent="0.25">
      <c r="A1860" s="18" t="s">
        <v>8219</v>
      </c>
      <c r="B1860" s="20">
        <v>21</v>
      </c>
    </row>
    <row r="1861" spans="1:2" x14ac:dyDescent="0.25">
      <c r="A1861" s="19" t="s">
        <v>8219</v>
      </c>
      <c r="B1861" s="21">
        <v>69</v>
      </c>
    </row>
    <row r="1862" spans="1:2" x14ac:dyDescent="0.25">
      <c r="A1862" s="18" t="s">
        <v>8219</v>
      </c>
      <c r="B1862" s="20">
        <v>16</v>
      </c>
    </row>
    <row r="1863" spans="1:2" x14ac:dyDescent="0.25">
      <c r="A1863" s="19" t="s">
        <v>8219</v>
      </c>
      <c r="B1863" s="21">
        <v>55</v>
      </c>
    </row>
    <row r="1864" spans="1:2" x14ac:dyDescent="0.25">
      <c r="A1864" s="18" t="s">
        <v>8219</v>
      </c>
      <c r="B1864" s="20">
        <v>27</v>
      </c>
    </row>
    <row r="1865" spans="1:2" x14ac:dyDescent="0.25">
      <c r="A1865" s="19" t="s">
        <v>8219</v>
      </c>
      <c r="B1865" s="21">
        <v>36</v>
      </c>
    </row>
    <row r="1866" spans="1:2" x14ac:dyDescent="0.25">
      <c r="A1866" s="18" t="s">
        <v>8219</v>
      </c>
      <c r="B1866" s="20">
        <v>19</v>
      </c>
    </row>
    <row r="1867" spans="1:2" x14ac:dyDescent="0.25">
      <c r="A1867" s="19" t="s">
        <v>8219</v>
      </c>
      <c r="B1867" s="21">
        <v>12</v>
      </c>
    </row>
    <row r="1868" spans="1:2" x14ac:dyDescent="0.25">
      <c r="A1868" s="18" t="s">
        <v>8219</v>
      </c>
      <c r="B1868" s="20">
        <v>17</v>
      </c>
    </row>
    <row r="1869" spans="1:2" x14ac:dyDescent="0.25">
      <c r="A1869" s="19" t="s">
        <v>8219</v>
      </c>
      <c r="B1869" s="21">
        <v>114</v>
      </c>
    </row>
    <row r="1870" spans="1:2" x14ac:dyDescent="0.25">
      <c r="A1870" s="18" t="s">
        <v>8219</v>
      </c>
      <c r="B1870" s="20">
        <v>93</v>
      </c>
    </row>
    <row r="1871" spans="1:2" x14ac:dyDescent="0.25">
      <c r="A1871" s="19" t="s">
        <v>8219</v>
      </c>
      <c r="B1871" s="21">
        <v>36</v>
      </c>
    </row>
    <row r="1872" spans="1:2" x14ac:dyDescent="0.25">
      <c r="A1872" s="18" t="s">
        <v>8219</v>
      </c>
      <c r="B1872" s="20">
        <v>61</v>
      </c>
    </row>
    <row r="1873" spans="1:2" x14ac:dyDescent="0.25">
      <c r="A1873" s="19" t="s">
        <v>8219</v>
      </c>
      <c r="B1873" s="21">
        <v>47</v>
      </c>
    </row>
    <row r="1874" spans="1:2" x14ac:dyDescent="0.25">
      <c r="A1874" s="18" t="s">
        <v>8219</v>
      </c>
      <c r="B1874" s="20">
        <v>17</v>
      </c>
    </row>
    <row r="1875" spans="1:2" x14ac:dyDescent="0.25">
      <c r="A1875" s="19" t="s">
        <v>8219</v>
      </c>
      <c r="B1875" s="21">
        <v>63</v>
      </c>
    </row>
    <row r="1876" spans="1:2" x14ac:dyDescent="0.25">
      <c r="A1876" s="18" t="s">
        <v>8219</v>
      </c>
      <c r="B1876" s="20">
        <v>9</v>
      </c>
    </row>
    <row r="1877" spans="1:2" x14ac:dyDescent="0.25">
      <c r="A1877" s="19" t="s">
        <v>8219</v>
      </c>
      <c r="B1877" s="21">
        <v>30</v>
      </c>
    </row>
    <row r="1878" spans="1:2" x14ac:dyDescent="0.25">
      <c r="A1878" s="18" t="s">
        <v>8219</v>
      </c>
      <c r="B1878" s="20">
        <v>23</v>
      </c>
    </row>
    <row r="1879" spans="1:2" x14ac:dyDescent="0.25">
      <c r="A1879" s="19" t="s">
        <v>8219</v>
      </c>
      <c r="B1879" s="21">
        <v>33</v>
      </c>
    </row>
    <row r="1880" spans="1:2" x14ac:dyDescent="0.25">
      <c r="A1880" s="18" t="s">
        <v>8219</v>
      </c>
      <c r="B1880" s="20">
        <v>39</v>
      </c>
    </row>
    <row r="1881" spans="1:2" x14ac:dyDescent="0.25">
      <c r="A1881" s="19" t="s">
        <v>8219</v>
      </c>
      <c r="B1881" s="21">
        <v>17</v>
      </c>
    </row>
    <row r="1882" spans="1:2" x14ac:dyDescent="0.25">
      <c r="A1882" s="18" t="s">
        <v>8219</v>
      </c>
      <c r="B1882" s="20">
        <v>6</v>
      </c>
    </row>
    <row r="1883" spans="1:2" x14ac:dyDescent="0.25">
      <c r="A1883" s="19" t="s">
        <v>8219</v>
      </c>
      <c r="B1883" s="21">
        <v>39</v>
      </c>
    </row>
    <row r="1884" spans="1:2" x14ac:dyDescent="0.25">
      <c r="A1884" s="18" t="s">
        <v>8219</v>
      </c>
      <c r="B1884" s="20">
        <v>57</v>
      </c>
    </row>
    <row r="1885" spans="1:2" x14ac:dyDescent="0.25">
      <c r="A1885" s="19" t="s">
        <v>8219</v>
      </c>
      <c r="B1885" s="21">
        <v>56</v>
      </c>
    </row>
    <row r="1886" spans="1:2" x14ac:dyDescent="0.25">
      <c r="A1886" s="18" t="s">
        <v>8219</v>
      </c>
      <c r="B1886" s="20">
        <v>13</v>
      </c>
    </row>
    <row r="1887" spans="1:2" x14ac:dyDescent="0.25">
      <c r="A1887" s="19" t="s">
        <v>8219</v>
      </c>
      <c r="B1887" s="21">
        <v>95</v>
      </c>
    </row>
    <row r="1888" spans="1:2" x14ac:dyDescent="0.25">
      <c r="A1888" s="18" t="s">
        <v>8219</v>
      </c>
      <c r="B1888" s="20">
        <v>80</v>
      </c>
    </row>
    <row r="1889" spans="1:2" x14ac:dyDescent="0.25">
      <c r="A1889" s="19" t="s">
        <v>8219</v>
      </c>
      <c r="B1889" s="21">
        <v>133</v>
      </c>
    </row>
    <row r="1890" spans="1:2" x14ac:dyDescent="0.25">
      <c r="A1890" s="18" t="s">
        <v>8219</v>
      </c>
      <c r="B1890" s="20">
        <v>44</v>
      </c>
    </row>
    <row r="1891" spans="1:2" x14ac:dyDescent="0.25">
      <c r="A1891" s="19" t="s">
        <v>8219</v>
      </c>
      <c r="B1891" s="21">
        <v>30</v>
      </c>
    </row>
    <row r="1892" spans="1:2" x14ac:dyDescent="0.25">
      <c r="A1892" s="18" t="s">
        <v>8219</v>
      </c>
      <c r="B1892" s="20">
        <v>56</v>
      </c>
    </row>
    <row r="1893" spans="1:2" x14ac:dyDescent="0.25">
      <c r="A1893" s="19" t="s">
        <v>8219</v>
      </c>
      <c r="B1893" s="21">
        <v>66</v>
      </c>
    </row>
    <row r="1894" spans="1:2" x14ac:dyDescent="0.25">
      <c r="A1894" s="18" t="s">
        <v>8219</v>
      </c>
      <c r="B1894" s="20">
        <v>29</v>
      </c>
    </row>
    <row r="1895" spans="1:2" x14ac:dyDescent="0.25">
      <c r="A1895" s="19" t="s">
        <v>8219</v>
      </c>
      <c r="B1895" s="21">
        <v>72</v>
      </c>
    </row>
    <row r="1896" spans="1:2" x14ac:dyDescent="0.25">
      <c r="A1896" s="18" t="s">
        <v>8219</v>
      </c>
      <c r="B1896" s="20">
        <v>27</v>
      </c>
    </row>
    <row r="1897" spans="1:2" x14ac:dyDescent="0.25">
      <c r="A1897" s="19" t="s">
        <v>8219</v>
      </c>
      <c r="B1897" s="21">
        <v>10</v>
      </c>
    </row>
    <row r="1898" spans="1:2" x14ac:dyDescent="0.25">
      <c r="A1898" s="18" t="s">
        <v>8219</v>
      </c>
      <c r="B1898" s="20">
        <v>35</v>
      </c>
    </row>
    <row r="1899" spans="1:2" x14ac:dyDescent="0.25">
      <c r="A1899" s="19" t="s">
        <v>8219</v>
      </c>
      <c r="B1899" s="21">
        <v>29</v>
      </c>
    </row>
    <row r="1900" spans="1:2" x14ac:dyDescent="0.25">
      <c r="A1900" s="18" t="s">
        <v>8219</v>
      </c>
      <c r="B1900" s="20">
        <v>13</v>
      </c>
    </row>
    <row r="1901" spans="1:2" x14ac:dyDescent="0.25">
      <c r="A1901" s="19" t="s">
        <v>8219</v>
      </c>
      <c r="B1901" s="21">
        <v>72</v>
      </c>
    </row>
    <row r="1902" spans="1:2" x14ac:dyDescent="0.25">
      <c r="A1902" s="18" t="s">
        <v>8219</v>
      </c>
      <c r="B1902" s="20">
        <v>78</v>
      </c>
    </row>
    <row r="1903" spans="1:2" x14ac:dyDescent="0.25">
      <c r="A1903" s="19" t="s">
        <v>8219</v>
      </c>
      <c r="B1903" s="21">
        <v>49</v>
      </c>
    </row>
    <row r="1904" spans="1:2" x14ac:dyDescent="0.25">
      <c r="A1904" s="18" t="s">
        <v>8219</v>
      </c>
      <c r="B1904" s="20">
        <v>42</v>
      </c>
    </row>
    <row r="1905" spans="1:2" x14ac:dyDescent="0.25">
      <c r="A1905" s="19" t="s">
        <v>8219</v>
      </c>
      <c r="B1905" s="21">
        <v>35</v>
      </c>
    </row>
    <row r="1906" spans="1:2" x14ac:dyDescent="0.25">
      <c r="A1906" s="18" t="s">
        <v>8219</v>
      </c>
      <c r="B1906" s="20">
        <v>42</v>
      </c>
    </row>
    <row r="1907" spans="1:2" x14ac:dyDescent="0.25">
      <c r="A1907" s="19" t="s">
        <v>8219</v>
      </c>
      <c r="B1907" s="21">
        <v>42</v>
      </c>
    </row>
    <row r="1908" spans="1:2" x14ac:dyDescent="0.25">
      <c r="A1908" s="18" t="s">
        <v>8219</v>
      </c>
      <c r="B1908" s="20">
        <v>31</v>
      </c>
    </row>
    <row r="1909" spans="1:2" x14ac:dyDescent="0.25">
      <c r="A1909" s="19" t="s">
        <v>8219</v>
      </c>
      <c r="B1909" s="21">
        <v>38</v>
      </c>
    </row>
    <row r="1910" spans="1:2" x14ac:dyDescent="0.25">
      <c r="A1910" s="18" t="s">
        <v>8219</v>
      </c>
      <c r="B1910" s="20">
        <v>8</v>
      </c>
    </row>
    <row r="1911" spans="1:2" x14ac:dyDescent="0.25">
      <c r="A1911" s="19" t="s">
        <v>8219</v>
      </c>
      <c r="B1911" s="21">
        <v>39</v>
      </c>
    </row>
    <row r="1912" spans="1:2" x14ac:dyDescent="0.25">
      <c r="A1912" s="18" t="s">
        <v>8219</v>
      </c>
      <c r="B1912" s="20">
        <v>29</v>
      </c>
    </row>
    <row r="1913" spans="1:2" x14ac:dyDescent="0.25">
      <c r="A1913" s="19" t="s">
        <v>8219</v>
      </c>
      <c r="B1913" s="21">
        <v>72</v>
      </c>
    </row>
    <row r="1914" spans="1:2" x14ac:dyDescent="0.25">
      <c r="A1914" s="18" t="s">
        <v>8219</v>
      </c>
      <c r="B1914" s="20">
        <v>15</v>
      </c>
    </row>
    <row r="1915" spans="1:2" x14ac:dyDescent="0.25">
      <c r="A1915" s="19" t="s">
        <v>8219</v>
      </c>
      <c r="B1915" s="21">
        <v>33</v>
      </c>
    </row>
    <row r="1916" spans="1:2" x14ac:dyDescent="0.25">
      <c r="A1916" s="18" t="s">
        <v>8219</v>
      </c>
      <c r="B1916" s="20">
        <v>15</v>
      </c>
    </row>
    <row r="1917" spans="1:2" x14ac:dyDescent="0.25">
      <c r="A1917" s="19" t="s">
        <v>8219</v>
      </c>
      <c r="B1917" s="21">
        <v>19</v>
      </c>
    </row>
    <row r="1918" spans="1:2" x14ac:dyDescent="0.25">
      <c r="A1918" s="18" t="s">
        <v>8219</v>
      </c>
      <c r="B1918" s="20">
        <v>17</v>
      </c>
    </row>
    <row r="1919" spans="1:2" x14ac:dyDescent="0.25">
      <c r="A1919" s="19" t="s">
        <v>8219</v>
      </c>
      <c r="B1919" s="21">
        <v>44</v>
      </c>
    </row>
    <row r="1920" spans="1:2" x14ac:dyDescent="0.25">
      <c r="A1920" s="18" t="s">
        <v>8219</v>
      </c>
      <c r="B1920" s="20">
        <v>10</v>
      </c>
    </row>
    <row r="1921" spans="1:2" x14ac:dyDescent="0.25">
      <c r="A1921" s="19" t="s">
        <v>8219</v>
      </c>
      <c r="B1921" s="21">
        <v>46</v>
      </c>
    </row>
    <row r="1922" spans="1:2" x14ac:dyDescent="0.25">
      <c r="A1922" s="18" t="s">
        <v>8219</v>
      </c>
      <c r="B1922" s="20">
        <v>11</v>
      </c>
    </row>
    <row r="1923" spans="1:2" x14ac:dyDescent="0.25">
      <c r="A1923" s="19" t="s">
        <v>8219</v>
      </c>
      <c r="B1923" s="21">
        <v>13</v>
      </c>
    </row>
    <row r="1924" spans="1:2" x14ac:dyDescent="0.25">
      <c r="A1924" s="18" t="s">
        <v>8219</v>
      </c>
      <c r="B1924" s="20">
        <v>33</v>
      </c>
    </row>
    <row r="1925" spans="1:2" x14ac:dyDescent="0.25">
      <c r="A1925" s="19" t="s">
        <v>8219</v>
      </c>
      <c r="B1925" s="21">
        <v>28</v>
      </c>
    </row>
    <row r="1926" spans="1:2" x14ac:dyDescent="0.25">
      <c r="A1926" s="18" t="s">
        <v>8219</v>
      </c>
      <c r="B1926" s="20">
        <v>21</v>
      </c>
    </row>
    <row r="1927" spans="1:2" x14ac:dyDescent="0.25">
      <c r="A1927" s="19" t="s">
        <v>8219</v>
      </c>
      <c r="B1927" s="21">
        <v>13</v>
      </c>
    </row>
    <row r="1928" spans="1:2" x14ac:dyDescent="0.25">
      <c r="A1928" s="18" t="s">
        <v>8219</v>
      </c>
      <c r="B1928" s="20">
        <v>34</v>
      </c>
    </row>
    <row r="1929" spans="1:2" x14ac:dyDescent="0.25">
      <c r="A1929" s="19" t="s">
        <v>8219</v>
      </c>
      <c r="B1929" s="21">
        <v>80</v>
      </c>
    </row>
    <row r="1930" spans="1:2" x14ac:dyDescent="0.25">
      <c r="A1930" s="18" t="s">
        <v>8219</v>
      </c>
      <c r="B1930" s="20">
        <v>74</v>
      </c>
    </row>
    <row r="1931" spans="1:2" x14ac:dyDescent="0.25">
      <c r="A1931" s="19" t="s">
        <v>8219</v>
      </c>
      <c r="B1931" s="21">
        <v>7</v>
      </c>
    </row>
    <row r="1932" spans="1:2" x14ac:dyDescent="0.25">
      <c r="A1932" s="18" t="s">
        <v>8219</v>
      </c>
      <c r="B1932" s="20">
        <v>34</v>
      </c>
    </row>
    <row r="1933" spans="1:2" x14ac:dyDescent="0.25">
      <c r="A1933" s="19" t="s">
        <v>8219</v>
      </c>
      <c r="B1933" s="21">
        <v>86</v>
      </c>
    </row>
    <row r="1934" spans="1:2" x14ac:dyDescent="0.25">
      <c r="A1934" s="18" t="s">
        <v>8219</v>
      </c>
      <c r="B1934" s="20">
        <v>37</v>
      </c>
    </row>
    <row r="1935" spans="1:2" x14ac:dyDescent="0.25">
      <c r="A1935" s="19" t="s">
        <v>8219</v>
      </c>
      <c r="B1935" s="21">
        <v>18</v>
      </c>
    </row>
    <row r="1936" spans="1:2" x14ac:dyDescent="0.25">
      <c r="A1936" s="18" t="s">
        <v>8219</v>
      </c>
      <c r="B1936" s="20">
        <v>22</v>
      </c>
    </row>
    <row r="1937" spans="1:2" x14ac:dyDescent="0.25">
      <c r="A1937" s="19" t="s">
        <v>8219</v>
      </c>
      <c r="B1937" s="21">
        <v>26</v>
      </c>
    </row>
    <row r="1938" spans="1:2" x14ac:dyDescent="0.25">
      <c r="A1938" s="18" t="s">
        <v>8219</v>
      </c>
      <c r="B1938" s="20">
        <v>27</v>
      </c>
    </row>
    <row r="1939" spans="1:2" x14ac:dyDescent="0.25">
      <c r="A1939" s="19" t="s">
        <v>8219</v>
      </c>
      <c r="B1939" s="21">
        <v>8</v>
      </c>
    </row>
    <row r="1940" spans="1:2" x14ac:dyDescent="0.25">
      <c r="A1940" s="18" t="s">
        <v>8219</v>
      </c>
      <c r="B1940" s="20">
        <v>204</v>
      </c>
    </row>
    <row r="1941" spans="1:2" x14ac:dyDescent="0.25">
      <c r="A1941" s="19" t="s">
        <v>8219</v>
      </c>
      <c r="B1941" s="21">
        <v>46</v>
      </c>
    </row>
    <row r="1942" spans="1:2" x14ac:dyDescent="0.25">
      <c r="A1942" s="18" t="s">
        <v>8219</v>
      </c>
      <c r="B1942" s="20">
        <v>17</v>
      </c>
    </row>
    <row r="1943" spans="1:2" x14ac:dyDescent="0.25">
      <c r="A1943" s="19" t="s">
        <v>8219</v>
      </c>
      <c r="B1943" s="21">
        <v>28</v>
      </c>
    </row>
    <row r="1944" spans="1:2" x14ac:dyDescent="0.25">
      <c r="A1944" s="18" t="s">
        <v>8219</v>
      </c>
      <c r="B1944" s="20">
        <v>83</v>
      </c>
    </row>
    <row r="1945" spans="1:2" x14ac:dyDescent="0.25">
      <c r="A1945" s="19" t="s">
        <v>8219</v>
      </c>
      <c r="B1945" s="21">
        <v>13</v>
      </c>
    </row>
    <row r="1946" spans="1:2" x14ac:dyDescent="0.25">
      <c r="A1946" s="18" t="s">
        <v>8219</v>
      </c>
      <c r="B1946" s="20">
        <v>8</v>
      </c>
    </row>
    <row r="1947" spans="1:2" x14ac:dyDescent="0.25">
      <c r="A1947" s="19" t="s">
        <v>8219</v>
      </c>
      <c r="B1947" s="21">
        <v>32</v>
      </c>
    </row>
    <row r="1948" spans="1:2" x14ac:dyDescent="0.25">
      <c r="A1948" s="18" t="s">
        <v>8219</v>
      </c>
      <c r="B1948" s="20">
        <v>85</v>
      </c>
    </row>
    <row r="1949" spans="1:2" x14ac:dyDescent="0.25">
      <c r="A1949" s="19" t="s">
        <v>8219</v>
      </c>
      <c r="B1949" s="21">
        <v>29</v>
      </c>
    </row>
    <row r="1950" spans="1:2" x14ac:dyDescent="0.25">
      <c r="A1950" s="18" t="s">
        <v>8219</v>
      </c>
      <c r="B1950" s="20">
        <v>24</v>
      </c>
    </row>
    <row r="1951" spans="1:2" x14ac:dyDescent="0.25">
      <c r="A1951" s="19" t="s">
        <v>8219</v>
      </c>
      <c r="B1951" s="21">
        <v>8</v>
      </c>
    </row>
    <row r="1952" spans="1:2" x14ac:dyDescent="0.25">
      <c r="A1952" s="18" t="s">
        <v>8219</v>
      </c>
      <c r="B1952" s="20">
        <v>19</v>
      </c>
    </row>
    <row r="1953" spans="1:2" x14ac:dyDescent="0.25">
      <c r="A1953" s="19" t="s">
        <v>8219</v>
      </c>
      <c r="B1953" s="21">
        <v>336</v>
      </c>
    </row>
    <row r="1954" spans="1:2" x14ac:dyDescent="0.25">
      <c r="A1954" s="18" t="s">
        <v>8219</v>
      </c>
      <c r="B1954" s="20">
        <v>13</v>
      </c>
    </row>
    <row r="1955" spans="1:2" x14ac:dyDescent="0.25">
      <c r="A1955" s="19" t="s">
        <v>8219</v>
      </c>
      <c r="B1955" s="21">
        <v>42</v>
      </c>
    </row>
    <row r="1956" spans="1:2" x14ac:dyDescent="0.25">
      <c r="A1956" s="18" t="s">
        <v>8219</v>
      </c>
      <c r="B1956" s="20">
        <v>64</v>
      </c>
    </row>
    <row r="1957" spans="1:2" x14ac:dyDescent="0.25">
      <c r="A1957" s="19" t="s">
        <v>8219</v>
      </c>
      <c r="B1957" s="21">
        <v>25</v>
      </c>
    </row>
    <row r="1958" spans="1:2" x14ac:dyDescent="0.25">
      <c r="A1958" s="18" t="s">
        <v>8219</v>
      </c>
      <c r="B1958" s="20">
        <v>20</v>
      </c>
    </row>
    <row r="1959" spans="1:2" x14ac:dyDescent="0.25">
      <c r="A1959" s="19" t="s">
        <v>8219</v>
      </c>
      <c r="B1959" s="21">
        <v>104</v>
      </c>
    </row>
    <row r="1960" spans="1:2" x14ac:dyDescent="0.25">
      <c r="A1960" s="18" t="s">
        <v>8219</v>
      </c>
      <c r="B1960" s="20">
        <v>53</v>
      </c>
    </row>
    <row r="1961" spans="1:2" x14ac:dyDescent="0.25">
      <c r="A1961" s="19" t="s">
        <v>8219</v>
      </c>
      <c r="B1961" s="21">
        <v>14</v>
      </c>
    </row>
    <row r="1962" spans="1:2" x14ac:dyDescent="0.25">
      <c r="A1962" s="18" t="s">
        <v>8219</v>
      </c>
      <c r="B1962" s="20">
        <v>20</v>
      </c>
    </row>
    <row r="1963" spans="1:2" x14ac:dyDescent="0.25">
      <c r="A1963" s="19" t="s">
        <v>8219</v>
      </c>
      <c r="B1963" s="21">
        <v>558</v>
      </c>
    </row>
    <row r="1964" spans="1:2" x14ac:dyDescent="0.25">
      <c r="A1964" s="18" t="s">
        <v>8219</v>
      </c>
      <c r="B1964" s="20">
        <v>22</v>
      </c>
    </row>
    <row r="1965" spans="1:2" x14ac:dyDescent="0.25">
      <c r="A1965" s="19" t="s">
        <v>8219</v>
      </c>
      <c r="B1965" s="21">
        <v>24</v>
      </c>
    </row>
    <row r="1966" spans="1:2" x14ac:dyDescent="0.25">
      <c r="A1966" s="18" t="s">
        <v>8219</v>
      </c>
      <c r="B1966" s="20">
        <v>74</v>
      </c>
    </row>
    <row r="1967" spans="1:2" x14ac:dyDescent="0.25">
      <c r="A1967" s="19" t="s">
        <v>8219</v>
      </c>
      <c r="B1967" s="21">
        <v>54</v>
      </c>
    </row>
    <row r="1968" spans="1:2" x14ac:dyDescent="0.25">
      <c r="A1968" s="18" t="s">
        <v>8219</v>
      </c>
      <c r="B1968" s="20">
        <v>31</v>
      </c>
    </row>
    <row r="1969" spans="1:2" x14ac:dyDescent="0.25">
      <c r="A1969" s="19" t="s">
        <v>8219</v>
      </c>
      <c r="B1969" s="21">
        <v>25</v>
      </c>
    </row>
    <row r="1970" spans="1:2" x14ac:dyDescent="0.25">
      <c r="A1970" s="18" t="s">
        <v>8219</v>
      </c>
      <c r="B1970" s="20">
        <v>17</v>
      </c>
    </row>
    <row r="1971" spans="1:2" x14ac:dyDescent="0.25">
      <c r="A1971" s="19" t="s">
        <v>8219</v>
      </c>
      <c r="B1971" s="21">
        <v>12</v>
      </c>
    </row>
    <row r="1972" spans="1:2" x14ac:dyDescent="0.25">
      <c r="A1972" s="18" t="s">
        <v>8219</v>
      </c>
      <c r="B1972" s="20">
        <v>38</v>
      </c>
    </row>
    <row r="1973" spans="1:2" x14ac:dyDescent="0.25">
      <c r="A1973" s="19" t="s">
        <v>8219</v>
      </c>
      <c r="B1973" s="21">
        <v>41</v>
      </c>
    </row>
    <row r="1974" spans="1:2" x14ac:dyDescent="0.25">
      <c r="A1974" s="18" t="s">
        <v>8219</v>
      </c>
      <c r="B1974" s="20">
        <v>19</v>
      </c>
    </row>
    <row r="1975" spans="1:2" x14ac:dyDescent="0.25">
      <c r="A1975" s="19" t="s">
        <v>8219</v>
      </c>
      <c r="B1975" s="21">
        <v>41</v>
      </c>
    </row>
    <row r="1976" spans="1:2" x14ac:dyDescent="0.25">
      <c r="A1976" s="18" t="s">
        <v>8219</v>
      </c>
      <c r="B1976" s="20">
        <v>26</v>
      </c>
    </row>
    <row r="1977" spans="1:2" x14ac:dyDescent="0.25">
      <c r="A1977" s="19" t="s">
        <v>8219</v>
      </c>
      <c r="B1977" s="21">
        <v>25</v>
      </c>
    </row>
    <row r="1978" spans="1:2" x14ac:dyDescent="0.25">
      <c r="A1978" s="18" t="s">
        <v>8219</v>
      </c>
      <c r="B1978" s="20">
        <v>9</v>
      </c>
    </row>
    <row r="1979" spans="1:2" x14ac:dyDescent="0.25">
      <c r="A1979" s="19" t="s">
        <v>8219</v>
      </c>
      <c r="B1979" s="21">
        <v>78</v>
      </c>
    </row>
    <row r="1980" spans="1:2" x14ac:dyDescent="0.25">
      <c r="A1980" s="18" t="s">
        <v>8219</v>
      </c>
      <c r="B1980" s="20">
        <v>45</v>
      </c>
    </row>
    <row r="1981" spans="1:2" x14ac:dyDescent="0.25">
      <c r="A1981" s="19" t="s">
        <v>8219</v>
      </c>
      <c r="B1981" s="21">
        <v>102</v>
      </c>
    </row>
    <row r="1982" spans="1:2" x14ac:dyDescent="0.25">
      <c r="A1982" s="18" t="s">
        <v>8219</v>
      </c>
      <c r="B1982" s="20">
        <v>5</v>
      </c>
    </row>
    <row r="1983" spans="1:2" x14ac:dyDescent="0.25">
      <c r="A1983" s="19" t="s">
        <v>8219</v>
      </c>
      <c r="B1983" s="21">
        <v>27</v>
      </c>
    </row>
    <row r="1984" spans="1:2" x14ac:dyDescent="0.25">
      <c r="A1984" s="18" t="s">
        <v>8219</v>
      </c>
      <c r="B1984" s="20">
        <v>37</v>
      </c>
    </row>
    <row r="1985" spans="1:2" x14ac:dyDescent="0.25">
      <c r="A1985" s="19" t="s">
        <v>8219</v>
      </c>
      <c r="B1985" s="21">
        <v>14</v>
      </c>
    </row>
    <row r="1986" spans="1:2" x14ac:dyDescent="0.25">
      <c r="A1986" s="18" t="s">
        <v>8219</v>
      </c>
      <c r="B1986" s="20">
        <v>27</v>
      </c>
    </row>
    <row r="1987" spans="1:2" x14ac:dyDescent="0.25">
      <c r="A1987" s="19" t="s">
        <v>8219</v>
      </c>
      <c r="B1987" s="21">
        <v>45</v>
      </c>
    </row>
    <row r="1988" spans="1:2" x14ac:dyDescent="0.25">
      <c r="A1988" s="18" t="s">
        <v>8219</v>
      </c>
      <c r="B1988" s="20">
        <v>49</v>
      </c>
    </row>
    <row r="1989" spans="1:2" x14ac:dyDescent="0.25">
      <c r="A1989" s="19" t="s">
        <v>8219</v>
      </c>
      <c r="B1989" s="21">
        <v>24</v>
      </c>
    </row>
    <row r="1990" spans="1:2" x14ac:dyDescent="0.25">
      <c r="A1990" s="18" t="s">
        <v>8219</v>
      </c>
      <c r="B1990" s="20">
        <v>112</v>
      </c>
    </row>
    <row r="1991" spans="1:2" x14ac:dyDescent="0.25">
      <c r="A1991" s="19" t="s">
        <v>8219</v>
      </c>
      <c r="B1991" s="21">
        <v>23</v>
      </c>
    </row>
    <row r="1992" spans="1:2" x14ac:dyDescent="0.25">
      <c r="A1992" s="18" t="s">
        <v>8219</v>
      </c>
      <c r="B1992" s="20">
        <v>54</v>
      </c>
    </row>
    <row r="1993" spans="1:2" x14ac:dyDescent="0.25">
      <c r="A1993" s="19" t="s">
        <v>8219</v>
      </c>
      <c r="B1993" s="21">
        <v>28</v>
      </c>
    </row>
    <row r="1994" spans="1:2" x14ac:dyDescent="0.25">
      <c r="A1994" s="18" t="s">
        <v>8219</v>
      </c>
      <c r="B1994" s="20">
        <v>11</v>
      </c>
    </row>
    <row r="1995" spans="1:2" x14ac:dyDescent="0.25">
      <c r="A1995" s="19" t="s">
        <v>8219</v>
      </c>
      <c r="B1995" s="21">
        <v>62</v>
      </c>
    </row>
    <row r="1996" spans="1:2" x14ac:dyDescent="0.25">
      <c r="A1996" s="18" t="s">
        <v>8219</v>
      </c>
      <c r="B1996" s="20">
        <v>73</v>
      </c>
    </row>
    <row r="1997" spans="1:2" x14ac:dyDescent="0.25">
      <c r="A1997" s="19" t="s">
        <v>8219</v>
      </c>
      <c r="B1997" s="21">
        <v>18</v>
      </c>
    </row>
    <row r="1998" spans="1:2" x14ac:dyDescent="0.25">
      <c r="A1998" s="18" t="s">
        <v>8219</v>
      </c>
      <c r="B1998" s="20">
        <v>35</v>
      </c>
    </row>
    <row r="1999" spans="1:2" x14ac:dyDescent="0.25">
      <c r="A1999" s="19" t="s">
        <v>8219</v>
      </c>
      <c r="B1999" s="21">
        <v>43</v>
      </c>
    </row>
    <row r="2000" spans="1:2" x14ac:dyDescent="0.25">
      <c r="A2000" s="18" t="s">
        <v>8219</v>
      </c>
      <c r="B2000" s="20">
        <v>36</v>
      </c>
    </row>
    <row r="2001" spans="1:2" x14ac:dyDescent="0.25">
      <c r="A2001" s="19" t="s">
        <v>8219</v>
      </c>
      <c r="B2001" s="21">
        <v>62</v>
      </c>
    </row>
    <row r="2002" spans="1:2" x14ac:dyDescent="0.25">
      <c r="A2002" s="18" t="s">
        <v>8219</v>
      </c>
      <c r="B2002" s="20">
        <v>15</v>
      </c>
    </row>
    <row r="2003" spans="1:2" x14ac:dyDescent="0.25">
      <c r="A2003" s="19" t="s">
        <v>8219</v>
      </c>
      <c r="B2003" s="21">
        <v>33</v>
      </c>
    </row>
    <row r="2004" spans="1:2" x14ac:dyDescent="0.25">
      <c r="A2004" s="18" t="s">
        <v>8219</v>
      </c>
      <c r="B2004" s="20">
        <v>27</v>
      </c>
    </row>
    <row r="2005" spans="1:2" x14ac:dyDescent="0.25">
      <c r="A2005" s="19" t="s">
        <v>8219</v>
      </c>
      <c r="B2005" s="21">
        <v>17</v>
      </c>
    </row>
    <row r="2006" spans="1:2" x14ac:dyDescent="0.25">
      <c r="A2006" s="18" t="s">
        <v>8219</v>
      </c>
      <c r="B2006" s="20">
        <v>4</v>
      </c>
    </row>
    <row r="2007" spans="1:2" x14ac:dyDescent="0.25">
      <c r="A2007" s="19" t="s">
        <v>8219</v>
      </c>
      <c r="B2007" s="21">
        <v>53</v>
      </c>
    </row>
    <row r="2008" spans="1:2" x14ac:dyDescent="0.25">
      <c r="A2008" s="18" t="s">
        <v>8219</v>
      </c>
      <c r="B2008" s="20">
        <v>49</v>
      </c>
    </row>
    <row r="2009" spans="1:2" x14ac:dyDescent="0.25">
      <c r="A2009" s="19" t="s">
        <v>8219</v>
      </c>
      <c r="B2009" s="21">
        <v>57</v>
      </c>
    </row>
    <row r="2010" spans="1:2" x14ac:dyDescent="0.25">
      <c r="A2010" s="18" t="s">
        <v>8219</v>
      </c>
      <c r="B2010" s="20">
        <v>69</v>
      </c>
    </row>
    <row r="2011" spans="1:2" x14ac:dyDescent="0.25">
      <c r="A2011" s="19" t="s">
        <v>8219</v>
      </c>
      <c r="B2011" s="21">
        <v>15</v>
      </c>
    </row>
    <row r="2012" spans="1:2" x14ac:dyDescent="0.25">
      <c r="A2012" s="18" t="s">
        <v>8219</v>
      </c>
      <c r="B2012" s="20">
        <v>64</v>
      </c>
    </row>
    <row r="2013" spans="1:2" x14ac:dyDescent="0.25">
      <c r="A2013" s="19" t="s">
        <v>8219</v>
      </c>
      <c r="B2013" s="21">
        <v>20</v>
      </c>
    </row>
    <row r="2014" spans="1:2" x14ac:dyDescent="0.25">
      <c r="A2014" s="18" t="s">
        <v>8219</v>
      </c>
      <c r="B2014" s="20">
        <v>27</v>
      </c>
    </row>
    <row r="2015" spans="1:2" x14ac:dyDescent="0.25">
      <c r="A2015" s="19" t="s">
        <v>8219</v>
      </c>
      <c r="B2015" s="21">
        <v>21</v>
      </c>
    </row>
    <row r="2016" spans="1:2" x14ac:dyDescent="0.25">
      <c r="A2016" s="18" t="s">
        <v>8219</v>
      </c>
      <c r="B2016" s="20">
        <v>31</v>
      </c>
    </row>
    <row r="2017" spans="1:2" x14ac:dyDescent="0.25">
      <c r="A2017" s="19" t="s">
        <v>8219</v>
      </c>
      <c r="B2017" s="21">
        <v>51</v>
      </c>
    </row>
    <row r="2018" spans="1:2" x14ac:dyDescent="0.25">
      <c r="A2018" s="18" t="s">
        <v>8219</v>
      </c>
      <c r="B2018" s="20">
        <v>57</v>
      </c>
    </row>
    <row r="2019" spans="1:2" x14ac:dyDescent="0.25">
      <c r="A2019" s="19" t="s">
        <v>8219</v>
      </c>
      <c r="B2019" s="21">
        <v>20</v>
      </c>
    </row>
    <row r="2020" spans="1:2" x14ac:dyDescent="0.25">
      <c r="A2020" s="18" t="s">
        <v>8219</v>
      </c>
      <c r="B2020" s="20">
        <v>71</v>
      </c>
    </row>
    <row r="2021" spans="1:2" x14ac:dyDescent="0.25">
      <c r="A2021" s="19" t="s">
        <v>8219</v>
      </c>
      <c r="B2021" s="21">
        <v>72</v>
      </c>
    </row>
    <row r="2022" spans="1:2" x14ac:dyDescent="0.25">
      <c r="A2022" s="18" t="s">
        <v>8219</v>
      </c>
      <c r="B2022" s="20">
        <v>45</v>
      </c>
    </row>
    <row r="2023" spans="1:2" x14ac:dyDescent="0.25">
      <c r="A2023" s="19" t="s">
        <v>8219</v>
      </c>
      <c r="B2023" s="21">
        <v>51</v>
      </c>
    </row>
    <row r="2024" spans="1:2" x14ac:dyDescent="0.25">
      <c r="A2024" s="18" t="s">
        <v>8219</v>
      </c>
      <c r="B2024" s="20">
        <v>56</v>
      </c>
    </row>
    <row r="2025" spans="1:2" x14ac:dyDescent="0.25">
      <c r="A2025" s="19" t="s">
        <v>8219</v>
      </c>
      <c r="B2025" s="21">
        <v>17</v>
      </c>
    </row>
    <row r="2026" spans="1:2" x14ac:dyDescent="0.25">
      <c r="A2026" s="18" t="s">
        <v>8219</v>
      </c>
      <c r="B2026" s="20">
        <v>197</v>
      </c>
    </row>
    <row r="2027" spans="1:2" x14ac:dyDescent="0.25">
      <c r="A2027" s="19" t="s">
        <v>8219</v>
      </c>
      <c r="B2027" s="21">
        <v>70</v>
      </c>
    </row>
    <row r="2028" spans="1:2" x14ac:dyDescent="0.25">
      <c r="A2028" s="18" t="s">
        <v>8219</v>
      </c>
      <c r="B2028" s="20">
        <v>21</v>
      </c>
    </row>
    <row r="2029" spans="1:2" x14ac:dyDescent="0.25">
      <c r="A2029" s="19" t="s">
        <v>8219</v>
      </c>
      <c r="B2029" s="21">
        <v>34</v>
      </c>
    </row>
    <row r="2030" spans="1:2" x14ac:dyDescent="0.25">
      <c r="A2030" s="18" t="s">
        <v>8219</v>
      </c>
      <c r="B2030" s="20">
        <v>39</v>
      </c>
    </row>
    <row r="2031" spans="1:2" x14ac:dyDescent="0.25">
      <c r="A2031" s="19" t="s">
        <v>8219</v>
      </c>
      <c r="B2031" s="21">
        <v>78</v>
      </c>
    </row>
    <row r="2032" spans="1:2" x14ac:dyDescent="0.25">
      <c r="A2032" s="18" t="s">
        <v>8219</v>
      </c>
      <c r="B2032" s="20">
        <v>48</v>
      </c>
    </row>
    <row r="2033" spans="1:2" x14ac:dyDescent="0.25">
      <c r="A2033" s="19" t="s">
        <v>8219</v>
      </c>
      <c r="B2033" s="21">
        <v>29</v>
      </c>
    </row>
    <row r="2034" spans="1:2" x14ac:dyDescent="0.25">
      <c r="A2034" s="18" t="s">
        <v>8219</v>
      </c>
      <c r="B2034" s="20">
        <v>73</v>
      </c>
    </row>
    <row r="2035" spans="1:2" x14ac:dyDescent="0.25">
      <c r="A2035" s="19" t="s">
        <v>8219</v>
      </c>
      <c r="B2035" s="21">
        <v>8</v>
      </c>
    </row>
    <row r="2036" spans="1:2" x14ac:dyDescent="0.25">
      <c r="A2036" s="18" t="s">
        <v>8219</v>
      </c>
      <c r="B2036" s="20">
        <v>17</v>
      </c>
    </row>
    <row r="2037" spans="1:2" x14ac:dyDescent="0.25">
      <c r="A2037" s="19" t="s">
        <v>8219</v>
      </c>
      <c r="B2037" s="21">
        <v>9</v>
      </c>
    </row>
    <row r="2038" spans="1:2" x14ac:dyDescent="0.25">
      <c r="A2038" s="18" t="s">
        <v>8219</v>
      </c>
      <c r="B2038" s="20">
        <v>17</v>
      </c>
    </row>
    <row r="2039" spans="1:2" x14ac:dyDescent="0.25">
      <c r="A2039" s="19" t="s">
        <v>8219</v>
      </c>
      <c r="B2039" s="21">
        <v>33</v>
      </c>
    </row>
    <row r="2040" spans="1:2" x14ac:dyDescent="0.25">
      <c r="A2040" s="18" t="s">
        <v>8219</v>
      </c>
      <c r="B2040" s="20">
        <v>38</v>
      </c>
    </row>
    <row r="2041" spans="1:2" x14ac:dyDescent="0.25">
      <c r="A2041" s="19" t="s">
        <v>8219</v>
      </c>
      <c r="B2041" s="21">
        <v>79</v>
      </c>
    </row>
    <row r="2042" spans="1:2" x14ac:dyDescent="0.25">
      <c r="A2042" s="18" t="s">
        <v>8219</v>
      </c>
      <c r="B2042" s="20">
        <v>46</v>
      </c>
    </row>
    <row r="2043" spans="1:2" x14ac:dyDescent="0.25">
      <c r="A2043" s="19" t="s">
        <v>8219</v>
      </c>
      <c r="B2043" s="21">
        <v>20</v>
      </c>
    </row>
    <row r="2044" spans="1:2" x14ac:dyDescent="0.25">
      <c r="A2044" s="18" t="s">
        <v>8219</v>
      </c>
      <c r="B2044" s="20">
        <v>20</v>
      </c>
    </row>
    <row r="2045" spans="1:2" x14ac:dyDescent="0.25">
      <c r="A2045" s="19" t="s">
        <v>8219</v>
      </c>
      <c r="B2045" s="21">
        <v>13</v>
      </c>
    </row>
    <row r="2046" spans="1:2" x14ac:dyDescent="0.25">
      <c r="A2046" s="18" t="s">
        <v>8219</v>
      </c>
      <c r="B2046" s="20">
        <v>22</v>
      </c>
    </row>
    <row r="2047" spans="1:2" x14ac:dyDescent="0.25">
      <c r="A2047" s="19" t="s">
        <v>8219</v>
      </c>
      <c r="B2047" s="21">
        <v>36</v>
      </c>
    </row>
    <row r="2048" spans="1:2" x14ac:dyDescent="0.25">
      <c r="A2048" s="18" t="s">
        <v>8219</v>
      </c>
      <c r="B2048" s="20">
        <v>40</v>
      </c>
    </row>
    <row r="2049" spans="1:2" x14ac:dyDescent="0.25">
      <c r="A2049" s="19" t="s">
        <v>8219</v>
      </c>
      <c r="B2049" s="21">
        <v>9</v>
      </c>
    </row>
    <row r="2050" spans="1:2" x14ac:dyDescent="0.25">
      <c r="A2050" s="18" t="s">
        <v>8219</v>
      </c>
      <c r="B2050" s="20">
        <v>19</v>
      </c>
    </row>
    <row r="2051" spans="1:2" x14ac:dyDescent="0.25">
      <c r="A2051" s="19" t="s">
        <v>8219</v>
      </c>
      <c r="B2051" s="21">
        <v>14</v>
      </c>
    </row>
    <row r="2052" spans="1:2" x14ac:dyDescent="0.25">
      <c r="A2052" s="18" t="s">
        <v>8219</v>
      </c>
      <c r="B2052" s="20">
        <v>38</v>
      </c>
    </row>
    <row r="2053" spans="1:2" x14ac:dyDescent="0.25">
      <c r="A2053" s="19" t="s">
        <v>8219</v>
      </c>
      <c r="B2053" s="21">
        <v>58</v>
      </c>
    </row>
    <row r="2054" spans="1:2" x14ac:dyDescent="0.25">
      <c r="A2054" s="18" t="s">
        <v>8219</v>
      </c>
      <c r="B2054" s="20">
        <v>28</v>
      </c>
    </row>
    <row r="2055" spans="1:2" x14ac:dyDescent="0.25">
      <c r="A2055" s="19" t="s">
        <v>8219</v>
      </c>
      <c r="B2055" s="21">
        <v>17</v>
      </c>
    </row>
    <row r="2056" spans="1:2" x14ac:dyDescent="0.25">
      <c r="A2056" s="18" t="s">
        <v>8219</v>
      </c>
      <c r="B2056" s="20">
        <v>12</v>
      </c>
    </row>
    <row r="2057" spans="1:2" x14ac:dyDescent="0.25">
      <c r="A2057" s="19" t="s">
        <v>8219</v>
      </c>
      <c r="B2057" s="21">
        <v>40</v>
      </c>
    </row>
    <row r="2058" spans="1:2" x14ac:dyDescent="0.25">
      <c r="A2058" s="18" t="s">
        <v>8219</v>
      </c>
      <c r="B2058" s="20">
        <v>57</v>
      </c>
    </row>
    <row r="2059" spans="1:2" x14ac:dyDescent="0.25">
      <c r="A2059" s="19" t="s">
        <v>8219</v>
      </c>
      <c r="B2059" s="21">
        <v>114</v>
      </c>
    </row>
    <row r="2060" spans="1:2" x14ac:dyDescent="0.25">
      <c r="A2060" s="18" t="s">
        <v>8219</v>
      </c>
      <c r="B2060" s="20">
        <v>31</v>
      </c>
    </row>
    <row r="2061" spans="1:2" x14ac:dyDescent="0.25">
      <c r="A2061" s="19" t="s">
        <v>8219</v>
      </c>
      <c r="B2061" s="21">
        <v>3</v>
      </c>
    </row>
    <row r="2062" spans="1:2" x14ac:dyDescent="0.25">
      <c r="A2062" s="18" t="s">
        <v>8219</v>
      </c>
      <c r="B2062" s="20">
        <v>16</v>
      </c>
    </row>
    <row r="2063" spans="1:2" x14ac:dyDescent="0.25">
      <c r="A2063" s="19" t="s">
        <v>8219</v>
      </c>
      <c r="B2063" s="21">
        <v>199</v>
      </c>
    </row>
    <row r="2064" spans="1:2" x14ac:dyDescent="0.25">
      <c r="A2064" s="18" t="s">
        <v>8219</v>
      </c>
      <c r="B2064" s="20">
        <v>31</v>
      </c>
    </row>
    <row r="2065" spans="1:2" x14ac:dyDescent="0.25">
      <c r="A2065" s="19" t="s">
        <v>8219</v>
      </c>
      <c r="B2065" s="21">
        <v>30</v>
      </c>
    </row>
    <row r="2066" spans="1:2" x14ac:dyDescent="0.25">
      <c r="A2066" s="18" t="s">
        <v>8219</v>
      </c>
      <c r="B2066" s="20">
        <v>34</v>
      </c>
    </row>
    <row r="2067" spans="1:2" x14ac:dyDescent="0.25">
      <c r="A2067" s="19" t="s">
        <v>8219</v>
      </c>
      <c r="B2067" s="21">
        <v>18</v>
      </c>
    </row>
    <row r="2068" spans="1:2" x14ac:dyDescent="0.25">
      <c r="A2068" s="18" t="s">
        <v>8219</v>
      </c>
      <c r="B2068" s="20">
        <v>67</v>
      </c>
    </row>
    <row r="2069" spans="1:2" x14ac:dyDescent="0.25">
      <c r="A2069" s="19" t="s">
        <v>8219</v>
      </c>
      <c r="B2069" s="21">
        <v>66</v>
      </c>
    </row>
    <row r="2070" spans="1:2" x14ac:dyDescent="0.25">
      <c r="A2070" s="18" t="s">
        <v>8219</v>
      </c>
      <c r="B2070" s="20">
        <v>23</v>
      </c>
    </row>
    <row r="2071" spans="1:2" x14ac:dyDescent="0.25">
      <c r="A2071" s="19" t="s">
        <v>8219</v>
      </c>
      <c r="B2071" s="21">
        <v>126</v>
      </c>
    </row>
    <row r="2072" spans="1:2" x14ac:dyDescent="0.25">
      <c r="A2072" s="18" t="s">
        <v>8219</v>
      </c>
      <c r="B2072" s="20">
        <v>6</v>
      </c>
    </row>
    <row r="2073" spans="1:2" x14ac:dyDescent="0.25">
      <c r="A2073" s="19" t="s">
        <v>8219</v>
      </c>
      <c r="B2073" s="21">
        <v>25</v>
      </c>
    </row>
    <row r="2074" spans="1:2" x14ac:dyDescent="0.25">
      <c r="A2074" s="18" t="s">
        <v>8219</v>
      </c>
      <c r="B2074" s="20">
        <v>39</v>
      </c>
    </row>
    <row r="2075" spans="1:2" x14ac:dyDescent="0.25">
      <c r="A2075" s="19" t="s">
        <v>8219</v>
      </c>
      <c r="B2075" s="21">
        <v>62</v>
      </c>
    </row>
    <row r="2076" spans="1:2" x14ac:dyDescent="0.25">
      <c r="A2076" s="18" t="s">
        <v>8219</v>
      </c>
      <c r="B2076" s="20">
        <v>31</v>
      </c>
    </row>
    <row r="2077" spans="1:2" x14ac:dyDescent="0.25">
      <c r="A2077" s="19" t="s">
        <v>8219</v>
      </c>
      <c r="B2077" s="21">
        <v>274</v>
      </c>
    </row>
    <row r="2078" spans="1:2" x14ac:dyDescent="0.25">
      <c r="A2078" s="18" t="s">
        <v>8219</v>
      </c>
      <c r="B2078" s="20">
        <v>17</v>
      </c>
    </row>
    <row r="2079" spans="1:2" x14ac:dyDescent="0.25">
      <c r="A2079" s="19" t="s">
        <v>8219</v>
      </c>
      <c r="B2079" s="21">
        <v>14</v>
      </c>
    </row>
    <row r="2080" spans="1:2" x14ac:dyDescent="0.25">
      <c r="A2080" s="18" t="s">
        <v>8219</v>
      </c>
      <c r="B2080" s="20">
        <v>60</v>
      </c>
    </row>
    <row r="2081" spans="1:2" x14ac:dyDescent="0.25">
      <c r="A2081" s="19" t="s">
        <v>8219</v>
      </c>
      <c r="B2081" s="21">
        <v>33</v>
      </c>
    </row>
    <row r="2082" spans="1:2" x14ac:dyDescent="0.25">
      <c r="A2082" s="18" t="s">
        <v>8219</v>
      </c>
      <c r="B2082" s="20">
        <v>78</v>
      </c>
    </row>
    <row r="2083" spans="1:2" x14ac:dyDescent="0.25">
      <c r="A2083" s="19" t="s">
        <v>8219</v>
      </c>
      <c r="B2083" s="21">
        <v>30</v>
      </c>
    </row>
    <row r="2084" spans="1:2" x14ac:dyDescent="0.25">
      <c r="A2084" s="18" t="s">
        <v>8219</v>
      </c>
      <c r="B2084" s="20">
        <v>136</v>
      </c>
    </row>
    <row r="2085" spans="1:2" x14ac:dyDescent="0.25">
      <c r="A2085" s="19" t="s">
        <v>8219</v>
      </c>
      <c r="B2085" s="21">
        <v>40</v>
      </c>
    </row>
    <row r="2086" spans="1:2" x14ac:dyDescent="0.25">
      <c r="A2086" s="18" t="s">
        <v>8219</v>
      </c>
      <c r="B2086" s="20">
        <v>18</v>
      </c>
    </row>
    <row r="2087" spans="1:2" x14ac:dyDescent="0.25">
      <c r="A2087" s="19" t="s">
        <v>8219</v>
      </c>
      <c r="B2087" s="21">
        <v>39</v>
      </c>
    </row>
    <row r="2088" spans="1:2" x14ac:dyDescent="0.25">
      <c r="A2088" s="18" t="s">
        <v>8219</v>
      </c>
      <c r="B2088" s="20">
        <v>21</v>
      </c>
    </row>
    <row r="2089" spans="1:2" x14ac:dyDescent="0.25">
      <c r="A2089" s="19" t="s">
        <v>8219</v>
      </c>
      <c r="B2089" s="21">
        <v>30</v>
      </c>
    </row>
    <row r="2090" spans="1:2" x14ac:dyDescent="0.25">
      <c r="A2090" s="18" t="s">
        <v>8219</v>
      </c>
      <c r="B2090" s="20">
        <v>27</v>
      </c>
    </row>
    <row r="2091" spans="1:2" x14ac:dyDescent="0.25">
      <c r="A2091" s="19" t="s">
        <v>8219</v>
      </c>
      <c r="B2091" s="21">
        <v>35</v>
      </c>
    </row>
    <row r="2092" spans="1:2" x14ac:dyDescent="0.25">
      <c r="A2092" s="18" t="s">
        <v>8219</v>
      </c>
      <c r="B2092" s="20">
        <v>13</v>
      </c>
    </row>
    <row r="2093" spans="1:2" x14ac:dyDescent="0.25">
      <c r="A2093" s="19" t="s">
        <v>8219</v>
      </c>
      <c r="B2093" s="21">
        <v>23</v>
      </c>
    </row>
    <row r="2094" spans="1:2" x14ac:dyDescent="0.25">
      <c r="A2094" s="18" t="s">
        <v>8219</v>
      </c>
      <c r="B2094" s="20">
        <v>39</v>
      </c>
    </row>
    <row r="2095" spans="1:2" x14ac:dyDescent="0.25">
      <c r="A2095" s="19" t="s">
        <v>8219</v>
      </c>
      <c r="B2095" s="21">
        <v>35</v>
      </c>
    </row>
    <row r="2096" spans="1:2" x14ac:dyDescent="0.25">
      <c r="A2096" s="18" t="s">
        <v>8219</v>
      </c>
      <c r="B2096" s="20">
        <v>27</v>
      </c>
    </row>
    <row r="2097" spans="1:2" x14ac:dyDescent="0.25">
      <c r="A2097" s="19" t="s">
        <v>8219</v>
      </c>
      <c r="B2097" s="21">
        <v>21</v>
      </c>
    </row>
    <row r="2098" spans="1:2" x14ac:dyDescent="0.25">
      <c r="A2098" s="18" t="s">
        <v>8219</v>
      </c>
      <c r="B2098" s="20">
        <v>104</v>
      </c>
    </row>
    <row r="2099" spans="1:2" x14ac:dyDescent="0.25">
      <c r="A2099" s="19" t="s">
        <v>8219</v>
      </c>
      <c r="B2099" s="21">
        <v>19</v>
      </c>
    </row>
    <row r="2100" spans="1:2" x14ac:dyDescent="0.25">
      <c r="A2100" s="18" t="s">
        <v>8219</v>
      </c>
      <c r="B2100" s="20">
        <v>97</v>
      </c>
    </row>
    <row r="2101" spans="1:2" x14ac:dyDescent="0.25">
      <c r="A2101" s="19" t="s">
        <v>8219</v>
      </c>
      <c r="B2101" s="21">
        <v>27</v>
      </c>
    </row>
    <row r="2102" spans="1:2" x14ac:dyDescent="0.25">
      <c r="A2102" s="18" t="s">
        <v>8219</v>
      </c>
      <c r="B2102" s="20">
        <v>24</v>
      </c>
    </row>
    <row r="2103" spans="1:2" x14ac:dyDescent="0.25">
      <c r="A2103" s="19" t="s">
        <v>8219</v>
      </c>
      <c r="B2103" s="21">
        <v>13</v>
      </c>
    </row>
    <row r="2104" spans="1:2" x14ac:dyDescent="0.25">
      <c r="A2104" s="18" t="s">
        <v>8219</v>
      </c>
      <c r="B2104" s="20">
        <v>46</v>
      </c>
    </row>
    <row r="2105" spans="1:2" x14ac:dyDescent="0.25">
      <c r="A2105" s="19" t="s">
        <v>8219</v>
      </c>
      <c r="B2105" s="21">
        <v>4</v>
      </c>
    </row>
    <row r="2106" spans="1:2" x14ac:dyDescent="0.25">
      <c r="A2106" s="18" t="s">
        <v>8219</v>
      </c>
      <c r="B2106" s="20">
        <v>40</v>
      </c>
    </row>
    <row r="2107" spans="1:2" x14ac:dyDescent="0.25">
      <c r="A2107" s="19" t="s">
        <v>8219</v>
      </c>
      <c r="B2107" s="21">
        <v>44</v>
      </c>
    </row>
    <row r="2108" spans="1:2" x14ac:dyDescent="0.25">
      <c r="A2108" s="18" t="s">
        <v>8219</v>
      </c>
      <c r="B2108" s="20">
        <v>35</v>
      </c>
    </row>
    <row r="2109" spans="1:2" x14ac:dyDescent="0.25">
      <c r="A2109" s="19" t="s">
        <v>8219</v>
      </c>
      <c r="B2109" s="21">
        <v>63</v>
      </c>
    </row>
    <row r="2110" spans="1:2" x14ac:dyDescent="0.25">
      <c r="A2110" s="18" t="s">
        <v>8219</v>
      </c>
      <c r="B2110" s="20">
        <v>89</v>
      </c>
    </row>
    <row r="2111" spans="1:2" x14ac:dyDescent="0.25">
      <c r="A2111" s="19" t="s">
        <v>8219</v>
      </c>
      <c r="B2111" s="21">
        <v>15</v>
      </c>
    </row>
    <row r="2112" spans="1:2" x14ac:dyDescent="0.25">
      <c r="A2112" s="18" t="s">
        <v>8219</v>
      </c>
      <c r="B2112" s="20">
        <v>46</v>
      </c>
    </row>
    <row r="2113" spans="1:2" x14ac:dyDescent="0.25">
      <c r="A2113" s="19" t="s">
        <v>8219</v>
      </c>
      <c r="B2113" s="21">
        <v>33</v>
      </c>
    </row>
    <row r="2114" spans="1:2" x14ac:dyDescent="0.25">
      <c r="A2114" s="18" t="s">
        <v>8219</v>
      </c>
      <c r="B2114" s="20">
        <v>52</v>
      </c>
    </row>
    <row r="2115" spans="1:2" x14ac:dyDescent="0.25">
      <c r="A2115" s="19" t="s">
        <v>8219</v>
      </c>
      <c r="B2115" s="21">
        <v>7</v>
      </c>
    </row>
    <row r="2116" spans="1:2" x14ac:dyDescent="0.25">
      <c r="A2116" s="18" t="s">
        <v>8219</v>
      </c>
      <c r="B2116" s="20">
        <v>28</v>
      </c>
    </row>
    <row r="2117" spans="1:2" x14ac:dyDescent="0.25">
      <c r="A2117" s="19" t="s">
        <v>8219</v>
      </c>
      <c r="B2117" s="21">
        <v>11</v>
      </c>
    </row>
    <row r="2118" spans="1:2" x14ac:dyDescent="0.25">
      <c r="A2118" s="18" t="s">
        <v>8219</v>
      </c>
      <c r="B2118" s="20">
        <v>15</v>
      </c>
    </row>
    <row r="2119" spans="1:2" x14ac:dyDescent="0.25">
      <c r="A2119" s="19" t="s">
        <v>8219</v>
      </c>
      <c r="B2119" s="21">
        <v>30</v>
      </c>
    </row>
    <row r="2120" spans="1:2" x14ac:dyDescent="0.25">
      <c r="A2120" s="18" t="s">
        <v>8219</v>
      </c>
      <c r="B2120" s="20">
        <v>27</v>
      </c>
    </row>
    <row r="2121" spans="1:2" x14ac:dyDescent="0.25">
      <c r="A2121" s="19" t="s">
        <v>8219</v>
      </c>
      <c r="B2121" s="21">
        <v>28</v>
      </c>
    </row>
    <row r="2122" spans="1:2" x14ac:dyDescent="0.25">
      <c r="A2122" s="18" t="s">
        <v>8219</v>
      </c>
      <c r="B2122" s="20">
        <v>17</v>
      </c>
    </row>
    <row r="2123" spans="1:2" x14ac:dyDescent="0.25">
      <c r="A2123" s="19" t="s">
        <v>8219</v>
      </c>
      <c r="B2123" s="21">
        <v>50</v>
      </c>
    </row>
    <row r="2124" spans="1:2" x14ac:dyDescent="0.25">
      <c r="A2124" s="18" t="s">
        <v>8219</v>
      </c>
      <c r="B2124" s="20">
        <v>26</v>
      </c>
    </row>
    <row r="2125" spans="1:2" x14ac:dyDescent="0.25">
      <c r="A2125" s="19" t="s">
        <v>8219</v>
      </c>
      <c r="B2125" s="21">
        <v>88</v>
      </c>
    </row>
    <row r="2126" spans="1:2" x14ac:dyDescent="0.25">
      <c r="A2126" s="18" t="s">
        <v>8219</v>
      </c>
      <c r="B2126" s="20">
        <v>91</v>
      </c>
    </row>
    <row r="2127" spans="1:2" x14ac:dyDescent="0.25">
      <c r="A2127" s="19" t="s">
        <v>8219</v>
      </c>
      <c r="B2127" s="21">
        <v>3</v>
      </c>
    </row>
    <row r="2128" spans="1:2" x14ac:dyDescent="0.25">
      <c r="A2128" s="18" t="s">
        <v>8219</v>
      </c>
      <c r="B2128" s="20">
        <v>28</v>
      </c>
    </row>
    <row r="2129" spans="1:2" x14ac:dyDescent="0.25">
      <c r="A2129" s="19" t="s">
        <v>8219</v>
      </c>
      <c r="B2129" s="21">
        <v>77</v>
      </c>
    </row>
    <row r="2130" spans="1:2" x14ac:dyDescent="0.25">
      <c r="A2130" s="18" t="s">
        <v>8219</v>
      </c>
      <c r="B2130" s="20">
        <v>27</v>
      </c>
    </row>
    <row r="2131" spans="1:2" x14ac:dyDescent="0.25">
      <c r="A2131" s="19" t="s">
        <v>8219</v>
      </c>
      <c r="B2131" s="21">
        <v>107</v>
      </c>
    </row>
    <row r="2132" spans="1:2" x14ac:dyDescent="0.25">
      <c r="A2132" s="18" t="s">
        <v>8219</v>
      </c>
      <c r="B2132" s="20">
        <v>96</v>
      </c>
    </row>
    <row r="2133" spans="1:2" x14ac:dyDescent="0.25">
      <c r="A2133" s="19" t="s">
        <v>8219</v>
      </c>
      <c r="B2133" s="21">
        <v>56</v>
      </c>
    </row>
    <row r="2134" spans="1:2" x14ac:dyDescent="0.25">
      <c r="A2134" s="18" t="s">
        <v>8219</v>
      </c>
      <c r="B2134" s="20">
        <v>58</v>
      </c>
    </row>
    <row r="2135" spans="1:2" x14ac:dyDescent="0.25">
      <c r="A2135" s="19" t="s">
        <v>8219</v>
      </c>
      <c r="B2135" s="21">
        <v>15</v>
      </c>
    </row>
    <row r="2136" spans="1:2" x14ac:dyDescent="0.25">
      <c r="A2136" s="18" t="s">
        <v>8219</v>
      </c>
      <c r="B2136" s="20">
        <v>20</v>
      </c>
    </row>
    <row r="2137" spans="1:2" x14ac:dyDescent="0.25">
      <c r="A2137" s="19" t="s">
        <v>8219</v>
      </c>
      <c r="B2137" s="21">
        <v>38</v>
      </c>
    </row>
    <row r="2138" spans="1:2" x14ac:dyDescent="0.25">
      <c r="A2138" s="18" t="s">
        <v>8219</v>
      </c>
      <c r="B2138" s="20">
        <v>33</v>
      </c>
    </row>
    <row r="2139" spans="1:2" x14ac:dyDescent="0.25">
      <c r="A2139" s="19" t="s">
        <v>8219</v>
      </c>
      <c r="B2139" s="21">
        <v>57</v>
      </c>
    </row>
    <row r="2140" spans="1:2" x14ac:dyDescent="0.25">
      <c r="A2140" s="18" t="s">
        <v>8219</v>
      </c>
      <c r="B2140" s="20">
        <v>25</v>
      </c>
    </row>
    <row r="2141" spans="1:2" x14ac:dyDescent="0.25">
      <c r="A2141" s="19" t="s">
        <v>8219</v>
      </c>
      <c r="B2141" s="21">
        <v>14</v>
      </c>
    </row>
    <row r="2142" spans="1:2" x14ac:dyDescent="0.25">
      <c r="A2142" s="18" t="s">
        <v>8219</v>
      </c>
      <c r="B2142" s="20">
        <v>94</v>
      </c>
    </row>
    <row r="2143" spans="1:2" x14ac:dyDescent="0.25">
      <c r="A2143" s="19" t="s">
        <v>8219</v>
      </c>
      <c r="B2143" s="21">
        <v>59</v>
      </c>
    </row>
    <row r="2144" spans="1:2" x14ac:dyDescent="0.25">
      <c r="A2144" s="18" t="s">
        <v>8219</v>
      </c>
      <c r="B2144" s="20">
        <v>36</v>
      </c>
    </row>
    <row r="2145" spans="1:2" x14ac:dyDescent="0.25">
      <c r="A2145" s="19" t="s">
        <v>8219</v>
      </c>
      <c r="B2145" s="21">
        <v>115</v>
      </c>
    </row>
    <row r="2146" spans="1:2" x14ac:dyDescent="0.25">
      <c r="A2146" s="18" t="s">
        <v>8219</v>
      </c>
      <c r="B2146" s="20">
        <v>30</v>
      </c>
    </row>
    <row r="2147" spans="1:2" x14ac:dyDescent="0.25">
      <c r="A2147" s="19" t="s">
        <v>8219</v>
      </c>
      <c r="B2147" s="21">
        <v>52</v>
      </c>
    </row>
    <row r="2148" spans="1:2" x14ac:dyDescent="0.25">
      <c r="A2148" s="18" t="s">
        <v>8219</v>
      </c>
      <c r="B2148" s="20">
        <v>27</v>
      </c>
    </row>
    <row r="2149" spans="1:2" x14ac:dyDescent="0.25">
      <c r="A2149" s="19" t="s">
        <v>8219</v>
      </c>
      <c r="B2149" s="21">
        <v>24</v>
      </c>
    </row>
    <row r="2150" spans="1:2" x14ac:dyDescent="0.25">
      <c r="A2150" s="18" t="s">
        <v>8219</v>
      </c>
      <c r="B2150" s="20">
        <v>10</v>
      </c>
    </row>
    <row r="2151" spans="1:2" x14ac:dyDescent="0.25">
      <c r="A2151" s="19" t="s">
        <v>8219</v>
      </c>
      <c r="B2151" s="21">
        <v>30</v>
      </c>
    </row>
    <row r="2152" spans="1:2" x14ac:dyDescent="0.25">
      <c r="A2152" s="18" t="s">
        <v>8219</v>
      </c>
      <c r="B2152" s="20">
        <v>71</v>
      </c>
    </row>
    <row r="2153" spans="1:2" x14ac:dyDescent="0.25">
      <c r="A2153" s="19" t="s">
        <v>8219</v>
      </c>
      <c r="B2153" s="21">
        <v>10</v>
      </c>
    </row>
    <row r="2154" spans="1:2" x14ac:dyDescent="0.25">
      <c r="A2154" s="18" t="s">
        <v>8219</v>
      </c>
      <c r="B2154" s="20">
        <v>24</v>
      </c>
    </row>
    <row r="2155" spans="1:2" x14ac:dyDescent="0.25">
      <c r="A2155" s="19" t="s">
        <v>8219</v>
      </c>
      <c r="B2155" s="21">
        <v>38</v>
      </c>
    </row>
    <row r="2156" spans="1:2" x14ac:dyDescent="0.25">
      <c r="A2156" s="18" t="s">
        <v>8219</v>
      </c>
      <c r="B2156" s="20">
        <v>26</v>
      </c>
    </row>
    <row r="2157" spans="1:2" x14ac:dyDescent="0.25">
      <c r="A2157" s="19" t="s">
        <v>8219</v>
      </c>
      <c r="B2157" s="21">
        <v>19</v>
      </c>
    </row>
    <row r="2158" spans="1:2" x14ac:dyDescent="0.25">
      <c r="A2158" s="18" t="s">
        <v>8219</v>
      </c>
      <c r="B2158" s="20">
        <v>11</v>
      </c>
    </row>
    <row r="2159" spans="1:2" x14ac:dyDescent="0.25">
      <c r="A2159" s="19" t="s">
        <v>8219</v>
      </c>
      <c r="B2159" s="21">
        <v>27</v>
      </c>
    </row>
    <row r="2160" spans="1:2" x14ac:dyDescent="0.25">
      <c r="A2160" s="18" t="s">
        <v>8219</v>
      </c>
      <c r="B2160" s="20">
        <v>34</v>
      </c>
    </row>
    <row r="2161" spans="1:2" x14ac:dyDescent="0.25">
      <c r="A2161" s="19" t="s">
        <v>8219</v>
      </c>
      <c r="B2161" s="21">
        <v>20</v>
      </c>
    </row>
    <row r="2162" spans="1:2" x14ac:dyDescent="0.25">
      <c r="A2162" s="18" t="s">
        <v>8219</v>
      </c>
      <c r="B2162" s="20">
        <v>37</v>
      </c>
    </row>
    <row r="2163" spans="1:2" x14ac:dyDescent="0.25">
      <c r="A2163" s="19" t="s">
        <v>8219</v>
      </c>
      <c r="B2163" s="21">
        <v>20</v>
      </c>
    </row>
    <row r="2164" spans="1:2" x14ac:dyDescent="0.25">
      <c r="A2164" s="18" t="s">
        <v>8219</v>
      </c>
      <c r="B2164" s="20">
        <v>10</v>
      </c>
    </row>
    <row r="2165" spans="1:2" x14ac:dyDescent="0.25">
      <c r="A2165" s="19" t="s">
        <v>8219</v>
      </c>
      <c r="B2165" s="21">
        <v>26</v>
      </c>
    </row>
    <row r="2166" spans="1:2" x14ac:dyDescent="0.25">
      <c r="A2166" s="18" t="s">
        <v>8219</v>
      </c>
      <c r="B2166" s="20">
        <v>20</v>
      </c>
    </row>
    <row r="2167" spans="1:2" x14ac:dyDescent="0.25">
      <c r="A2167" s="19" t="s">
        <v>8219</v>
      </c>
      <c r="B2167" s="21">
        <v>46</v>
      </c>
    </row>
    <row r="2168" spans="1:2" x14ac:dyDescent="0.25">
      <c r="A2168" s="18" t="s">
        <v>8219</v>
      </c>
      <c r="B2168" s="20">
        <v>76</v>
      </c>
    </row>
    <row r="2169" spans="1:2" x14ac:dyDescent="0.25">
      <c r="A2169" s="19" t="s">
        <v>8219</v>
      </c>
      <c r="B2169" s="21">
        <v>41</v>
      </c>
    </row>
    <row r="2170" spans="1:2" x14ac:dyDescent="0.25">
      <c r="A2170" s="18" t="s">
        <v>8219</v>
      </c>
      <c r="B2170" s="20">
        <v>7</v>
      </c>
    </row>
    <row r="2171" spans="1:2" x14ac:dyDescent="0.25">
      <c r="A2171" s="19" t="s">
        <v>8219</v>
      </c>
      <c r="B2171" s="21">
        <v>49</v>
      </c>
    </row>
    <row r="2172" spans="1:2" x14ac:dyDescent="0.25">
      <c r="A2172" s="18" t="s">
        <v>8219</v>
      </c>
      <c r="B2172" s="20">
        <v>26</v>
      </c>
    </row>
    <row r="2173" spans="1:2" x14ac:dyDescent="0.25">
      <c r="A2173" s="19" t="s">
        <v>8219</v>
      </c>
      <c r="B2173" s="21">
        <v>65</v>
      </c>
    </row>
    <row r="2174" spans="1:2" x14ac:dyDescent="0.25">
      <c r="A2174" s="18" t="s">
        <v>8219</v>
      </c>
      <c r="B2174" s="20">
        <v>28</v>
      </c>
    </row>
    <row r="2175" spans="1:2" x14ac:dyDescent="0.25">
      <c r="A2175" s="19" t="s">
        <v>8219</v>
      </c>
      <c r="B2175" s="21">
        <v>8</v>
      </c>
    </row>
    <row r="2176" spans="1:2" x14ac:dyDescent="0.25">
      <c r="A2176" s="18" t="s">
        <v>8219</v>
      </c>
      <c r="B2176" s="20">
        <v>3</v>
      </c>
    </row>
    <row r="2177" spans="1:2" x14ac:dyDescent="0.25">
      <c r="A2177" s="19" t="s">
        <v>8219</v>
      </c>
      <c r="B2177" s="21">
        <v>9</v>
      </c>
    </row>
    <row r="2178" spans="1:2" x14ac:dyDescent="0.25">
      <c r="A2178" s="18" t="s">
        <v>8219</v>
      </c>
      <c r="B2178" s="20">
        <v>9</v>
      </c>
    </row>
    <row r="2179" spans="1:2" x14ac:dyDescent="0.25">
      <c r="A2179" s="19" t="s">
        <v>8219</v>
      </c>
      <c r="B2179" s="21">
        <v>20</v>
      </c>
    </row>
    <row r="2180" spans="1:2" x14ac:dyDescent="0.25">
      <c r="A2180" s="18" t="s">
        <v>8219</v>
      </c>
      <c r="B2180" s="20">
        <v>57</v>
      </c>
    </row>
    <row r="2181" spans="1:2" x14ac:dyDescent="0.25">
      <c r="A2181" s="19" t="s">
        <v>8219</v>
      </c>
      <c r="B2181" s="21">
        <v>8</v>
      </c>
    </row>
    <row r="2182" spans="1:2" x14ac:dyDescent="0.25">
      <c r="A2182" s="18" t="s">
        <v>8219</v>
      </c>
      <c r="B2182" s="20">
        <v>14</v>
      </c>
    </row>
    <row r="2183" spans="1:2" x14ac:dyDescent="0.25">
      <c r="A2183" s="19" t="s">
        <v>8219</v>
      </c>
      <c r="B2183" s="21">
        <v>17</v>
      </c>
    </row>
    <row r="2184" spans="1:2" x14ac:dyDescent="0.25">
      <c r="A2184" s="18" t="s">
        <v>8219</v>
      </c>
      <c r="B2184" s="20">
        <v>100</v>
      </c>
    </row>
    <row r="2185" spans="1:2" x14ac:dyDescent="0.25">
      <c r="A2185" s="19" t="s">
        <v>8219</v>
      </c>
      <c r="B2185" s="21">
        <v>32</v>
      </c>
    </row>
    <row r="2186" spans="1:2" x14ac:dyDescent="0.25">
      <c r="A2186" s="18" t="s">
        <v>8219</v>
      </c>
      <c r="B2186" s="20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EC735-B49D-44B1-9A28-F709010E9EDA}">
  <sheetPr codeName="Sheet1"/>
  <dimension ref="A1:U16"/>
  <sheetViews>
    <sheetView workbookViewId="0">
      <selection activeCell="A4" sqref="A4:D14"/>
    </sheetView>
  </sheetViews>
  <sheetFormatPr defaultRowHeight="15" x14ac:dyDescent="0.25"/>
  <cols>
    <col min="1" max="1" width="26.85546875" bestFit="1" customWidth="1"/>
    <col min="2" max="2" width="22.140625" bestFit="1" customWidth="1"/>
    <col min="3" max="3" width="13.5703125" bestFit="1" customWidth="1"/>
    <col min="4" max="4" width="19.85546875" bestFit="1" customWidth="1"/>
    <col min="5" max="5" width="20.5703125" bestFit="1" customWidth="1"/>
    <col min="6" max="6" width="11.7109375" customWidth="1"/>
    <col min="7" max="7" width="12.140625" customWidth="1"/>
    <col min="8" max="8" width="14.140625" customWidth="1"/>
    <col min="9" max="9" width="13.5703125" customWidth="1"/>
    <col min="10" max="10" width="16.5703125" customWidth="1"/>
    <col min="11" max="11" width="15" customWidth="1"/>
    <col min="12" max="12" width="11.7109375" customWidth="1"/>
    <col min="13" max="13" width="14.5703125" customWidth="1"/>
    <col min="20" max="21" width="8.7109375" customWidth="1"/>
  </cols>
  <sheetData>
    <row r="1" spans="1:21" x14ac:dyDescent="0.25">
      <c r="B1" s="16" t="s">
        <v>8384</v>
      </c>
      <c r="C1" s="16" t="s">
        <v>8221</v>
      </c>
      <c r="D1" s="16" t="s">
        <v>8384</v>
      </c>
      <c r="E1" s="16" t="s">
        <v>8221</v>
      </c>
      <c r="F1" s="16" t="s">
        <v>8384</v>
      </c>
      <c r="G1" s="16" t="s">
        <v>8221</v>
      </c>
      <c r="H1" s="16" t="s">
        <v>8384</v>
      </c>
      <c r="I1" s="16" t="s">
        <v>8221</v>
      </c>
      <c r="J1" s="16" t="s">
        <v>8384</v>
      </c>
      <c r="K1" s="16" t="s">
        <v>8221</v>
      </c>
      <c r="L1" s="16" t="s">
        <v>8384</v>
      </c>
      <c r="M1" s="16" t="s">
        <v>8221</v>
      </c>
      <c r="N1" s="16" t="s">
        <v>8384</v>
      </c>
      <c r="O1" s="16" t="s">
        <v>8221</v>
      </c>
    </row>
    <row r="2" spans="1:21" x14ac:dyDescent="0.25">
      <c r="B2" s="27" t="s">
        <v>8387</v>
      </c>
      <c r="C2" s="27"/>
      <c r="D2" s="26" t="s">
        <v>8388</v>
      </c>
      <c r="E2" s="26"/>
      <c r="F2" s="26" t="s">
        <v>8389</v>
      </c>
      <c r="G2" s="26"/>
      <c r="H2" s="26" t="s">
        <v>8390</v>
      </c>
      <c r="I2" s="26"/>
      <c r="J2" s="26" t="s">
        <v>8391</v>
      </c>
      <c r="K2" s="26"/>
      <c r="L2" s="26" t="s">
        <v>8392</v>
      </c>
      <c r="M2" s="26"/>
      <c r="N2" s="26" t="s">
        <v>8393</v>
      </c>
      <c r="O2" s="26"/>
    </row>
    <row r="3" spans="1:21" x14ac:dyDescent="0.25">
      <c r="A3" s="15" t="s">
        <v>8364</v>
      </c>
      <c r="B3" s="15" t="s">
        <v>8384</v>
      </c>
      <c r="C3" s="15" t="s">
        <v>8385</v>
      </c>
      <c r="D3" s="15" t="s">
        <v>8384</v>
      </c>
      <c r="E3" s="15" t="s">
        <v>8385</v>
      </c>
      <c r="F3" s="15" t="s">
        <v>8384</v>
      </c>
      <c r="G3" s="15" t="s">
        <v>8385</v>
      </c>
      <c r="H3" s="15" t="s">
        <v>8384</v>
      </c>
      <c r="I3" s="15" t="s">
        <v>8385</v>
      </c>
      <c r="J3" s="15" t="s">
        <v>8384</v>
      </c>
      <c r="K3" s="15" t="s">
        <v>8385</v>
      </c>
      <c r="L3" s="15" t="s">
        <v>8384</v>
      </c>
      <c r="M3" s="15" t="s">
        <v>8385</v>
      </c>
      <c r="N3" s="15" t="s">
        <v>8384</v>
      </c>
      <c r="O3" s="15" t="s">
        <v>8385</v>
      </c>
    </row>
    <row r="4" spans="1:21" x14ac:dyDescent="0.25">
      <c r="A4" s="15" t="s">
        <v>8372</v>
      </c>
      <c r="B4">
        <f>SUMIFS(Sheet1!$L$2:$L$4115,Sheet1!$F$2:$F$4115,"="&amp;B$1,Sheet1!$D$2:$D$4115,"&lt;="&amp;$U4,Sheet1!$D$2:$D$4115,"&gt;="&amp;$T4)</f>
        <v>10230</v>
      </c>
      <c r="C4">
        <f>SUMIFS(Sheet1!$L$2:$L$4115,Sheet1!$F$2:$F$4115,"="&amp;C$1,Sheet1!$D$2:$D$4115,"&lt;="&amp;$U4,Sheet1!$D$2:$D$4115,"&gt;="&amp;$T4)</f>
        <v>342</v>
      </c>
      <c r="D4" s="17">
        <f>AVERAGEIFS(Sheet1!$L$2:$L$4115,Sheet1!$F$2:$F$4115,"="&amp;D$1,Sheet1!$D$2:$D$4115,"&lt;="&amp;$U4,Sheet1!$D$2:$D$4115,"&gt;="&amp;$T4)</f>
        <v>31.770186335403725</v>
      </c>
      <c r="E4" s="17">
        <f>AVERAGEIFS(Sheet1!$L$2:$L$4115,Sheet1!$F$2:$F$4115,"="&amp;E$1,Sheet1!$D$2:$D$4115,"&lt;="&amp;$U4,Sheet1!$D$2:$D$4115,"&gt;="&amp;$T4)</f>
        <v>3.0265486725663715</v>
      </c>
      <c r="F4">
        <f>MEDIAN(IF(status="successful",BackersCount,""))</f>
        <v>25</v>
      </c>
      <c r="T4">
        <v>0</v>
      </c>
      <c r="U4">
        <v>999</v>
      </c>
    </row>
    <row r="5" spans="1:21" x14ac:dyDescent="0.25">
      <c r="A5" s="15" t="s">
        <v>8373</v>
      </c>
      <c r="B5">
        <f>SUMIFS(Sheet1!$L$2:$L$4115,Sheet1!$F$2:$F$4115,"="&amp;B$1,Sheet1!$D$2:$D$4115,"&lt;="&amp;$U5,Sheet1!$D$2:$D$4115,"&gt;="&amp;$T5)</f>
        <v>59149</v>
      </c>
      <c r="C5">
        <f>SUMIFS(Sheet1!$L$2:$L$4115,Sheet1!$F$2:$F$4115,"="&amp;C$1,Sheet1!$D$2:$D$4115,"&lt;="&amp;$U5,Sheet1!$D$2:$D$4115,"&gt;="&amp;$T5)</f>
        <v>2421</v>
      </c>
      <c r="D5" s="17">
        <f>AVERAGEIFS(Sheet1!$L$2:$L$4115,Sheet1!$F$2:$F$4115,"="&amp;D$1,Sheet1!$D$2:$D$4115,"&lt;="&amp;$U5,Sheet1!$D$2:$D$4115,"&gt;="&amp;$T5)</f>
        <v>63.464592274678111</v>
      </c>
      <c r="E5" s="17">
        <f>AVERAGEIFS(Sheet1!$L$2:$L$4115,Sheet1!$F$2:$F$4115,"="&amp;E$1,Sheet1!$D$2:$D$4115,"&lt;="&amp;$U5,Sheet1!$D$2:$D$4115,"&gt;="&amp;$T5)</f>
        <v>5.7642857142857142</v>
      </c>
      <c r="T5">
        <v>1000</v>
      </c>
      <c r="U5">
        <v>4999</v>
      </c>
    </row>
    <row r="6" spans="1:21" x14ac:dyDescent="0.25">
      <c r="A6" s="15" t="s">
        <v>8374</v>
      </c>
      <c r="B6">
        <f>SUMIFS(Sheet1!$L$2:$L$4115,Sheet1!$F$2:$F$4115,"="&amp;B$1,Sheet1!$D$2:$D$4115,"&lt;="&amp;$U6,Sheet1!$D$2:$D$4115,"&gt;="&amp;$T6)</f>
        <v>56122</v>
      </c>
      <c r="C6">
        <f>SUMIFS(Sheet1!$L$2:$L$4115,Sheet1!$F$2:$F$4115,"="&amp;C$1,Sheet1!$D$2:$D$4115,"&lt;="&amp;$U6,Sheet1!$D$2:$D$4115,"&gt;="&amp;$T6)</f>
        <v>2677</v>
      </c>
      <c r="D6" s="17">
        <f>AVERAGEIFS(Sheet1!$L$2:$L$4115,Sheet1!$F$2:$F$4115,"="&amp;D$1,Sheet1!$D$2:$D$4115,"&lt;="&amp;$U6,Sheet1!$D$2:$D$4115,"&gt;="&amp;$T6)</f>
        <v>147.3018372703412</v>
      </c>
      <c r="E6" s="17">
        <f>AVERAGEIFS(Sheet1!$L$2:$L$4115,Sheet1!$F$2:$F$4115,"="&amp;E$1,Sheet1!$D$2:$D$4115,"&lt;="&amp;$U6,Sheet1!$D$2:$D$4115,"&gt;="&amp;$T6)</f>
        <v>9.4593639575971729</v>
      </c>
      <c r="T6">
        <v>5000</v>
      </c>
      <c r="U6">
        <v>9999</v>
      </c>
    </row>
    <row r="7" spans="1:21" x14ac:dyDescent="0.25">
      <c r="A7" s="15" t="s">
        <v>8375</v>
      </c>
      <c r="B7">
        <f>SUMIFS(Sheet1!$L$2:$L$4115,Sheet1!$F$2:$F$4115,"="&amp;B$1,Sheet1!$D$2:$D$4115,"&lt;="&amp;$U7,Sheet1!$D$2:$D$4115,"&gt;="&amp;$T7)</f>
        <v>43464</v>
      </c>
      <c r="C7">
        <f>SUMIFS(Sheet1!$L$2:$L$4115,Sheet1!$F$2:$F$4115,"="&amp;C$1,Sheet1!$D$2:$D$4115,"&lt;="&amp;$U7,Sheet1!$D$2:$D$4115,"&gt;="&amp;$T7)</f>
        <v>2185</v>
      </c>
      <c r="D7" s="17">
        <f>AVERAGEIFS(Sheet1!$L$2:$L$4115,Sheet1!$F$2:$F$4115,"="&amp;D$1,Sheet1!$D$2:$D$4115,"&lt;="&amp;$U7,Sheet1!$D$2:$D$4115,"&gt;="&amp;$T7)</f>
        <v>258.71428571428572</v>
      </c>
      <c r="E7" s="17">
        <f>AVERAGEIFS(Sheet1!$L$2:$L$4115,Sheet1!$F$2:$F$4115,"="&amp;E$1,Sheet1!$D$2:$D$4115,"&lt;="&amp;$U7,Sheet1!$D$2:$D$4115,"&gt;="&amp;$T7)</f>
        <v>15.173611111111111</v>
      </c>
      <c r="T7">
        <v>10000</v>
      </c>
      <c r="U7">
        <v>14999</v>
      </c>
    </row>
    <row r="8" spans="1:21" x14ac:dyDescent="0.25">
      <c r="A8" s="15" t="s">
        <v>8376</v>
      </c>
      <c r="B8">
        <f>SUMIFS(Sheet1!$L$2:$L$4115,Sheet1!$F$2:$F$4115,"="&amp;B$1,Sheet1!$D$2:$D$4115,"&lt;="&amp;$U8,Sheet1!$D$2:$D$4115,"&gt;="&amp;$T8)</f>
        <v>22360</v>
      </c>
      <c r="C8">
        <f>SUMIFS(Sheet1!$L$2:$L$4115,Sheet1!$F$2:$F$4115,"="&amp;C$1,Sheet1!$D$2:$D$4115,"&lt;="&amp;$U8,Sheet1!$D$2:$D$4115,"&gt;="&amp;$T8)</f>
        <v>1963</v>
      </c>
      <c r="D8" s="17">
        <f>AVERAGEIFS(Sheet1!$L$2:$L$4115,Sheet1!$F$2:$F$4115,"="&amp;D$1,Sheet1!$D$2:$D$4115,"&lt;="&amp;$U8,Sheet1!$D$2:$D$4115,"&gt;="&amp;$T8)</f>
        <v>237.87234042553192</v>
      </c>
      <c r="E8" s="17">
        <f>AVERAGEIFS(Sheet1!$L$2:$L$4115,Sheet1!$F$2:$F$4115,"="&amp;E$1,Sheet1!$D$2:$D$4115,"&lt;="&amp;$U8,Sheet1!$D$2:$D$4115,"&gt;="&amp;$T8)</f>
        <v>21.81111111111111</v>
      </c>
      <c r="T8">
        <v>15000</v>
      </c>
      <c r="U8">
        <v>19999</v>
      </c>
    </row>
    <row r="9" spans="1:21" x14ac:dyDescent="0.25">
      <c r="A9" s="15" t="s">
        <v>8377</v>
      </c>
      <c r="B9">
        <f>SUMIFS(Sheet1!$L$2:$L$4115,Sheet1!$F$2:$F$4115,"="&amp;B$1,Sheet1!$D$2:$D$4115,"&lt;="&amp;$U9,Sheet1!$D$2:$D$4115,"&gt;="&amp;$T9)</f>
        <v>26049</v>
      </c>
      <c r="C9">
        <f>SUMIFS(Sheet1!$L$2:$L$4115,Sheet1!$F$2:$F$4115,"="&amp;C$1,Sheet1!$D$2:$D$4115,"&lt;="&amp;$U9,Sheet1!$D$2:$D$4115,"&gt;="&amp;$T9)</f>
        <v>1563</v>
      </c>
      <c r="D9" s="17">
        <f>AVERAGEIFS(Sheet1!$L$2:$L$4115,Sheet1!$F$2:$F$4115,"="&amp;D$1,Sheet1!$D$2:$D$4115,"&lt;="&amp;$U9,Sheet1!$D$2:$D$4115,"&gt;="&amp;$T9)</f>
        <v>420.14516129032256</v>
      </c>
      <c r="E9" s="17">
        <f>AVERAGEIFS(Sheet1!$L$2:$L$4115,Sheet1!$F$2:$F$4115,"="&amp;E$1,Sheet1!$D$2:$D$4115,"&lt;="&amp;$U9,Sheet1!$D$2:$D$4115,"&gt;="&amp;$T9)</f>
        <v>21.708333333333332</v>
      </c>
      <c r="T9">
        <v>20000</v>
      </c>
      <c r="U9">
        <v>24999</v>
      </c>
    </row>
    <row r="10" spans="1:21" x14ac:dyDescent="0.25">
      <c r="A10" s="15" t="s">
        <v>8378</v>
      </c>
      <c r="B10">
        <f>SUMIFS(Sheet1!$L$2:$L$4115,Sheet1!$F$2:$F$4115,"="&amp;B$1,Sheet1!$D$2:$D$4115,"&lt;="&amp;$U10,Sheet1!$D$2:$D$4115,"&gt;="&amp;$T10)</f>
        <v>20405</v>
      </c>
      <c r="C10">
        <f>SUMIFS(Sheet1!$L$2:$L$4115,Sheet1!$F$2:$F$4115,"="&amp;C$1,Sheet1!$D$2:$D$4115,"&lt;="&amp;$U10,Sheet1!$D$2:$D$4115,"&gt;="&amp;$T10)</f>
        <v>1372</v>
      </c>
      <c r="D10" s="17">
        <f>AVERAGEIFS(Sheet1!$L$2:$L$4115,Sheet1!$F$2:$F$4115,"="&amp;D$1,Sheet1!$D$2:$D$4115,"&lt;="&amp;$U10,Sheet1!$D$2:$D$4115,"&gt;="&amp;$T10)</f>
        <v>371</v>
      </c>
      <c r="E10" s="17">
        <f>AVERAGEIFS(Sheet1!$L$2:$L$4115,Sheet1!$F$2:$F$4115,"="&amp;E$1,Sheet1!$D$2:$D$4115,"&lt;="&amp;$U10,Sheet1!$D$2:$D$4115,"&gt;="&amp;$T10)</f>
        <v>21.4375</v>
      </c>
      <c r="T10">
        <v>25000</v>
      </c>
      <c r="U10">
        <v>29999</v>
      </c>
    </row>
    <row r="11" spans="1:21" x14ac:dyDescent="0.25">
      <c r="A11" s="15" t="s">
        <v>8379</v>
      </c>
      <c r="B11">
        <f>SUMIFS(Sheet1!$L$2:$L$4115,Sheet1!$F$2:$F$4115,"="&amp;B$1,Sheet1!$D$2:$D$4115,"&lt;="&amp;$U11,Sheet1!$D$2:$D$4115,"&gt;="&amp;$T11)</f>
        <v>46691</v>
      </c>
      <c r="C11">
        <f>SUMIFS(Sheet1!$L$2:$L$4115,Sheet1!$F$2:$F$4115,"="&amp;C$1,Sheet1!$D$2:$D$4115,"&lt;="&amp;$U11,Sheet1!$D$2:$D$4115,"&gt;="&amp;$T11)</f>
        <v>603</v>
      </c>
      <c r="D11" s="17">
        <f>AVERAGEIFS(Sheet1!$L$2:$L$4115,Sheet1!$F$2:$F$4115,"="&amp;D$1,Sheet1!$D$2:$D$4115,"&lt;="&amp;$U11,Sheet1!$D$2:$D$4115,"&gt;="&amp;$T11)</f>
        <v>1459.09375</v>
      </c>
      <c r="E11" s="17">
        <f>AVERAGEIFS(Sheet1!$L$2:$L$4115,Sheet1!$F$2:$F$4115,"="&amp;E$1,Sheet1!$D$2:$D$4115,"&lt;="&amp;$U11,Sheet1!$D$2:$D$4115,"&gt;="&amp;$T11)</f>
        <v>16.297297297297298</v>
      </c>
      <c r="T11">
        <v>30000</v>
      </c>
      <c r="U11">
        <v>34999</v>
      </c>
    </row>
    <row r="12" spans="1:21" x14ac:dyDescent="0.25">
      <c r="A12" s="15" t="s">
        <v>8380</v>
      </c>
      <c r="B12">
        <f>SUMIFS(Sheet1!$L$2:$L$4115,Sheet1!$F$2:$F$4115,"="&amp;B$1,Sheet1!$D$2:$D$4115,"&lt;="&amp;$U12,Sheet1!$D$2:$D$4115,"&gt;="&amp;$T12)</f>
        <v>13059</v>
      </c>
      <c r="C12">
        <f>SUMIFS(Sheet1!$L$2:$L$4115,Sheet1!$F$2:$F$4115,"="&amp;C$1,Sheet1!$D$2:$D$4115,"&lt;="&amp;$U12,Sheet1!$D$2:$D$4115,"&gt;="&amp;$T12)</f>
        <v>687</v>
      </c>
      <c r="D12" s="17">
        <f>AVERAGEIFS(Sheet1!$L$2:$L$4115,Sheet1!$F$2:$F$4115,"="&amp;D$1,Sheet1!$D$2:$D$4115,"&lt;="&amp;$U12,Sheet1!$D$2:$D$4115,"&gt;="&amp;$T12)</f>
        <v>502.26923076923077</v>
      </c>
      <c r="E12" s="17">
        <f>AVERAGEIFS(Sheet1!$L$2:$L$4115,Sheet1!$F$2:$F$4115,"="&amp;E$1,Sheet1!$D$2:$D$4115,"&lt;="&amp;$U12,Sheet1!$D$2:$D$4115,"&gt;="&amp;$T12)</f>
        <v>31.227272727272727</v>
      </c>
      <c r="T12">
        <v>35000</v>
      </c>
      <c r="U12">
        <v>39999</v>
      </c>
    </row>
    <row r="13" spans="1:21" x14ac:dyDescent="0.25">
      <c r="A13" s="15" t="s">
        <v>8381</v>
      </c>
      <c r="B13">
        <f>SUMIFS(Sheet1!$L$2:$L$4115,Sheet1!$F$2:$F$4115,"="&amp;B$1,Sheet1!$D$2:$D$4115,"&lt;="&amp;$U13,Sheet1!$D$2:$D$4115,"&gt;="&amp;$T13)</f>
        <v>11485</v>
      </c>
      <c r="C13">
        <f>SUMIFS(Sheet1!$L$2:$L$4115,Sheet1!$F$2:$F$4115,"="&amp;C$1,Sheet1!$D$2:$D$4115,"&lt;="&amp;$U13,Sheet1!$D$2:$D$4115,"&gt;="&amp;$T13)</f>
        <v>857</v>
      </c>
      <c r="D13" s="17">
        <f>AVERAGEIFS(Sheet1!$L$2:$L$4115,Sheet1!$F$2:$F$4115,"="&amp;D$1,Sheet1!$D$2:$D$4115,"&lt;="&amp;$U13,Sheet1!$D$2:$D$4115,"&gt;="&amp;$T13)</f>
        <v>546.90476190476193</v>
      </c>
      <c r="E13" s="17">
        <f>AVERAGEIFS(Sheet1!$L$2:$L$4115,Sheet1!$F$2:$F$4115,"="&amp;E$1,Sheet1!$D$2:$D$4115,"&lt;="&amp;$U13,Sheet1!$D$2:$D$4115,"&gt;="&amp;$T13)</f>
        <v>53.5625</v>
      </c>
      <c r="T13">
        <v>40000</v>
      </c>
      <c r="U13">
        <v>44999</v>
      </c>
    </row>
    <row r="14" spans="1:21" x14ac:dyDescent="0.25">
      <c r="A14" s="15" t="s">
        <v>8382</v>
      </c>
      <c r="B14">
        <f>SUMIFS(Sheet1!$L$2:$L$4115,Sheet1!$F$2:$F$4115,"="&amp;B$1,Sheet1!$D$2:$D$4115,"&lt;="&amp;$U14,Sheet1!$D$2:$D$4115,"&gt;="&amp;$T14)</f>
        <v>3315</v>
      </c>
      <c r="C14">
        <f>SUMIFS(Sheet1!$L$2:$L$4115,Sheet1!$F$2:$F$4115,"="&amp;C$1,Sheet1!$D$2:$D$4115,"&lt;="&amp;$U14,Sheet1!$D$2:$D$4115,"&gt;="&amp;$T14)</f>
        <v>532</v>
      </c>
      <c r="D14" s="17">
        <f>AVERAGEIFS(Sheet1!$L$2:$L$4115,Sheet1!$F$2:$F$4115,"="&amp;D$1,Sheet1!$D$2:$D$4115,"&lt;="&amp;$U14,Sheet1!$D$2:$D$4115,"&gt;="&amp;$T14)</f>
        <v>552.5</v>
      </c>
      <c r="E14" s="17">
        <f>AVERAGEIFS(Sheet1!$L$2:$L$4115,Sheet1!$F$2:$F$4115,"="&amp;E$1,Sheet1!$D$2:$D$4115,"&lt;="&amp;$U14,Sheet1!$D$2:$D$4115,"&gt;="&amp;$T14)</f>
        <v>48.363636363636367</v>
      </c>
      <c r="T14">
        <v>45000</v>
      </c>
      <c r="U14">
        <v>49999</v>
      </c>
    </row>
    <row r="15" spans="1:21" x14ac:dyDescent="0.25">
      <c r="A15" s="15" t="s">
        <v>8383</v>
      </c>
      <c r="B15">
        <f>SUMIFS(Sheet1!$L$2:$L$4115,Sheet1!$F$2:$F$4115,"="&amp;B$1,Sheet1!$D$2:$D$4115,"&lt;="&amp;$U15,Sheet1!$D$2:$D$4115,"&gt;="&amp;$T15)</f>
        <v>112490</v>
      </c>
      <c r="C15">
        <f>SUMIFS(Sheet1!$L$2:$L$4115,Sheet1!$F$2:$F$4115,"="&amp;C$1,Sheet1!$D$2:$D$4115,"&lt;="&amp;$U15,Sheet1!$D$2:$D$4115,"&gt;="&amp;$T15)</f>
        <v>11894</v>
      </c>
      <c r="D15" s="17">
        <f>AVERAGEIFS(Sheet1!$L$2:$L$4115,Sheet1!$F$2:$F$4115,"="&amp;D$1,Sheet1!$D$2:$D$4115,"&lt;="&amp;$U15,Sheet1!$D$2:$D$4115,"&gt;="&amp;$T15)</f>
        <v>1308.0232558139535</v>
      </c>
      <c r="E15" s="17">
        <f>AVERAGEIFS(Sheet1!$L$2:$L$4115,Sheet1!$F$2:$F$4115,"="&amp;E$1,Sheet1!$D$2:$D$4115,"&lt;="&amp;$U15,Sheet1!$D$2:$D$4115,"&gt;="&amp;$T15)</f>
        <v>46.100775193798448</v>
      </c>
      <c r="T15">
        <v>50000</v>
      </c>
      <c r="U15">
        <v>1.0000000000000001E+44</v>
      </c>
    </row>
    <row r="16" spans="1:21" x14ac:dyDescent="0.25">
      <c r="B16">
        <f>SUM(B4:B15)</f>
        <v>424819</v>
      </c>
    </row>
  </sheetData>
  <mergeCells count="7">
    <mergeCell ref="L2:M2"/>
    <mergeCell ref="N2:O2"/>
    <mergeCell ref="B2:C2"/>
    <mergeCell ref="D2:E2"/>
    <mergeCell ref="F2:G2"/>
    <mergeCell ref="H2:I2"/>
    <mergeCell ref="J2:K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Sheet1</vt:lpstr>
      <vt:lpstr>State Vs Category Chart</vt:lpstr>
      <vt:lpstr>State Vs Sub Category</vt:lpstr>
      <vt:lpstr>Conversion Trend</vt:lpstr>
      <vt:lpstr>Bonus_Goal Outcomes</vt:lpstr>
      <vt:lpstr>Bonus Statistical Analysis</vt:lpstr>
      <vt:lpstr>Sheet7 (2)</vt:lpstr>
      <vt:lpstr>BackersCount</vt:lpstr>
      <vt:lpstr>failed</vt:lpstr>
      <vt:lpstr>status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cp:lastPrinted>2020-09-28T20:03:42Z</cp:lastPrinted>
  <dcterms:created xsi:type="dcterms:W3CDTF">2017-04-20T15:17:24Z</dcterms:created>
  <dcterms:modified xsi:type="dcterms:W3CDTF">2020-10-04T03:54:40Z</dcterms:modified>
</cp:coreProperties>
</file>