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code\Homework and Projects\excel_challenge\Case_1\"/>
    </mc:Choice>
  </mc:AlternateContent>
  <xr:revisionPtr revIDLastSave="0" documentId="13_ncr:1_{E28E208F-B6F9-41FD-9024-6AC44F65DDA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tate Vs Category Chart" sheetId="2" r:id="rId2"/>
    <sheet name="State Vs Sub Category" sheetId="4" r:id="rId3"/>
    <sheet name="Conversion Trend" sheetId="5" r:id="rId4"/>
    <sheet name="Bonus_Goal Outcomes" sheetId="7" r:id="rId5"/>
    <sheet name="Bonus Statistical Analysis" sheetId="10" r:id="rId6"/>
  </sheets>
  <definedNames>
    <definedName name="BackersCount">Sheet1!$L$2:$L$4115</definedName>
    <definedName name="failed">'Bonus Statistical Analysis'!$E$2:$E$1531</definedName>
    <definedName name="status">Sheet1!$F$2:$F$4115</definedName>
    <definedName name="successful">'Bonus Statistical Analysis'!$B$2:$B$2186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J8" i="10" l="1"/>
  <c r="J7" i="10"/>
  <c r="J6" i="10"/>
  <c r="J5" i="10"/>
  <c r="I8" i="10"/>
  <c r="I7" i="10"/>
  <c r="I6" i="10"/>
  <c r="I5" i="10"/>
  <c r="J4" i="10"/>
  <c r="I4" i="10"/>
  <c r="J3" i="10"/>
  <c r="I3" i="10"/>
  <c r="C14" i="7" l="1"/>
  <c r="D14" i="7"/>
  <c r="B14" i="7"/>
  <c r="D11" i="7"/>
  <c r="C11" i="7"/>
  <c r="D4" i="7"/>
  <c r="C4" i="7"/>
  <c r="C5" i="7"/>
  <c r="C6" i="7"/>
  <c r="C7" i="7"/>
  <c r="C8" i="7"/>
  <c r="C9" i="7"/>
  <c r="C10" i="7"/>
  <c r="C12" i="7"/>
  <c r="C13" i="7"/>
  <c r="D3" i="7"/>
  <c r="C3" i="7"/>
  <c r="B3" i="7"/>
  <c r="D5" i="7"/>
  <c r="D6" i="7"/>
  <c r="D7" i="7"/>
  <c r="D8" i="7"/>
  <c r="D9" i="7"/>
  <c r="D10" i="7"/>
  <c r="D12" i="7"/>
  <c r="D13" i="7"/>
  <c r="B4" i="7"/>
  <c r="B5" i="7"/>
  <c r="B6" i="7"/>
  <c r="B7" i="7"/>
  <c r="B8" i="7"/>
  <c r="B9" i="7"/>
  <c r="B10" i="7"/>
  <c r="B11" i="7"/>
  <c r="B12" i="7"/>
  <c r="B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7" l="1"/>
  <c r="H3" i="7" s="1"/>
  <c r="E11" i="7"/>
  <c r="F11" i="7" s="1"/>
  <c r="E10" i="7"/>
  <c r="G10" i="7" s="1"/>
  <c r="E9" i="7"/>
  <c r="F9" i="7" s="1"/>
  <c r="E8" i="7"/>
  <c r="F8" i="7" s="1"/>
  <c r="E14" i="7"/>
  <c r="H14" i="7" s="1"/>
  <c r="E7" i="7"/>
  <c r="F7" i="7" s="1"/>
  <c r="E6" i="7"/>
  <c r="H6" i="7" s="1"/>
  <c r="E13" i="7"/>
  <c r="F13" i="7" s="1"/>
  <c r="E5" i="7"/>
  <c r="H5" i="7" s="1"/>
  <c r="E12" i="7"/>
  <c r="F12" i="7" s="1"/>
  <c r="E4" i="7"/>
  <c r="G4" i="7" s="1"/>
  <c r="F3" i="7" l="1"/>
  <c r="G3" i="7"/>
  <c r="G13" i="7"/>
  <c r="H13" i="7"/>
  <c r="G5" i="7"/>
  <c r="F14" i="7"/>
  <c r="H11" i="7"/>
  <c r="G7" i="7"/>
  <c r="F5" i="7"/>
  <c r="G14" i="7"/>
  <c r="H7" i="7"/>
  <c r="H4" i="7"/>
  <c r="G6" i="7"/>
  <c r="G8" i="7"/>
  <c r="G12" i="7"/>
  <c r="H10" i="7"/>
  <c r="H8" i="7"/>
  <c r="H12" i="7"/>
  <c r="F4" i="7"/>
  <c r="G11" i="7"/>
  <c r="F10" i="7"/>
  <c r="F6" i="7"/>
  <c r="G9" i="7"/>
  <c r="H9" i="7"/>
</calcChain>
</file>

<file path=xl/sharedStrings.xml><?xml version="1.0" encoding="utf-8"?>
<sst xmlns="http://schemas.openxmlformats.org/spreadsheetml/2006/main" count="28535" uniqueCount="8396">
  <si>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</si>
  <si>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</si>
  <si>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</si>
  <si>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</si>
  <si>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</si>
  <si>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</si>
  <si>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</si>
  <si>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</si>
  <si>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</si>
  <si>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</si>
  <si>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</si>
  <si>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</si>
  <si>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</si>
  <si>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</si>
  <si>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</si>
  <si>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</si>
  <si>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</si>
  <si>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</si>
  <si>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</si>
  <si>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</si>
  <si>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</si>
  <si>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</si>
  <si>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</si>
  <si>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</si>
  <si>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</si>
  <si>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</si>
  <si>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</si>
  <si>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</si>
  <si>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</si>
  <si>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</si>
  <si>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</si>
  <si>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</si>
  <si>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</si>
  <si>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</si>
  <si>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</si>
  <si>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</si>
  <si>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</si>
  <si>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</si>
  <si>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</si>
  <si>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</si>
  <si>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</si>
  <si>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</si>
  <si>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</si>
  <si>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</si>
  <si>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</si>
  <si>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</si>
  <si>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</si>
  <si>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</si>
  <si>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</si>
  <si>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</si>
  <si>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</si>
  <si>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</si>
  <si>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</si>
  <si>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</si>
  <si>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</si>
  <si>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</si>
  <si>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</si>
  <si>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</si>
  <si>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</si>
  <si>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</si>
  <si>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</si>
  <si>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</si>
  <si>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</si>
  <si>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</si>
  <si>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</si>
  <si>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</si>
  <si>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</si>
  <si>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</si>
  <si>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</si>
  <si>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</si>
  <si>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</si>
  <si>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</si>
  <si>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</si>
  <si>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</si>
  <si>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</si>
  <si>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</si>
  <si>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</si>
  <si>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</si>
  <si>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</si>
  <si>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</si>
  <si>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</si>
  <si>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</si>
  <si>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</si>
  <si>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</si>
  <si>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</si>
  <si>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</si>
  <si>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</si>
  <si>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</si>
  <si>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</si>
  <si>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</si>
  <si>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</si>
  <si>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</si>
  <si>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</si>
  <si>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</si>
  <si>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</si>
  <si>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</si>
  <si>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</si>
  <si>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</si>
  <si>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</si>
  <si>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</si>
  <si>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</si>
  <si>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</si>
  <si>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</si>
  <si>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</si>
  <si>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</si>
  <si>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</si>
  <si>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</si>
  <si>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</si>
  <si>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</si>
  <si>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</si>
  <si>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</si>
  <si>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</si>
  <si>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</si>
  <si>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</si>
  <si>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</si>
  <si>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</si>
  <si>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</si>
  <si>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</si>
  <si>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</si>
  <si>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</si>
  <si>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</si>
  <si>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</si>
  <si>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</si>
  <si>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</si>
  <si>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</si>
  <si>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</si>
  <si>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</si>
  <si>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</si>
  <si>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</si>
  <si>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</si>
  <si>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</si>
  <si>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</si>
  <si>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</si>
  <si>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</si>
  <si>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</si>
  <si>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</si>
  <si>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</si>
  <si>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</si>
  <si>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</si>
  <si>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</si>
  <si>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</si>
  <si>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</si>
  <si>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</si>
  <si>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</si>
  <si>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</si>
  <si>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</si>
  <si>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</si>
  <si>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</si>
  <si>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</si>
  <si>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</si>
  <si>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</si>
  <si>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</si>
  <si>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</si>
  <si>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</si>
  <si>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</si>
  <si>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</si>
  <si>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</si>
  <si>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</si>
  <si>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</si>
  <si>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</si>
  <si>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</si>
  <si>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</si>
  <si>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</si>
  <si>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</si>
  <si>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</si>
  <si>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</si>
  <si>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</si>
  <si>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</si>
  <si>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</si>
  <si>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</si>
  <si>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</si>
  <si>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</si>
  <si>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</si>
  <si>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</si>
  <si>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</si>
  <si>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</si>
  <si>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</si>
  <si>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</si>
  <si>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</si>
  <si>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</si>
  <si>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</si>
  <si>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</si>
  <si>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</si>
  <si>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</si>
  <si>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</si>
  <si>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</si>
  <si>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</si>
  <si>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</si>
  <si>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</si>
  <si>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</si>
  <si>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</si>
  <si>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</si>
  <si>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</si>
  <si>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</si>
  <si>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</si>
  <si>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</si>
  <si>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</si>
  <si>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</si>
  <si>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</si>
  <si>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</si>
  <si>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</si>
  <si>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</si>
  <si>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</si>
  <si>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</si>
  <si>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</si>
  <si>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</si>
  <si>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</si>
  <si>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</si>
  <si>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</si>
  <si>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</si>
  <si>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</si>
  <si>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</si>
  <si>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</si>
  <si>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</si>
  <si>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</si>
  <si>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</si>
  <si>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</si>
  <si>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</si>
  <si>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</si>
  <si>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</si>
  <si>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</si>
  <si>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</si>
  <si>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</si>
  <si>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</si>
  <si>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</si>
  <si>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</si>
  <si>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</si>
  <si>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</si>
  <si>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</si>
  <si>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</si>
  <si>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</si>
  <si>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</si>
  <si>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</si>
  <si>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</si>
  <si>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</si>
  <si>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</si>
  <si>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</si>
  <si>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</si>
  <si>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</si>
  <si>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</si>
  <si>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</si>
  <si>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</si>
  <si>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</si>
  <si>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</si>
  <si>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</si>
  <si>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</si>
  <si>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</si>
  <si>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</si>
  <si>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</si>
  <si>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</si>
  <si>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</si>
  <si>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</si>
  <si>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</si>
  <si>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</si>
  <si>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</si>
  <si>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</si>
  <si>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</si>
  <si>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</si>
  <si>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</si>
  <si>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</si>
  <si>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</si>
  <si>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</si>
  <si>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</si>
  <si>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</si>
  <si>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</si>
  <si>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</si>
  <si>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</si>
  <si>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</si>
  <si>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</si>
  <si>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</si>
  <si>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</si>
  <si>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</si>
  <si>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</si>
  <si>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</si>
  <si>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</si>
  <si>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</si>
  <si>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</si>
  <si>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</si>
  <si>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</si>
  <si>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</si>
  <si>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</si>
  <si>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</si>
  <si>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</si>
  <si>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</si>
  <si>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</si>
  <si>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</si>
  <si>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</si>
  <si>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</si>
  <si>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</si>
  <si>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</si>
  <si>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</si>
  <si>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</si>
  <si>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</si>
  <si>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</si>
  <si>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</si>
  <si>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</si>
  <si>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</si>
  <si>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</si>
  <si>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</si>
  <si>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</si>
  <si>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</si>
  <si>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</si>
  <si>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</si>
  <si>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</si>
  <si>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</si>
  <si>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</si>
  <si>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</si>
  <si>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</si>
  <si>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</si>
  <si>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</si>
  <si>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</si>
  <si>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</si>
  <si>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</si>
  <si>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</si>
  <si>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</si>
  <si>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</si>
  <si>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</si>
  <si>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</si>
  <si>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</si>
  <si>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</si>
  <si>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</si>
  <si>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</si>
  <si>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</si>
  <si>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</si>
  <si>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</si>
  <si>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</si>
  <si>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</si>
  <si>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</si>
  <si>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</si>
  <si>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</si>
  <si>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</si>
  <si>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</si>
  <si>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</si>
  <si>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</si>
  <si>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</si>
  <si>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</si>
  <si>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</si>
  <si>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</si>
  <si>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</si>
  <si>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</si>
  <si>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</si>
  <si>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</si>
  <si>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</si>
  <si>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</si>
  <si>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</si>
  <si>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</si>
  <si>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</si>
  <si>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</si>
  <si>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</si>
  <si>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</si>
  <si>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</si>
  <si>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</si>
  <si>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</si>
  <si>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</si>
  <si>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</si>
  <si>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</si>
  <si>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</si>
  <si>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</si>
  <si>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</si>
  <si>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</si>
  <si>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</si>
  <si>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</si>
  <si>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</si>
  <si>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</si>
  <si>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</si>
  <si>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</si>
  <si>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</si>
  <si>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</si>
  <si>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</si>
  <si>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</si>
  <si>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</si>
  <si>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</si>
  <si>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</si>
  <si>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</si>
  <si>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</si>
  <si>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</si>
  <si>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</si>
  <si>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</si>
  <si>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</si>
  <si>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</si>
  <si>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</si>
  <si>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</si>
  <si>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</si>
  <si>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</si>
  <si>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</si>
  <si>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</si>
  <si>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</si>
  <si>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</si>
  <si>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</si>
  <si>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</si>
  <si>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</si>
  <si>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</si>
  <si>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</si>
  <si>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</si>
  <si>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</si>
  <si>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</si>
  <si>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</si>
  <si>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</si>
  <si>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</si>
  <si>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</si>
  <si>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</si>
  <si>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</si>
  <si>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</si>
  <si>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</si>
  <si>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</si>
  <si>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</si>
  <si>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</si>
  <si>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</si>
  <si>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</si>
  <si>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</si>
  <si>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</si>
  <si>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</si>
  <si>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</si>
  <si>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</si>
  <si>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</si>
  <si>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</si>
  <si>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</si>
  <si>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</si>
  <si>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</si>
  <si>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</si>
  <si>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</si>
  <si>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</si>
  <si>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</si>
  <si>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</si>
  <si>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</si>
  <si>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</si>
  <si>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</si>
  <si>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</si>
  <si>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</si>
  <si>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</si>
  <si>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</si>
  <si>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</si>
  <si>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</si>
  <si>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</si>
  <si>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</si>
  <si>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</si>
  <si>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</si>
  <si>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</si>
  <si>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</si>
  <si>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</si>
  <si>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</si>
  <si>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</si>
  <si>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</si>
  <si>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</si>
  <si>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</si>
  <si>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</si>
  <si>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</si>
  <si>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</si>
  <si>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</si>
  <si>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</si>
  <si>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</si>
  <si>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</si>
  <si>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</si>
  <si>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</si>
  <si>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</si>
  <si>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</si>
  <si>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</si>
  <si>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</si>
  <si>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</si>
  <si>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</si>
  <si>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</si>
  <si>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</si>
  <si>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</si>
  <si>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</si>
  <si>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</si>
  <si>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</si>
  <si>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</si>
  <si>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</si>
  <si>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</si>
  <si>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</si>
  <si>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</si>
  <si>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</si>
  <si>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</si>
  <si>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</si>
  <si>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</si>
  <si>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</si>
  <si>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</si>
  <si>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</si>
  <si>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</si>
  <si>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</si>
  <si>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</si>
  <si>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</si>
  <si>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</si>
  <si>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</si>
  <si>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</si>
  <si>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</si>
  <si>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</si>
  <si>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</si>
  <si>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</si>
  <si>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</si>
  <si>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</si>
  <si>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</si>
  <si>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</si>
  <si>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</si>
  <si>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</si>
  <si>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</si>
  <si>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</si>
  <si>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</si>
  <si>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</si>
  <si>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</si>
  <si>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</si>
  <si>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</si>
  <si>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</si>
  <si>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</si>
  <si>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</si>
  <si>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</si>
  <si>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</si>
  <si>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</si>
  <si>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</si>
  <si>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</si>
  <si>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</si>
  <si>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</si>
  <si>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</si>
  <si>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</si>
  <si>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</si>
  <si>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</si>
  <si>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</si>
  <si>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</si>
  <si>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</si>
  <si>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</si>
  <si>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</si>
  <si>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</si>
  <si>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</si>
  <si>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</si>
  <si>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</si>
  <si>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</si>
  <si>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</si>
  <si>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</si>
  <si>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</si>
  <si>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</si>
  <si>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</si>
  <si>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</si>
  <si>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</si>
  <si>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</si>
  <si>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</si>
  <si>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</si>
  <si>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</si>
  <si>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</si>
  <si>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</si>
  <si>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</si>
  <si>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</si>
  <si>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</si>
  <si>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</si>
  <si>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</si>
  <si>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</si>
  <si>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</si>
  <si>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</si>
  <si>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</si>
  <si>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</si>
  <si>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</si>
  <si>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</si>
  <si>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</si>
  <si>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</si>
  <si>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</si>
  <si>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</si>
  <si>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</si>
  <si>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</si>
  <si>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</si>
  <si>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</si>
  <si>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</si>
  <si>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</si>
  <si>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</si>
  <si>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</si>
  <si>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</si>
  <si>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</si>
  <si>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</si>
  <si>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</si>
  <si>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</si>
  <si>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</si>
  <si>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</si>
  <si>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</si>
  <si>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</si>
  <si>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</si>
  <si>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</si>
  <si>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</si>
  <si>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</si>
  <si>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</si>
  <si>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</si>
  <si>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</si>
  <si>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</si>
  <si>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</si>
  <si>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</si>
  <si>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</si>
  <si>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</si>
  <si>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</si>
  <si>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</si>
  <si>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</si>
  <si>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</si>
  <si>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</si>
  <si>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</si>
  <si>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</si>
  <si>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</si>
  <si>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</si>
  <si>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</si>
  <si>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</si>
  <si>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</si>
  <si>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</si>
  <si>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</si>
  <si>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</si>
  <si>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</si>
  <si>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</si>
  <si>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</si>
  <si>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</si>
  <si>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</si>
  <si>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</si>
  <si>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</si>
  <si>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</si>
  <si>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</si>
  <si>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</si>
  <si>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</si>
  <si>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</si>
  <si>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</si>
  <si>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</si>
  <si>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</si>
  <si>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</si>
  <si>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</si>
  <si>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</si>
  <si>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</si>
  <si>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</si>
  <si>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</si>
  <si>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</si>
  <si>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</si>
  <si>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</si>
  <si>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</si>
  <si>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</si>
  <si>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</si>
  <si>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</si>
  <si>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</si>
  <si>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</si>
  <si>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</si>
  <si>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</si>
  <si>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</si>
  <si>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</si>
  <si>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</si>
  <si>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</si>
  <si>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</si>
  <si>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</si>
  <si>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</si>
  <si>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</si>
  <si>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</si>
  <si>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</si>
  <si>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</si>
  <si>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</si>
  <si>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</si>
  <si>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</si>
  <si>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</si>
  <si>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</si>
  <si>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</si>
  <si>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</si>
  <si>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</si>
  <si>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</si>
  <si>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</si>
  <si>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</si>
  <si>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</si>
  <si>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</si>
  <si>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</si>
  <si>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</si>
  <si>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</si>
  <si>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</si>
  <si>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</si>
  <si>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</si>
  <si>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</si>
  <si>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</si>
  <si>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</si>
  <si>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</si>
  <si>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</si>
  <si>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</si>
  <si>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</si>
  <si>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</si>
  <si>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</si>
  <si>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</si>
  <si>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</si>
  <si>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</si>
  <si>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</si>
  <si>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</si>
  <si>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</si>
  <si>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</si>
  <si>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</si>
  <si>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</si>
  <si>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</si>
  <si>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</si>
  <si>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</si>
  <si>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</si>
  <si>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</si>
  <si>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</si>
  <si>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</si>
  <si>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</si>
  <si>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</si>
  <si>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</si>
  <si>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</si>
  <si>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</si>
  <si>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</si>
  <si>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</si>
  <si>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</si>
  <si>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</si>
  <si>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</si>
  <si>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</si>
  <si>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</si>
  <si>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</si>
  <si>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</si>
  <si>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</si>
  <si>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</si>
  <si>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</si>
  <si>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</si>
  <si>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</si>
  <si>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</si>
  <si>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</si>
  <si>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</si>
  <si>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</si>
  <si>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</si>
  <si>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</si>
  <si>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</si>
  <si>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</si>
  <si>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</si>
  <si>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</si>
  <si>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</si>
  <si>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</si>
  <si>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</si>
  <si>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</si>
  <si>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</si>
  <si>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</si>
  <si>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</si>
  <si>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</si>
  <si>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</si>
  <si>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</si>
  <si>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</si>
  <si>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</si>
  <si>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</si>
  <si>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</si>
  <si>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</si>
  <si>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</si>
  <si>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</si>
  <si>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</si>
  <si>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</si>
  <si>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</si>
  <si>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</si>
  <si>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</si>
  <si>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</si>
  <si>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</si>
  <si>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</si>
  <si>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</si>
  <si>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</si>
  <si>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</si>
  <si>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</si>
  <si>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</si>
  <si>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</si>
  <si>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</si>
  <si>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</si>
  <si>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</si>
  <si>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</si>
  <si>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</si>
  <si>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</si>
  <si>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</si>
  <si>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</si>
  <si>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</si>
  <si>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</si>
  <si>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</si>
  <si>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</si>
  <si>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</si>
  <si>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</si>
  <si>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</si>
  <si>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</si>
  <si>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</si>
  <si>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</si>
  <si>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</si>
  <si>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</si>
  <si>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</si>
  <si>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</si>
  <si>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</si>
  <si>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</si>
  <si>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</si>
  <si>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</si>
  <si>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</si>
  <si>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</si>
  <si>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</si>
  <si>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</si>
  <si>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</si>
  <si>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</si>
  <si>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</si>
  <si>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</si>
  <si>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</si>
  <si>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</si>
  <si>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</si>
  <si>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</si>
  <si>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</si>
  <si>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</si>
  <si>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</si>
  <si>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</si>
  <si>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</si>
  <si>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</si>
  <si>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</si>
  <si>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</si>
  <si>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</si>
  <si>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</si>
  <si>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</si>
  <si>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</si>
  <si>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</si>
  <si>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</si>
  <si>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</si>
  <si>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</si>
  <si>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</si>
  <si>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</si>
  <si>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</si>
  <si>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</si>
  <si>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</si>
  <si>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</si>
  <si>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</si>
  <si>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</si>
  <si>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</si>
  <si>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</si>
  <si>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</si>
  <si>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</si>
  <si>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</si>
  <si>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</si>
  <si>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</si>
  <si>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</si>
  <si>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</si>
  <si>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</si>
  <si>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</si>
  <si>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</si>
  <si>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</si>
  <si>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</si>
  <si>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</si>
  <si>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</si>
  <si>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</si>
  <si>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</si>
  <si>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</si>
  <si>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</si>
  <si>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</si>
  <si>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</si>
  <si>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</si>
  <si>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</si>
  <si>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</si>
  <si>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</si>
  <si>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</si>
  <si>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</si>
  <si>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</si>
  <si>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</si>
  <si>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</si>
  <si>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</si>
  <si>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</si>
  <si>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</si>
  <si>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</si>
  <si>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</si>
  <si>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</si>
  <si>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</si>
  <si>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</si>
  <si>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</si>
  <si>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</si>
  <si>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</si>
  <si>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</si>
  <si>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</si>
  <si>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</si>
  <si>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</si>
  <si>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</si>
  <si>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</si>
  <si>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</si>
  <si>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</si>
  <si>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</si>
  <si>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</si>
  <si>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</si>
  <si>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</si>
  <si>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</si>
  <si>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</si>
  <si>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</si>
  <si>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</si>
  <si>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</si>
  <si>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</si>
  <si>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</si>
  <si>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</si>
  <si>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</si>
  <si>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</si>
  <si>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</si>
  <si>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</si>
  <si>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</si>
  <si>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</si>
  <si>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</si>
  <si>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</si>
  <si>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</si>
  <si>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</si>
  <si>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</si>
  <si>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</si>
  <si>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</si>
  <si>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</si>
  <si>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</si>
  <si>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</si>
  <si>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</si>
  <si>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</si>
  <si>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</si>
  <si>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</si>
  <si>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</si>
  <si>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</si>
  <si>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</si>
  <si>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</si>
  <si>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</si>
  <si>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</si>
  <si>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</si>
  <si>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</si>
  <si>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</si>
  <si>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</si>
  <si>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</si>
  <si>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</si>
  <si>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</si>
  <si>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</si>
  <si>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</si>
  <si>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</si>
  <si>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</si>
  <si>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</si>
  <si>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</si>
  <si>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</si>
  <si>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</si>
  <si>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</si>
  <si>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</si>
  <si>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</si>
  <si>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</si>
  <si>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</si>
  <si>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</si>
  <si>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</si>
  <si>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</si>
  <si>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</si>
  <si>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</si>
  <si>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</si>
  <si>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</si>
  <si>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</si>
  <si>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</si>
  <si>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</si>
  <si>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</si>
  <si>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</si>
  <si>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</si>
  <si>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</si>
  <si>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</si>
  <si>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</si>
  <si>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</si>
  <si>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</si>
  <si>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</si>
  <si>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</si>
  <si>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</si>
  <si>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</si>
  <si>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</si>
  <si>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</si>
  <si>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</si>
  <si>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</si>
  <si>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</si>
  <si>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</si>
  <si>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</si>
  <si>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</si>
  <si>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</si>
  <si>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</si>
  <si>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</si>
  <si>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</si>
  <si>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</si>
  <si>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</si>
  <si>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</si>
  <si>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</si>
  <si>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</si>
  <si>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</si>
  <si>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</si>
  <si>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</si>
  <si>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</si>
  <si>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</si>
  <si>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</si>
  <si>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</si>
  <si>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</si>
  <si>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</si>
  <si>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</si>
  <si>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</si>
  <si>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</si>
  <si>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</si>
  <si>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</si>
  <si>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</si>
  <si>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</si>
  <si>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</si>
  <si>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</si>
  <si>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</si>
  <si>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</si>
  <si>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</si>
  <si>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</si>
  <si>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</si>
  <si>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</si>
  <si>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</si>
  <si>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</si>
  <si>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</si>
  <si>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</si>
  <si>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</si>
  <si>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</si>
  <si>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</si>
  <si>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</si>
  <si>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</si>
  <si>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</si>
  <si>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</si>
  <si>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</si>
  <si>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</si>
  <si>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</si>
  <si>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</si>
  <si>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</si>
  <si>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</si>
  <si>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</si>
  <si>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</si>
  <si>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</si>
  <si>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</si>
  <si>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</si>
  <si>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</si>
  <si>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</si>
  <si>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</si>
  <si>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</si>
  <si>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</si>
  <si>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</si>
  <si>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</si>
  <si>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</si>
  <si>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</si>
  <si>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</si>
  <si>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</si>
  <si>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</si>
  <si>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</si>
  <si>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</si>
  <si>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</si>
  <si>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</si>
  <si>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</si>
  <si>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</si>
  <si>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</si>
  <si>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</si>
  <si>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</si>
  <si>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</si>
  <si>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</si>
  <si>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</si>
  <si>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</si>
  <si>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</si>
  <si>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</si>
  <si>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</si>
  <si>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</si>
  <si>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</si>
  <si>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</si>
  <si>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</si>
  <si>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</si>
  <si>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</si>
  <si>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</si>
  <si>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</si>
  <si>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</si>
  <si>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</si>
  <si>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</si>
  <si>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</si>
  <si>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</si>
  <si>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</si>
  <si>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</si>
  <si>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</si>
  <si>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</si>
  <si>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</si>
  <si>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</si>
  <si>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</si>
  <si>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</si>
  <si>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</si>
  <si>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</si>
  <si>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</si>
  <si>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</si>
  <si>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</si>
  <si>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</si>
  <si>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</si>
  <si>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</si>
  <si>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</si>
  <si>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</si>
  <si>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</si>
  <si>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</si>
  <si>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</si>
  <si>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</si>
  <si>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</si>
  <si>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</si>
  <si>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</si>
  <si>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</si>
  <si>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</si>
  <si>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</si>
  <si>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</si>
  <si>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</si>
  <si>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</si>
  <si>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</si>
  <si>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</si>
  <si>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</si>
  <si>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</si>
  <si>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</si>
  <si>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</si>
  <si>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</si>
  <si>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</si>
  <si>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</si>
  <si>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</si>
  <si>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</si>
  <si>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</si>
  <si>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</si>
  <si>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</si>
  <si>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</si>
  <si>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</si>
  <si>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</si>
  <si>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</si>
  <si>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</si>
  <si>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</si>
  <si>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</si>
  <si>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</si>
  <si>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</si>
  <si>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</si>
  <si>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</si>
  <si>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</si>
  <si>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</si>
  <si>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</si>
  <si>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</si>
  <si>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</si>
  <si>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</si>
  <si>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</si>
  <si>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</si>
  <si>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</si>
  <si>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</si>
  <si>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</si>
  <si>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</si>
  <si>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</si>
  <si>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</si>
  <si>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</si>
  <si>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</si>
  <si>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</si>
  <si>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</si>
  <si>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</si>
  <si>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</si>
  <si>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</si>
  <si>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</si>
  <si>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</si>
  <si>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</si>
  <si>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</si>
  <si>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</si>
  <si>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</si>
  <si>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</si>
  <si>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</si>
  <si>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</si>
  <si>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</si>
  <si>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</si>
  <si>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</si>
  <si>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</si>
  <si>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</si>
  <si>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</si>
  <si>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</si>
  <si>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</si>
  <si>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</si>
  <si>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</si>
  <si>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</si>
  <si>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</si>
  <si>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</si>
  <si>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</si>
  <si>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</si>
  <si>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</si>
  <si>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</si>
  <si>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</si>
  <si>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</si>
  <si>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</si>
  <si>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</si>
  <si>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</si>
  <si>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</si>
  <si>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</si>
  <si>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</si>
  <si>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</si>
  <si>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</si>
  <si>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</si>
  <si>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</si>
  <si>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</si>
  <si>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</si>
  <si>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</si>
  <si>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</si>
  <si>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</si>
  <si>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</si>
  <si>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</si>
  <si>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</si>
  <si>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</si>
  <si>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</si>
  <si>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</si>
  <si>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</si>
  <si>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</si>
  <si>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</si>
  <si>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</si>
  <si>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</si>
  <si>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</si>
  <si>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</si>
  <si>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</si>
  <si>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</si>
  <si>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</si>
  <si>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</si>
  <si>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</si>
  <si>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</si>
  <si>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</si>
  <si>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</si>
  <si>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</si>
  <si>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</si>
  <si>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</si>
  <si>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</si>
  <si>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</si>
  <si>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</si>
  <si>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</si>
  <si>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</si>
  <si>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</si>
  <si>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</si>
  <si>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</si>
  <si>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</si>
  <si>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</si>
  <si>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</si>
  <si>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</si>
  <si>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</si>
  <si>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</si>
  <si>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</si>
  <si>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</si>
  <si>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</si>
  <si>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</si>
  <si>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</si>
  <si>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</si>
  <si>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</si>
  <si>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</si>
  <si>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</si>
  <si>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</si>
  <si>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</si>
  <si>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</si>
  <si>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</si>
  <si>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</si>
  <si>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</si>
  <si>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</si>
  <si>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</si>
  <si>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</si>
  <si>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</si>
  <si>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</si>
  <si>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</si>
  <si>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</si>
  <si>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</si>
  <si>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</si>
  <si>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</si>
  <si>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</si>
  <si>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</si>
  <si>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</si>
  <si>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</si>
  <si>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</si>
  <si>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</si>
  <si>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</si>
  <si>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</si>
  <si>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</si>
  <si>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</si>
  <si>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</si>
  <si>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</si>
  <si>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</si>
  <si>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</si>
  <si>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</si>
  <si>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</si>
  <si>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</si>
  <si>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</si>
  <si>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</si>
  <si>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</si>
  <si>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</si>
  <si>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</si>
  <si>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</si>
  <si>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</si>
  <si>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</si>
  <si>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</si>
  <si>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</si>
  <si>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</si>
  <si>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</si>
  <si>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</si>
  <si>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</si>
  <si>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</si>
  <si>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</si>
  <si>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</si>
  <si>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</si>
  <si>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</si>
  <si>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</si>
  <si>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</si>
  <si>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</si>
  <si>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</si>
  <si>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</si>
  <si>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</si>
  <si>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</si>
  <si>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</si>
  <si>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</si>
  <si>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</si>
  <si>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</si>
  <si>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</si>
  <si>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</si>
  <si>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</si>
  <si>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</si>
  <si>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</si>
  <si>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</si>
  <si>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</si>
  <si>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</si>
  <si>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</si>
  <si>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</si>
  <si>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</si>
  <si>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</si>
  <si>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</si>
  <si>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</si>
  <si>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</si>
  <si>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</si>
  <si>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</si>
  <si>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</si>
  <si>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</si>
  <si>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</si>
  <si>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</si>
  <si>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</si>
  <si>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</si>
  <si>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</si>
  <si>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</si>
  <si>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</si>
  <si>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</si>
  <si>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</si>
  <si>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</si>
  <si>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</si>
  <si>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</si>
  <si>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</si>
  <si>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</si>
  <si>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</si>
  <si>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</si>
  <si>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</si>
  <si>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</si>
  <si>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</si>
  <si>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</si>
  <si>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</si>
  <si>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</si>
  <si>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</si>
  <si>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</si>
  <si>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</si>
  <si>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</si>
  <si>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</si>
  <si>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</si>
  <si>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</si>
  <si>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</si>
  <si>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</si>
  <si>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</si>
  <si>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</si>
  <si>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</si>
  <si>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</si>
  <si>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</si>
  <si>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</si>
  <si>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</si>
  <si>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</si>
  <si>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</si>
  <si>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</si>
  <si>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</si>
  <si>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</si>
  <si>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</si>
  <si>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</si>
  <si>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</si>
  <si>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</si>
  <si>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</si>
  <si>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</si>
  <si>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</si>
  <si>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</si>
  <si>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</si>
  <si>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</si>
  <si>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</si>
  <si>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</si>
  <si>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</si>
  <si>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</si>
  <si>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</si>
  <si>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</si>
  <si>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</si>
  <si>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</si>
  <si>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</si>
  <si>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</si>
  <si>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</si>
  <si>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</si>
  <si>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</si>
  <si>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</si>
  <si>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</si>
  <si>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</si>
  <si>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</si>
  <si>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</si>
  <si>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</si>
  <si>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</si>
  <si>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</si>
  <si>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</si>
  <si>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</si>
  <si>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</si>
  <si>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</si>
  <si>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</si>
  <si>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</si>
  <si>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</si>
  <si>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</si>
  <si>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</si>
  <si>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</si>
  <si>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</si>
  <si>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</si>
  <si>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</si>
  <si>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</si>
  <si>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</si>
  <si>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</si>
  <si>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</si>
  <si>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</si>
  <si>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</si>
  <si>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</si>
  <si>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</si>
  <si>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</si>
  <si>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</si>
  <si>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</si>
  <si>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</si>
  <si>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</si>
  <si>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</si>
  <si>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</si>
  <si>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</si>
  <si>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</si>
  <si>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</si>
  <si>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</si>
  <si>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</si>
  <si>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</si>
  <si>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</si>
  <si>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</si>
  <si>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</si>
  <si>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</si>
  <si>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</si>
  <si>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</si>
  <si>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</si>
  <si>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</si>
  <si>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</si>
  <si>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</si>
  <si>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</si>
  <si>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</si>
  <si>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</si>
  <si>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</si>
  <si>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</si>
  <si>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</si>
  <si>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</si>
  <si>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</si>
  <si>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</si>
  <si>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</si>
  <si>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</si>
  <si>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</si>
  <si>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</si>
  <si>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</si>
  <si>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</si>
  <si>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</si>
  <si>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</si>
  <si>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</si>
  <si>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</si>
  <si>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</si>
  <si>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</si>
  <si>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</si>
  <si>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</si>
  <si>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</si>
  <si>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</si>
  <si>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</si>
  <si>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</si>
  <si>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</si>
  <si>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</si>
  <si>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</si>
  <si>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</si>
  <si>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</si>
  <si>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</si>
  <si>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</si>
  <si>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</si>
  <si>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</si>
  <si>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</si>
  <si>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</si>
  <si>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</si>
  <si>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</si>
  <si>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</si>
  <si>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</si>
  <si>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</si>
  <si>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</si>
  <si>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</si>
  <si>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</si>
  <si>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</si>
  <si>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</si>
  <si>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</si>
  <si>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</si>
  <si>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</si>
  <si>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</si>
  <si>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</si>
  <si>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</si>
  <si>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</si>
  <si>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</si>
  <si>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</si>
  <si>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</si>
  <si>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</si>
  <si>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</si>
  <si>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</si>
  <si>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</si>
  <si>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</si>
  <si>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</si>
  <si>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</si>
  <si>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</si>
  <si>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</si>
  <si>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</si>
  <si>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</si>
  <si>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</si>
  <si>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</si>
  <si>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</si>
  <si>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</si>
  <si>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</si>
  <si>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</si>
  <si>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</si>
  <si>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</si>
  <si>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</si>
  <si>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</si>
  <si>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</si>
  <si>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</si>
  <si>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</si>
  <si>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</si>
  <si>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</si>
  <si>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</si>
  <si>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</si>
  <si>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</si>
  <si>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</si>
  <si>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</si>
  <si>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</si>
  <si>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</si>
  <si>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</si>
  <si>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</si>
  <si>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</si>
  <si>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</si>
  <si>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</si>
  <si>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</si>
  <si>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</si>
  <si>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</si>
  <si>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</si>
  <si>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</si>
  <si>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</si>
  <si>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</si>
  <si>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</si>
  <si>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</si>
  <si>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</si>
  <si>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</si>
  <si>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</si>
  <si>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</si>
  <si>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</si>
  <si>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</si>
  <si>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</si>
  <si>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</si>
  <si>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</si>
  <si>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</si>
  <si>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</si>
  <si>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</si>
  <si>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</si>
  <si>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</si>
  <si>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</si>
  <si>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</si>
  <si>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</si>
  <si>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</si>
  <si>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</si>
  <si>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</si>
  <si>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</si>
  <si>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</si>
  <si>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</si>
  <si>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</si>
  <si>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</si>
  <si>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</si>
  <si>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</si>
  <si>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</si>
  <si>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</si>
  <si>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</si>
  <si>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</si>
  <si>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</si>
  <si>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</si>
  <si>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</si>
  <si>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</si>
  <si>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</si>
  <si>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</si>
  <si>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</si>
  <si>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</si>
  <si>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</si>
  <si>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</si>
  <si>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</si>
  <si>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</si>
  <si>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</si>
  <si>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</si>
  <si>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</si>
  <si>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</si>
  <si>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</si>
  <si>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</si>
  <si>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</si>
  <si>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</si>
  <si>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</si>
  <si>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</si>
  <si>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</si>
  <si>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</si>
  <si>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</si>
  <si>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</si>
  <si>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</si>
  <si>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</si>
  <si>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</si>
  <si>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</si>
  <si>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</si>
  <si>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</si>
  <si>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</si>
  <si>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</si>
  <si>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</si>
  <si>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</si>
  <si>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</si>
  <si>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</si>
  <si>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</si>
  <si>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</si>
  <si>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</si>
  <si>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</si>
  <si>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</si>
  <si>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</si>
  <si>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</si>
  <si>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</si>
  <si>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</si>
  <si>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</si>
  <si>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</si>
  <si>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</si>
  <si>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</si>
  <si>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</si>
  <si>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</si>
  <si>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</si>
  <si>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</si>
  <si>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</si>
  <si>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</si>
  <si>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</si>
  <si>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</si>
  <si>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</si>
  <si>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</si>
  <si>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</si>
  <si>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</si>
  <si>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</si>
  <si>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</si>
  <si>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</si>
  <si>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</si>
  <si>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</si>
  <si>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</si>
  <si>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</si>
  <si>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</si>
  <si>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</si>
  <si>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</si>
  <si>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</si>
  <si>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</si>
  <si>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</si>
  <si>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</si>
  <si>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</si>
  <si>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</si>
  <si>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</si>
  <si>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</si>
  <si>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</si>
  <si>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</si>
  <si>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</si>
  <si>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</si>
  <si>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</si>
  <si>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</si>
  <si>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</si>
  <si>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</si>
  <si>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</si>
  <si>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</si>
  <si>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</si>
  <si>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</si>
  <si>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</si>
  <si>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</si>
  <si>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</si>
  <si>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</si>
  <si>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</si>
  <si>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</si>
  <si>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</si>
  <si>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</si>
  <si>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</si>
  <si>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</si>
  <si>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</si>
  <si>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</si>
  <si>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</si>
  <si>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</si>
  <si>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</si>
  <si>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</si>
  <si>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</si>
  <si>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</si>
  <si>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</si>
  <si>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</si>
  <si>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</si>
  <si>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</si>
  <si>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</si>
  <si>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</si>
  <si>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</si>
  <si>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</si>
  <si>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</si>
  <si>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</si>
  <si>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</si>
  <si>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</si>
  <si>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</si>
  <si>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</si>
  <si>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</si>
  <si>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</si>
  <si>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</si>
  <si>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</si>
  <si>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</si>
  <si>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</si>
  <si>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</si>
  <si>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</si>
  <si>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</si>
  <si>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</si>
  <si>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</si>
  <si>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</si>
  <si>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</si>
  <si>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</si>
  <si>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</si>
  <si>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</si>
  <si>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</si>
  <si>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</si>
  <si>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</si>
  <si>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</si>
  <si>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</si>
  <si>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</si>
  <si>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</si>
  <si>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</si>
  <si>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</si>
  <si>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</si>
  <si>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</si>
  <si>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</si>
  <si>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</si>
  <si>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</si>
  <si>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</si>
  <si>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</si>
  <si>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</si>
  <si>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</si>
  <si>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</si>
  <si>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</si>
  <si>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</si>
  <si>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</si>
  <si>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</si>
  <si>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</si>
  <si>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</si>
  <si>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</si>
  <si>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</si>
  <si>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</si>
  <si>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</si>
  <si>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</si>
  <si>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</si>
  <si>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</si>
  <si>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</si>
  <si>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</si>
  <si>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</si>
  <si>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</si>
  <si>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</si>
  <si>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</si>
  <si>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</si>
  <si>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</si>
  <si>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</si>
  <si>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</si>
  <si>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</si>
  <si>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</si>
  <si>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</si>
  <si>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</si>
  <si>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</si>
  <si>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</si>
  <si>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</si>
  <si>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</si>
  <si>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</si>
  <si>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</si>
  <si>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</si>
  <si>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</si>
  <si>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</si>
  <si>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</si>
  <si>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</si>
  <si>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</si>
  <si>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</si>
  <si>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</si>
  <si>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</si>
  <si>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</si>
  <si>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</si>
  <si>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</si>
  <si>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</si>
  <si>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</si>
  <si>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</si>
  <si>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</si>
  <si>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</si>
  <si>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</si>
  <si>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</si>
  <si>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</si>
  <si>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</si>
  <si>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</si>
  <si>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</si>
  <si>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</si>
  <si>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</si>
  <si>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</si>
  <si>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</si>
  <si>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</si>
  <si>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</si>
  <si>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</si>
  <si>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</si>
  <si>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</si>
  <si>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</si>
  <si>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</si>
  <si>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</si>
  <si>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</si>
  <si>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</si>
  <si>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</si>
  <si>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</si>
  <si>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</si>
  <si>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</si>
  <si>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</si>
  <si>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</si>
  <si>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</si>
  <si>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</si>
  <si>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</si>
  <si>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</si>
  <si>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</si>
  <si>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</si>
  <si>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</si>
  <si>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</si>
  <si>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</si>
  <si>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</si>
  <si>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</si>
  <si>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</si>
  <si>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</si>
  <si>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</si>
  <si>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</si>
  <si>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</si>
  <si>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</si>
  <si>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</si>
  <si>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</si>
  <si>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</si>
  <si>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</si>
  <si>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</si>
  <si>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</si>
  <si>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</si>
  <si>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</si>
  <si>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</si>
  <si>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</si>
  <si>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</si>
  <si>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</si>
  <si>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</si>
  <si>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</si>
  <si>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</si>
  <si>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</si>
  <si>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</si>
  <si>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</si>
  <si>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</si>
  <si>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</si>
  <si>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</si>
  <si>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</si>
  <si>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</si>
  <si>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</si>
  <si>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</si>
  <si>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</si>
  <si>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</si>
  <si>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</si>
  <si>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</si>
  <si>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</si>
  <si>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</si>
  <si>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</si>
  <si>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</si>
  <si>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</si>
  <si>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</si>
  <si>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</si>
  <si>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</si>
  <si>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</si>
  <si>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</si>
  <si>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</si>
  <si>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</si>
  <si>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</si>
  <si>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</si>
  <si>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</si>
  <si>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</si>
  <si>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</si>
  <si>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</si>
  <si>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</si>
  <si>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</si>
  <si>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</si>
  <si>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</si>
  <si>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</si>
  <si>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</si>
  <si>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</si>
  <si>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</si>
  <si>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</si>
  <si>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</si>
  <si>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</si>
  <si>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</si>
  <si>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</si>
  <si>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</si>
  <si>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</si>
  <si>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</si>
  <si>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</si>
  <si>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</si>
  <si>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</si>
  <si>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</si>
  <si>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</si>
  <si>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</si>
  <si>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</si>
  <si>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</si>
  <si>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</si>
  <si>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</si>
  <si>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</si>
  <si>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</si>
  <si>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</si>
  <si>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</si>
  <si>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</si>
  <si>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</si>
  <si>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</si>
  <si>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</si>
  <si>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</si>
  <si>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</si>
  <si>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</si>
  <si>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</si>
  <si>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</si>
  <si>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</si>
  <si>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</si>
  <si>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</si>
  <si>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</si>
  <si>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</si>
  <si>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</si>
  <si>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</si>
  <si>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</si>
  <si>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</si>
  <si>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</si>
  <si>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</si>
  <si>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</si>
  <si>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</si>
  <si>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</si>
  <si>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</si>
  <si>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</si>
  <si>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</si>
  <si>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</si>
  <si>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</si>
  <si>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</si>
  <si>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</si>
  <si>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</si>
  <si>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</si>
  <si>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</si>
  <si>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</si>
  <si>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</si>
  <si>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</si>
  <si>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</si>
  <si>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</si>
  <si>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</si>
  <si>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</si>
  <si>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</si>
  <si>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</si>
  <si>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</si>
  <si>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</si>
  <si>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</si>
  <si>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</si>
  <si>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</si>
  <si>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</si>
  <si>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</si>
  <si>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</si>
  <si>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</si>
  <si>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</si>
  <si>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</si>
  <si>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</si>
  <si>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</si>
  <si>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</si>
  <si>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</si>
  <si>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</si>
  <si>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</si>
  <si>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</si>
  <si>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</si>
  <si>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</si>
  <si>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</si>
  <si>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</si>
  <si>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</si>
  <si>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</si>
  <si>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</si>
  <si>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</si>
  <si>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</si>
  <si>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</si>
  <si>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</si>
  <si>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</si>
  <si>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</si>
  <si>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</si>
  <si>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</si>
  <si>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</si>
  <si>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</si>
  <si>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</si>
  <si>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</si>
  <si>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</si>
  <si>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</si>
  <si>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</si>
  <si>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</si>
  <si>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</si>
  <si>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</si>
  <si>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</si>
  <si>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</si>
  <si>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</si>
  <si>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</si>
  <si>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</si>
  <si>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</si>
  <si>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</si>
  <si>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</si>
  <si>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</si>
  <si>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</si>
  <si>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</si>
  <si>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</si>
  <si>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</si>
  <si>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</si>
  <si>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</si>
  <si>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</si>
  <si>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</si>
  <si>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</si>
  <si>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</si>
  <si>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</si>
  <si>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</si>
  <si>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</si>
  <si>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</si>
  <si>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</si>
  <si>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</si>
  <si>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</si>
  <si>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</si>
  <si>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</si>
  <si>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</si>
  <si>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</si>
  <si>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</si>
  <si>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</si>
  <si>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</si>
  <si>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</si>
  <si>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</si>
  <si>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</si>
  <si>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</si>
  <si>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</si>
  <si>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</si>
  <si>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</si>
  <si>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</si>
  <si>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</si>
  <si>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</si>
  <si>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</si>
  <si>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</si>
  <si>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</si>
  <si>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</si>
  <si>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</si>
  <si>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</si>
  <si>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</si>
  <si>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</si>
  <si>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</si>
  <si>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</si>
  <si>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</si>
  <si>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</si>
  <si>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</si>
  <si>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</si>
  <si>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</si>
  <si>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</si>
  <si>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</si>
  <si>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</si>
  <si>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</si>
  <si>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</si>
  <si>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</si>
  <si>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</si>
  <si>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</si>
  <si>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</si>
  <si>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</si>
  <si>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</si>
  <si>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</si>
  <si>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</si>
  <si>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</si>
  <si>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</si>
  <si>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</si>
  <si>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</si>
  <si>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</si>
  <si>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</si>
  <si>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</si>
  <si>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</si>
  <si>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</si>
  <si>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</si>
  <si>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</si>
  <si>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</si>
  <si>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</si>
  <si>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</si>
  <si>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</si>
  <si>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</si>
  <si>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</si>
  <si>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</si>
  <si>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</si>
  <si>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</si>
  <si>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</si>
  <si>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</si>
  <si>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</si>
  <si>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</si>
  <si>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</si>
  <si>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</si>
  <si>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</si>
  <si>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</si>
  <si>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</si>
  <si>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</si>
  <si>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</si>
  <si>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</si>
  <si>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</si>
  <si>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</si>
  <si>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</si>
  <si>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</si>
  <si>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</si>
  <si>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</si>
  <si>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</si>
  <si>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</si>
  <si>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</si>
  <si>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</si>
  <si>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</si>
  <si>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</si>
  <si>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</si>
  <si>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</si>
  <si>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</si>
  <si>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</si>
  <si>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</si>
  <si>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</si>
  <si>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</si>
  <si>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</si>
  <si>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</si>
  <si>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</si>
  <si>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</si>
  <si>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</si>
  <si>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</si>
  <si>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</si>
  <si>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</si>
  <si>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</si>
  <si>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</si>
  <si>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</si>
  <si>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</si>
  <si>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</si>
  <si>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</si>
  <si>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</si>
  <si>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</si>
  <si>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</si>
  <si>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</si>
  <si>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</si>
  <si>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</si>
  <si>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</si>
  <si>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</si>
  <si>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</si>
  <si>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</si>
  <si>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</si>
  <si>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</si>
  <si>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</si>
  <si>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</si>
  <si>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</si>
  <si>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</si>
  <si>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</si>
  <si>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</si>
  <si>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</si>
  <si>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</si>
  <si>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</si>
  <si>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</si>
  <si>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</si>
  <si>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</si>
  <si>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</si>
  <si>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</si>
  <si>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</si>
  <si>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</si>
  <si>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</si>
  <si>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</si>
  <si>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</si>
  <si>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</si>
  <si>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</si>
  <si>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</si>
  <si>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</si>
  <si>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</si>
  <si>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</si>
  <si>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</si>
  <si>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</si>
  <si>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</si>
  <si>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</si>
  <si>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</si>
  <si>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</si>
  <si>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</si>
  <si>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</si>
  <si>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</si>
  <si>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</si>
  <si>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</si>
  <si>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</si>
  <si>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</si>
  <si>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</si>
  <si>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</si>
  <si>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</si>
  <si>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</si>
  <si>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</si>
  <si>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</si>
  <si>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</si>
  <si>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</si>
  <si>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</si>
  <si>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</si>
  <si>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</si>
  <si>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</si>
  <si>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</si>
  <si>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</si>
  <si>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</si>
  <si>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</si>
  <si>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</si>
  <si>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</si>
  <si>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</si>
  <si>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</si>
  <si>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</si>
  <si>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</si>
  <si>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</si>
  <si>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</si>
  <si>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</si>
  <si>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</si>
  <si>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</si>
  <si>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</si>
  <si>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</si>
  <si>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</si>
  <si>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</si>
  <si>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</si>
  <si>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</si>
  <si>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</si>
  <si>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</si>
  <si>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</si>
  <si>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</si>
  <si>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</si>
  <si>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</si>
  <si>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</si>
  <si>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</si>
  <si>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</si>
  <si>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</si>
  <si>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</si>
  <si>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</si>
  <si>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</si>
  <si>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</si>
  <si>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</si>
  <si>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</si>
  <si>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</si>
  <si>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</si>
  <si>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</si>
  <si>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</si>
  <si>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</si>
  <si>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</si>
  <si>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</si>
  <si>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</si>
  <si>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</si>
  <si>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</si>
  <si>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</si>
  <si>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</si>
  <si>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</si>
  <si>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</si>
  <si>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</si>
  <si>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</si>
  <si>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</si>
  <si>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</si>
  <si>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</si>
  <si>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</si>
  <si>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</si>
  <si>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</si>
  <si>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</si>
  <si>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</si>
  <si>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</si>
  <si>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</si>
  <si>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</si>
  <si>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</si>
  <si>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</si>
  <si>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</si>
  <si>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</si>
  <si>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</si>
  <si>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</si>
  <si>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</si>
  <si>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</si>
  <si>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</si>
  <si>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</si>
  <si>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</si>
  <si>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</si>
  <si>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</si>
  <si>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</si>
  <si>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</si>
  <si>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</si>
  <si>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</si>
  <si>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</si>
  <si>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</si>
  <si>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</si>
  <si>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</si>
  <si>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</si>
  <si>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</si>
  <si>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</si>
  <si>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</si>
  <si>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</si>
  <si>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</si>
  <si>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</si>
  <si>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</si>
  <si>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</si>
  <si>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</si>
  <si>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</si>
  <si>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</si>
  <si>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</si>
  <si>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</si>
  <si>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</si>
  <si>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</si>
  <si>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</si>
  <si>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</si>
  <si>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</si>
  <si>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</si>
  <si>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</si>
  <si>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</si>
  <si>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</si>
  <si>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</si>
  <si>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</si>
  <si>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</si>
  <si>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</si>
  <si>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</si>
  <si>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</si>
  <si>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</si>
  <si>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</si>
  <si>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</si>
  <si>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</si>
  <si>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</si>
  <si>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</si>
  <si>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</si>
  <si>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</si>
  <si>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</si>
  <si>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</si>
  <si>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</si>
  <si>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</si>
  <si>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</si>
  <si>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</si>
  <si>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</si>
  <si>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</si>
  <si>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</si>
  <si>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</si>
  <si>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</si>
  <si>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</si>
  <si>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</si>
  <si>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</si>
  <si>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</si>
  <si>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</si>
  <si>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</si>
  <si>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</si>
  <si>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</si>
  <si>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</si>
  <si>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</si>
  <si>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</si>
  <si>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</si>
  <si>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</si>
  <si>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</si>
  <si>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</si>
  <si>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</si>
  <si>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</si>
  <si>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</si>
  <si>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</si>
  <si>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</si>
  <si>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</si>
  <si>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</si>
  <si>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</si>
  <si>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</si>
  <si>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</si>
  <si>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</si>
  <si>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</si>
  <si>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</si>
  <si>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</si>
  <si>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</si>
  <si>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</si>
  <si>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</si>
  <si>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</si>
  <si>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</si>
  <si>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</si>
  <si>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</si>
  <si>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</si>
  <si>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</si>
  <si>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</si>
  <si>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</si>
  <si>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</si>
  <si>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</si>
  <si>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</si>
  <si>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</si>
  <si>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</si>
  <si>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</si>
  <si>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</si>
  <si>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</si>
  <si>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</si>
  <si>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</si>
  <si>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</si>
  <si>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</si>
  <si>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</si>
  <si>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</si>
  <si>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</si>
  <si>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</si>
  <si>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</si>
  <si>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</si>
  <si>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</si>
  <si>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</si>
  <si>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</si>
  <si>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</si>
  <si>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</si>
  <si>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</si>
  <si>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</si>
  <si>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</si>
  <si>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</si>
  <si>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</si>
  <si>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</si>
  <si>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</si>
  <si>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</si>
  <si>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</si>
  <si>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</si>
  <si>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</si>
  <si>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</si>
  <si>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</si>
  <si>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</si>
  <si>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</si>
  <si>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</si>
  <si>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</si>
  <si>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</si>
  <si>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</si>
  <si>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</si>
  <si>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</si>
  <si>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</si>
  <si>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</si>
  <si>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</si>
  <si>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</si>
  <si>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</si>
  <si>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</si>
  <si>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</si>
  <si>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</si>
  <si>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</si>
  <si>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</si>
  <si>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</si>
  <si>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</si>
  <si>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</si>
  <si>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</si>
  <si>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</si>
  <si>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</si>
  <si>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</si>
  <si>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</si>
  <si>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</si>
  <si>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</si>
  <si>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</si>
  <si>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</si>
  <si>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</si>
  <si>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</si>
  <si>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</si>
  <si>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</si>
  <si>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</si>
  <si>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</si>
  <si>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</si>
  <si>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</si>
  <si>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</si>
  <si>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</si>
  <si>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</si>
  <si>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</si>
  <si>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</si>
  <si>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</si>
  <si>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</si>
  <si>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</si>
  <si>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</si>
  <si>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</si>
  <si>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</si>
  <si>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</si>
  <si>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</si>
  <si>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</si>
  <si>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</si>
  <si>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</si>
  <si>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</si>
  <si>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</si>
  <si>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</si>
  <si>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</si>
  <si>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</si>
  <si>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</si>
  <si>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</si>
  <si>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</si>
  <si>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</si>
  <si>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</si>
  <si>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</si>
  <si>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</si>
  <si>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</si>
  <si>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</si>
  <si>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</si>
  <si>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</si>
  <si>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</si>
  <si>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</si>
  <si>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</si>
  <si>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</si>
  <si>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</si>
  <si>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</si>
  <si>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</si>
  <si>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</si>
  <si>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</si>
  <si>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</si>
  <si>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</si>
  <si>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</si>
  <si>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</si>
  <si>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</si>
  <si>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</si>
  <si>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</si>
  <si>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</si>
  <si>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</si>
  <si>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</si>
  <si>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</si>
  <si>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</si>
  <si>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</si>
  <si>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</si>
  <si>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</si>
  <si>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</si>
  <si>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</si>
  <si>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</si>
  <si>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</si>
  <si>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</si>
  <si>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</si>
  <si>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</si>
  <si>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</si>
  <si>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</si>
  <si>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</si>
  <si>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</si>
  <si>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</si>
  <si>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</si>
  <si>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</si>
  <si>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</si>
  <si>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</si>
  <si>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</si>
  <si>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</si>
  <si>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</si>
  <si>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</si>
  <si>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</si>
  <si>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</si>
  <si>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</si>
  <si>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</si>
  <si>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</si>
  <si>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</si>
  <si>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</si>
  <si>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</si>
  <si>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</si>
  <si>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</si>
  <si>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</si>
  <si>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</si>
  <si>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</si>
  <si>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</si>
  <si>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</si>
  <si>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</si>
  <si>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</si>
  <si>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</si>
  <si>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</si>
  <si>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</si>
  <si>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</si>
  <si>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</si>
  <si>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</si>
  <si>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</si>
  <si>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</si>
  <si>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</si>
  <si>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</si>
  <si>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</si>
  <si>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</si>
  <si>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</si>
  <si>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</si>
  <si>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</si>
  <si>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</si>
  <si>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</si>
  <si>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</si>
  <si>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</si>
  <si>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</si>
  <si>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</si>
  <si>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</si>
  <si>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</si>
  <si>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</si>
  <si>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</si>
  <si>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</si>
  <si>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</si>
  <si>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</si>
  <si>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</si>
  <si>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</si>
  <si>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</si>
  <si>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</si>
  <si>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</si>
  <si>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</si>
  <si>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</si>
  <si>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</si>
  <si>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</si>
  <si>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</si>
  <si>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</si>
  <si>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</si>
  <si>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</si>
  <si>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</si>
  <si>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</si>
  <si>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</si>
  <si>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</si>
  <si>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</si>
  <si>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</si>
  <si>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</si>
  <si>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</si>
  <si>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</si>
  <si>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</si>
  <si>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</si>
  <si>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</si>
  <si>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</si>
  <si>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</si>
  <si>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</si>
  <si>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</si>
  <si>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</si>
  <si>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</si>
  <si>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</si>
  <si>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</si>
  <si>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</si>
  <si>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</si>
  <si>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</si>
  <si>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</si>
  <si>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</si>
  <si>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</si>
  <si>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</si>
  <si>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</si>
  <si>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</si>
  <si>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</si>
  <si>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</si>
  <si>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</si>
  <si>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</si>
  <si>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</si>
  <si>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</si>
  <si>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</si>
  <si>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</si>
  <si>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</si>
  <si>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</si>
  <si>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</si>
  <si>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</si>
  <si>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</si>
  <si>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</si>
  <si>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</si>
  <si>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</si>
  <si>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</si>
  <si>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</si>
  <si>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</si>
  <si>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</si>
  <si>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</si>
  <si>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</si>
  <si>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</si>
  <si>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</si>
  <si>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</si>
  <si>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</si>
  <si>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</si>
  <si>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</si>
  <si>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</si>
  <si>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</si>
  <si>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</si>
  <si>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</si>
  <si>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</si>
  <si>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</si>
  <si>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</si>
  <si>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</si>
  <si>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</si>
  <si>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</si>
  <si>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</si>
  <si>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</si>
  <si>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</si>
  <si>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</si>
  <si>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</si>
  <si>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</si>
  <si>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</si>
  <si>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</si>
  <si>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</si>
  <si>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</si>
  <si>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</si>
  <si>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</si>
  <si>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</si>
  <si>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</si>
  <si>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</si>
  <si>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</si>
  <si>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</si>
  <si>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</si>
  <si>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</si>
  <si>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</si>
  <si>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</si>
  <si>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</si>
  <si>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</si>
  <si>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</si>
  <si>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</si>
  <si>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</si>
  <si>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</si>
  <si>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</si>
  <si>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</si>
  <si>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</si>
  <si>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</si>
  <si>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</si>
  <si>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</si>
  <si>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</si>
  <si>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</si>
  <si>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</si>
  <si>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</si>
  <si>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</si>
  <si>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</si>
  <si>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</si>
  <si>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</si>
  <si>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</si>
  <si>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</si>
  <si>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</si>
  <si>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</si>
  <si>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</si>
  <si>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</si>
  <si>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</si>
  <si>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</si>
  <si>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</si>
  <si>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</si>
  <si>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</si>
  <si>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</si>
  <si>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</si>
  <si>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</si>
  <si>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</si>
  <si>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</si>
  <si>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</si>
  <si>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</si>
  <si>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</si>
  <si>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</si>
  <si>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</si>
  <si>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</si>
  <si>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</si>
  <si>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</si>
  <si>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</si>
  <si>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</si>
  <si>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</si>
  <si>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</si>
  <si>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</si>
  <si>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</si>
  <si>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</si>
  <si>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</si>
  <si>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</si>
  <si>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</si>
  <si>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</si>
  <si>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</si>
  <si>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</si>
  <si>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</si>
  <si>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</si>
  <si>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</si>
  <si>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</si>
  <si>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</si>
  <si>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</si>
  <si>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</si>
  <si>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</si>
  <si>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</si>
  <si>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</si>
  <si>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</si>
  <si>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</si>
  <si>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</si>
  <si>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</si>
  <si>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</si>
  <si>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</si>
  <si>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</si>
  <si>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</si>
  <si>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</si>
  <si>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</si>
  <si>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</si>
  <si>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</si>
  <si>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</si>
  <si>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</si>
  <si>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</si>
  <si>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</si>
  <si>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</si>
  <si>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</si>
  <si>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</si>
  <si>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</si>
  <si>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</si>
  <si>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</si>
  <si>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</si>
  <si>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</si>
  <si>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</si>
  <si>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</si>
  <si>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</si>
  <si>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</si>
  <si>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</si>
  <si>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</si>
  <si>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</si>
  <si>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</si>
  <si>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</si>
  <si>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</si>
  <si>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</si>
  <si>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</si>
  <si>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</si>
  <si>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</si>
  <si>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</si>
  <si>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</si>
  <si>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</si>
  <si>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</si>
  <si>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</si>
  <si>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</si>
  <si>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</si>
  <si>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</si>
  <si>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</si>
  <si>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</si>
  <si>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</si>
  <si>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</si>
  <si>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</si>
  <si>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</si>
  <si>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</si>
  <si>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</si>
  <si>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</si>
  <si>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</si>
  <si>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</si>
  <si>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</si>
  <si>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</si>
  <si>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</si>
  <si>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</si>
  <si>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</si>
  <si>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</si>
  <si>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</si>
  <si>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</si>
  <si>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</si>
  <si>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</si>
  <si>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</si>
  <si>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</si>
  <si>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</si>
  <si>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</si>
  <si>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</si>
  <si>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</si>
  <si>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</si>
  <si>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</si>
  <si>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</si>
  <si>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</si>
  <si>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</si>
  <si>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</si>
  <si>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</si>
  <si>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</si>
  <si>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</si>
  <si>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</si>
  <si>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</si>
  <si>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</si>
  <si>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</si>
  <si>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</si>
  <si>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</si>
  <si>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</si>
  <si>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</si>
  <si>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</si>
  <si>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</si>
  <si>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</si>
  <si>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</si>
  <si>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</si>
  <si>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</si>
  <si>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</si>
  <si>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</si>
  <si>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</si>
  <si>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</si>
  <si>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</si>
  <si>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</si>
  <si>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</si>
  <si>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</si>
  <si>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</si>
  <si>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</si>
  <si>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</si>
  <si>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</si>
  <si>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</si>
  <si>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</si>
  <si>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</si>
  <si>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</si>
  <si>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</si>
  <si>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</si>
  <si>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</si>
  <si>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</si>
  <si>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</si>
  <si>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</si>
  <si>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</si>
  <si>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</si>
  <si>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</si>
  <si>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</si>
  <si>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</si>
  <si>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</si>
  <si>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</si>
  <si>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</si>
  <si>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</si>
  <si>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</si>
  <si>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</si>
  <si>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</si>
  <si>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</si>
  <si>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</si>
  <si>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</si>
  <si>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</si>
  <si>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</si>
  <si>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</si>
  <si>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</si>
  <si>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</si>
  <si>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</si>
  <si>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</si>
  <si>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</si>
  <si>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</si>
  <si>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</si>
  <si>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</si>
  <si>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</si>
  <si>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</si>
  <si>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</si>
  <si>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</si>
  <si>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</si>
  <si>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</si>
  <si>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</si>
  <si>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</si>
  <si>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</si>
  <si>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</si>
  <si>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</si>
  <si>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</si>
  <si>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</si>
  <si>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</si>
  <si>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</si>
  <si>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</si>
  <si>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</si>
  <si>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</si>
  <si>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</si>
  <si>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</si>
  <si>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</si>
  <si>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</si>
  <si>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</si>
  <si>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</si>
  <si>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</si>
  <si>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</si>
  <si>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</si>
  <si>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</si>
  <si>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</si>
  <si>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</si>
  <si>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</si>
  <si>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</si>
  <si>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</si>
  <si>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</si>
  <si>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</si>
  <si>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</si>
  <si>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</si>
  <si>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</si>
  <si>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</si>
  <si>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</si>
  <si>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</si>
  <si>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</si>
  <si>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</si>
  <si>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</si>
  <si>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</si>
  <si>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</si>
  <si>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</si>
  <si>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</si>
  <si>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</si>
  <si>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</si>
  <si>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</si>
  <si>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</si>
  <si>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</si>
  <si>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</si>
  <si>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</si>
  <si>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</si>
  <si>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</si>
  <si>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</si>
  <si>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</si>
  <si>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</si>
  <si>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</si>
  <si>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</si>
  <si>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</si>
  <si>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</si>
  <si>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</si>
  <si>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</si>
  <si>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</si>
  <si>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</si>
  <si>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</si>
  <si>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</si>
  <si>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</si>
  <si>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</si>
  <si>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</si>
  <si>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</si>
  <si>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</si>
  <si>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</si>
  <si>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</si>
  <si>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</si>
  <si>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</si>
  <si>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</si>
  <si>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</si>
  <si>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</si>
  <si>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</si>
  <si>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</si>
  <si>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</si>
  <si>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</si>
  <si>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</si>
  <si>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</si>
  <si>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</si>
  <si>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</si>
  <si>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</si>
  <si>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</si>
  <si>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</si>
  <si>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</si>
  <si>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</si>
  <si>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</si>
  <si>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</si>
  <si>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</si>
  <si>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</si>
  <si>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</si>
  <si>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</si>
  <si>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</si>
  <si>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</si>
  <si>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</si>
  <si>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</si>
  <si>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</si>
  <si>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</si>
  <si>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</si>
  <si>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</si>
  <si>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</si>
  <si>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</si>
  <si>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</si>
  <si>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</si>
  <si>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</si>
  <si>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</si>
  <si>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</si>
  <si>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</si>
  <si>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</si>
  <si>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</si>
  <si>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</si>
  <si>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</si>
  <si>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</si>
  <si>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</si>
  <si>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</si>
  <si>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</si>
  <si>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</si>
  <si>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</si>
  <si>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</si>
  <si>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</si>
  <si>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</si>
  <si>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</si>
  <si>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</si>
  <si>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</si>
  <si>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</si>
  <si>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</si>
  <si>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</si>
  <si>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</si>
  <si>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</si>
  <si>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</si>
  <si>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</si>
  <si>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</si>
  <si>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</si>
  <si>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</si>
  <si>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</si>
  <si>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</si>
  <si>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</si>
  <si>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</si>
  <si>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</si>
  <si>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</si>
  <si>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</si>
  <si>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</si>
  <si>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</si>
  <si>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</si>
  <si>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</si>
  <si>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</si>
  <si>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</si>
  <si>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</si>
  <si>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</si>
  <si>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</si>
  <si>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</si>
  <si>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</si>
  <si>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</si>
  <si>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</si>
  <si>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</si>
  <si>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</si>
  <si>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</si>
  <si>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</si>
  <si>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</si>
  <si>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</si>
  <si>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</si>
  <si>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</si>
  <si>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</si>
  <si>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</si>
  <si>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</si>
  <si>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</si>
  <si>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</si>
  <si>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</si>
  <si>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</si>
  <si>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</si>
  <si>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</si>
  <si>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</si>
  <si>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</si>
  <si>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</si>
  <si>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</si>
  <si>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</si>
  <si>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</si>
  <si>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</si>
  <si>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</si>
  <si>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</si>
  <si>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</si>
  <si>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</si>
  <si>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</si>
  <si>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</si>
  <si>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</si>
  <si>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</si>
  <si>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</si>
  <si>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</si>
  <si>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</si>
  <si>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</si>
  <si>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</si>
  <si>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</si>
  <si>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</si>
  <si>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</si>
  <si>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</si>
  <si>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</si>
  <si>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</si>
  <si>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</si>
  <si>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</si>
  <si>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</si>
  <si>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</si>
  <si>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</si>
  <si>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</si>
  <si>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</si>
  <si>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</si>
  <si>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</si>
  <si>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</si>
  <si>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</si>
  <si>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</si>
  <si>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</si>
  <si>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</si>
  <si>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</si>
  <si>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</si>
  <si>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</si>
  <si>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</si>
  <si>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</si>
  <si>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</si>
  <si>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</si>
  <si>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</si>
  <si>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</si>
  <si>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</si>
  <si>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</si>
  <si>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</si>
  <si>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</si>
  <si>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</si>
  <si>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</si>
  <si>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</si>
  <si>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</si>
  <si>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</si>
  <si>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</si>
  <si>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</si>
  <si>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</si>
  <si>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</si>
  <si>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</si>
  <si>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</si>
  <si>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</si>
  <si>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</si>
  <si>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</si>
  <si>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</si>
  <si>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</si>
  <si>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</si>
  <si>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</si>
  <si>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</si>
  <si>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</si>
  <si>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</si>
  <si>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</si>
  <si>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</si>
  <si>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</si>
  <si>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</si>
  <si>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</si>
  <si>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</si>
  <si>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</si>
  <si>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</si>
  <si>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</si>
  <si>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</si>
  <si>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</si>
  <si>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</si>
  <si>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</si>
  <si>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</si>
  <si>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</si>
  <si>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</si>
  <si>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</si>
  <si>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</si>
  <si>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</si>
  <si>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</si>
  <si>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</si>
  <si>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</si>
  <si>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</si>
  <si>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</si>
  <si>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</si>
  <si>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</si>
  <si>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</si>
  <si>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</si>
  <si>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</si>
  <si>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</si>
  <si>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</si>
  <si>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</si>
  <si>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</si>
  <si>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</si>
  <si>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</si>
  <si>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</si>
  <si>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</si>
  <si>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</si>
  <si>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</si>
  <si>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</si>
  <si>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</si>
  <si>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</si>
  <si>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</si>
  <si>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</si>
  <si>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</si>
  <si>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</si>
  <si>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</si>
  <si>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</si>
  <si>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</si>
  <si>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</si>
  <si>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</si>
  <si>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</si>
  <si>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</si>
  <si>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</si>
  <si>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</si>
  <si>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</si>
  <si>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</si>
  <si>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</si>
  <si>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</si>
  <si>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</si>
  <si>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</si>
  <si>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</si>
  <si>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</si>
  <si>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</si>
  <si>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</si>
  <si>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</si>
  <si>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</si>
  <si>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</si>
  <si>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</si>
  <si>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</si>
  <si>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</si>
  <si>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</si>
  <si>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</si>
  <si>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</si>
  <si>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</si>
  <si>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</si>
  <si>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</si>
  <si>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</si>
  <si>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</si>
  <si>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</si>
  <si>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</si>
  <si>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</si>
  <si>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</si>
  <si>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</si>
  <si>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</si>
  <si>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</si>
  <si>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</si>
  <si>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</si>
  <si>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</si>
  <si>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</si>
  <si>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</si>
  <si>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</si>
  <si>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</si>
  <si>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</si>
  <si>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</si>
  <si>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</si>
  <si>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</si>
  <si>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</si>
  <si>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</si>
  <si>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</si>
  <si>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</si>
  <si>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</si>
  <si>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</si>
  <si>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</si>
  <si>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</si>
  <si>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</si>
  <si>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</si>
  <si>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</si>
  <si>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</si>
  <si>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</si>
  <si>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</si>
  <si>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</si>
  <si>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</si>
  <si>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</si>
  <si>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</si>
  <si>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</si>
  <si>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</si>
  <si>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</si>
  <si>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</si>
  <si>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</si>
  <si>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</si>
  <si>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</si>
  <si>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</si>
  <si>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</si>
  <si>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</si>
  <si>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</si>
  <si>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</si>
  <si>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</si>
  <si>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</si>
  <si>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</si>
  <si>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</si>
  <si>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</si>
  <si>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</si>
  <si>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</si>
  <si>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</si>
  <si>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</si>
  <si>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</si>
  <si>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</si>
  <si>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</si>
  <si>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</si>
  <si>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</si>
  <si>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</si>
  <si>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</si>
  <si>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</si>
  <si>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</si>
  <si>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</si>
  <si>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</si>
  <si>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</si>
  <si>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</si>
  <si>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</si>
  <si>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</si>
  <si>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</si>
  <si>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</si>
  <si>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</si>
  <si>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</si>
  <si>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</si>
  <si>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</si>
  <si>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</si>
  <si>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</si>
  <si>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</si>
  <si>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</si>
  <si>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</si>
  <si>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</si>
  <si>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</si>
  <si>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</si>
  <si>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</si>
  <si>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</si>
  <si>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</si>
  <si>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</si>
  <si>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</si>
  <si>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</si>
  <si>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</si>
  <si>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</si>
  <si>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</si>
  <si>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</si>
  <si>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</si>
  <si>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</si>
  <si>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</si>
  <si>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</si>
  <si>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</si>
  <si>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</si>
  <si>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</si>
  <si>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</si>
  <si>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</si>
  <si>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</si>
  <si>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</si>
  <si>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</si>
  <si>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</si>
  <si>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</si>
  <si>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</si>
  <si>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</si>
  <si>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</si>
  <si>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</si>
  <si>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</si>
  <si>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</si>
  <si>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</si>
  <si>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</si>
  <si>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</si>
  <si>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</si>
  <si>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</si>
  <si>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</si>
  <si>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</si>
  <si>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</si>
  <si>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</si>
  <si>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</si>
  <si>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</si>
  <si>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</si>
  <si>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</si>
  <si>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</si>
  <si>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</si>
  <si>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</si>
  <si>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</si>
  <si>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</si>
  <si>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</si>
  <si>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</si>
  <si>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</si>
  <si>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</si>
  <si>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</si>
  <si>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</si>
  <si>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</si>
  <si>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</si>
  <si>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</si>
  <si>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</si>
  <si>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</si>
  <si>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</si>
  <si>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</si>
  <si>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</si>
  <si>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</si>
  <si>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</si>
  <si>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</si>
  <si>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</si>
  <si>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</si>
  <si>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</si>
  <si>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</si>
  <si>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</si>
  <si>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</si>
  <si>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</si>
  <si>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</si>
  <si>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</si>
  <si>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</si>
  <si>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</si>
  <si>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</si>
  <si>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</si>
  <si>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</si>
  <si>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</si>
  <si>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</si>
  <si>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</si>
  <si>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</si>
  <si>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</si>
  <si>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</si>
  <si>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</si>
  <si>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</si>
  <si>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</si>
  <si>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</si>
  <si>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</si>
  <si>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</si>
  <si>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</si>
  <si>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</si>
  <si>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</si>
  <si>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</si>
  <si>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</si>
  <si>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</si>
  <si>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</si>
  <si>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</si>
  <si>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</si>
  <si>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</si>
  <si>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</si>
  <si>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</si>
  <si>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</si>
  <si>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</si>
  <si>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</si>
  <si>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</si>
  <si>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</si>
  <si>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</si>
  <si>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</si>
  <si>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</si>
  <si>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</si>
  <si>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</si>
  <si>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</si>
  <si>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</si>
  <si>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</si>
  <si>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</si>
  <si>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</si>
  <si>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</si>
  <si>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</si>
  <si>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</si>
  <si>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</si>
  <si>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</si>
  <si>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</si>
  <si>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</si>
  <si>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</si>
  <si>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</si>
  <si>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</si>
  <si>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</si>
  <si>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</si>
  <si>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</si>
  <si>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</si>
  <si>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</si>
  <si>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</si>
  <si>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</si>
  <si>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</si>
  <si>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</si>
  <si>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</si>
  <si>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</si>
  <si>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</si>
  <si>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</si>
  <si>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</si>
  <si>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</si>
  <si>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</si>
  <si>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</si>
  <si>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</si>
  <si>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</si>
  <si>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</si>
  <si>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</si>
  <si>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</si>
  <si>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</si>
  <si>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</si>
  <si>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</si>
  <si>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</si>
  <si>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</si>
  <si>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</si>
  <si>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</si>
  <si>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</si>
  <si>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</si>
  <si>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</si>
  <si>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</si>
  <si>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</si>
  <si>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</si>
  <si>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</si>
  <si>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</si>
  <si>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</si>
  <si>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</si>
  <si>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</si>
  <si>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</si>
  <si>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</si>
  <si>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</si>
  <si>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</si>
  <si>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</si>
  <si>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</si>
  <si>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</si>
  <si>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</si>
  <si>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</si>
  <si>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</si>
  <si>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</si>
  <si>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</si>
  <si>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</si>
  <si>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</si>
  <si>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</si>
  <si>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</si>
  <si>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</si>
  <si>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</si>
  <si>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</si>
  <si>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</si>
  <si>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</si>
  <si>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</si>
  <si>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</si>
  <si>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</si>
  <si>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</si>
  <si>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</si>
  <si>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</si>
  <si>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</si>
  <si>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</si>
  <si>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</si>
  <si>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</si>
  <si>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</si>
  <si>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</si>
  <si>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</si>
  <si>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</si>
  <si>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</si>
  <si>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</si>
  <si>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</si>
  <si>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</si>
  <si>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</si>
  <si>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</si>
  <si>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</si>
  <si>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</si>
  <si>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</si>
  <si>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</si>
  <si>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</si>
  <si>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</si>
  <si>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</si>
  <si>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</si>
  <si>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</si>
  <si>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</si>
  <si>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</si>
  <si>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</si>
  <si>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</si>
  <si>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</si>
  <si>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</si>
  <si>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</si>
  <si>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</si>
  <si>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</si>
  <si>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</si>
  <si>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</si>
  <si>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</si>
  <si>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</si>
  <si>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</si>
  <si>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</si>
  <si>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</si>
  <si>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</si>
  <si>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</si>
  <si>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</si>
  <si>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</si>
  <si>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</si>
  <si>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</si>
  <si>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</si>
  <si>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</si>
  <si>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</si>
  <si>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</si>
  <si>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</si>
  <si>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</si>
  <si>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</si>
  <si>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</si>
  <si>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</si>
  <si>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</si>
  <si>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</si>
  <si>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</si>
  <si>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</si>
  <si>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</si>
  <si>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</si>
  <si>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</si>
  <si>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</si>
  <si>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</si>
  <si>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</si>
  <si>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</si>
  <si>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</si>
  <si>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</si>
  <si>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</si>
  <si>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</si>
  <si>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</si>
  <si>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</si>
  <si>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</si>
  <si>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</si>
  <si>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</si>
  <si>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</si>
  <si>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</si>
  <si>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</si>
  <si>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</si>
  <si>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</si>
  <si>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</si>
  <si>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</si>
  <si>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</si>
  <si>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</si>
  <si>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</si>
  <si>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</si>
  <si>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</si>
  <si>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</si>
  <si>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</si>
  <si>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</si>
  <si>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</si>
  <si>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</si>
  <si>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</si>
  <si>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</si>
  <si>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</si>
  <si>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</si>
  <si>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</si>
  <si>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</si>
  <si>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</si>
  <si>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</si>
  <si>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</si>
  <si>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</si>
  <si>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</si>
  <si>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</si>
  <si>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</si>
  <si>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</si>
  <si>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</si>
  <si>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</si>
  <si>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</si>
  <si>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</si>
  <si>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</si>
  <si>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</si>
  <si>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</si>
  <si>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</si>
  <si>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</si>
  <si>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</si>
  <si>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</si>
  <si>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</si>
  <si>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</si>
  <si>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</si>
  <si>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</si>
  <si>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</si>
  <si>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</si>
  <si>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</si>
  <si>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</si>
  <si>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</si>
  <si>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</si>
  <si>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</si>
  <si>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</si>
  <si>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</si>
  <si>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</si>
  <si>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</si>
  <si>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</si>
  <si>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</si>
  <si>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</si>
  <si>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</si>
  <si>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</si>
  <si>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</si>
  <si>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</si>
  <si>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</si>
  <si>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</si>
  <si>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</si>
  <si>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</si>
  <si>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</si>
  <si>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</si>
  <si>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</si>
  <si>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</si>
  <si>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</si>
  <si>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</si>
  <si>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</si>
  <si>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</si>
  <si>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</si>
  <si>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</si>
  <si>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</si>
  <si>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</si>
  <si>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</si>
  <si>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</si>
  <si>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</si>
  <si>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</si>
  <si>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</si>
  <si>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</si>
  <si>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</si>
  <si>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</si>
  <si>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</si>
  <si>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</si>
  <si>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</si>
  <si>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</si>
  <si>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</si>
  <si>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</si>
  <si>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</si>
  <si>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</si>
  <si>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</si>
  <si>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</si>
  <si>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</si>
  <si>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</si>
  <si>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</si>
  <si>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</si>
  <si>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</si>
  <si>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</si>
  <si>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</si>
  <si>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</si>
  <si>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</si>
  <si>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</si>
  <si>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</si>
  <si>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</si>
  <si>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</si>
  <si>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</si>
  <si>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</si>
  <si>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</si>
  <si>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</si>
  <si>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</si>
  <si>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</si>
  <si>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</si>
  <si>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</si>
  <si>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</si>
  <si>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</si>
  <si>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</si>
  <si>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</si>
  <si>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</si>
  <si>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</si>
  <si>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</si>
  <si>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</si>
  <si>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</si>
  <si>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</si>
  <si>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</si>
  <si>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</si>
  <si>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</si>
  <si>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</si>
  <si>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</si>
  <si>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</si>
  <si>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</si>
  <si>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</si>
  <si>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</si>
  <si>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</si>
  <si>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</si>
  <si>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</si>
  <si>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</si>
  <si>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</si>
  <si>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</si>
  <si>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</si>
  <si>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</si>
  <si>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</si>
  <si>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</si>
  <si>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</si>
  <si>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</si>
  <si>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</si>
  <si>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</si>
  <si>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</si>
  <si>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</si>
  <si>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</si>
  <si>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</si>
  <si>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</si>
  <si>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</si>
  <si>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</si>
  <si>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</si>
  <si>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</si>
  <si>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</si>
  <si>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</si>
  <si>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</si>
  <si>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</si>
  <si>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</si>
  <si>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</si>
  <si>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</si>
  <si>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</si>
  <si>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</si>
  <si>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</si>
  <si>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</si>
  <si>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</si>
  <si>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</si>
  <si>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</si>
  <si>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</si>
  <si>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</si>
  <si>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</si>
  <si>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</si>
  <si>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</si>
  <si>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</si>
  <si>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</si>
  <si>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</si>
  <si>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</si>
  <si>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</si>
  <si>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</si>
  <si>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</si>
  <si>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</si>
  <si>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</si>
  <si>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</si>
  <si>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</si>
  <si>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</si>
  <si>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</si>
  <si>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</si>
  <si>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</si>
  <si>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</si>
  <si>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</si>
  <si>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</si>
  <si>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</si>
  <si>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</si>
  <si>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</si>
  <si>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</si>
  <si>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</si>
  <si>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</si>
  <si>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</si>
  <si>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</si>
  <si>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</si>
  <si>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</si>
  <si>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</si>
  <si>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</si>
  <si>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</si>
  <si>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</si>
  <si>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</si>
  <si>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</si>
  <si>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</si>
  <si>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</si>
  <si>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</si>
  <si>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</si>
  <si>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</si>
  <si>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</si>
  <si>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</si>
  <si>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</si>
  <si>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</si>
  <si>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</si>
  <si>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</si>
  <si>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</si>
  <si>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</si>
  <si>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</si>
  <si>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</si>
  <si>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</si>
  <si>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</si>
  <si>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</si>
  <si>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</si>
  <si>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</si>
  <si>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</si>
  <si>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</si>
  <si>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</si>
  <si>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</si>
  <si>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</si>
  <si>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</si>
  <si>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</si>
  <si>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</si>
  <si>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</si>
  <si>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</si>
  <si>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</si>
  <si>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</si>
  <si>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</si>
  <si>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</si>
  <si>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</si>
  <si>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</si>
  <si>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</si>
  <si>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</si>
  <si>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</si>
  <si>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</si>
  <si>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</si>
  <si>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</si>
  <si>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</si>
  <si>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</si>
  <si>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</si>
  <si>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</si>
  <si>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</si>
  <si>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</si>
  <si>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</si>
  <si>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</si>
  <si>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</si>
  <si>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</si>
  <si>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</si>
  <si>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</si>
  <si>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</si>
  <si>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</si>
  <si>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</si>
  <si>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</si>
  <si>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</si>
  <si>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</si>
  <si>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</si>
  <si>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</si>
  <si>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</si>
  <si>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</si>
  <si>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</si>
  <si>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</si>
  <si>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</si>
  <si>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</si>
  <si>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</si>
  <si>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</si>
  <si>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</si>
  <si>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</si>
  <si>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</si>
  <si>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</si>
  <si>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</si>
  <si>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</si>
  <si>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</si>
  <si>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</si>
  <si>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</si>
  <si>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</si>
  <si>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</si>
  <si>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</si>
  <si>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</si>
  <si>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</si>
  <si>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</si>
  <si>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</si>
  <si>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</si>
  <si>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</si>
  <si>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</si>
  <si>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</si>
  <si>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</si>
  <si>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</si>
  <si>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</si>
  <si>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</si>
  <si>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</si>
  <si>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</si>
  <si>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</si>
  <si>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</si>
  <si>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</si>
  <si>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</si>
  <si>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</si>
  <si>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</si>
  <si>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</si>
  <si>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</si>
  <si>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</si>
  <si>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</si>
  <si>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</si>
  <si>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</si>
  <si>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</si>
  <si>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</si>
  <si>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</si>
  <si>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</si>
  <si>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</si>
  <si>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</si>
  <si>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</si>
  <si>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</si>
  <si>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</si>
  <si>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</si>
  <si>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</si>
  <si>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</si>
  <si>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</si>
  <si>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</si>
  <si>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</si>
  <si>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</si>
  <si>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</si>
  <si>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</si>
  <si>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</si>
  <si>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</si>
  <si>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</si>
  <si>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</si>
  <si>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</si>
  <si>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</si>
  <si>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</si>
  <si>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</si>
  <si>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</si>
  <si>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</si>
  <si>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</si>
  <si>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</si>
  <si>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</si>
  <si>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</si>
  <si>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</si>
  <si>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</si>
  <si>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</si>
  <si>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</si>
  <si>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</si>
  <si>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</si>
  <si>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</si>
  <si>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</si>
  <si>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</si>
  <si>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</si>
  <si>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</si>
  <si>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</si>
  <si>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</si>
  <si>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</si>
  <si>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</si>
  <si>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</si>
  <si>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</si>
  <si>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</si>
  <si>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</si>
  <si>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</si>
  <si>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</si>
  <si>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</si>
  <si>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</si>
  <si>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</si>
  <si>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</si>
  <si>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</si>
  <si>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</si>
  <si>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</si>
  <si>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</si>
  <si>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</si>
  <si>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</si>
  <si>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</si>
  <si>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</si>
  <si>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</si>
  <si>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</si>
  <si>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</si>
  <si>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</si>
  <si>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</si>
  <si>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</si>
  <si>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</si>
  <si>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</si>
  <si>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</si>
  <si>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</si>
  <si>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</si>
  <si>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</si>
  <si>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</si>
  <si>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</si>
  <si>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</si>
  <si>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</si>
  <si>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</si>
  <si>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</si>
  <si>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</si>
  <si>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</si>
  <si>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</si>
  <si>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</si>
  <si>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</si>
  <si>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</si>
  <si>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</si>
  <si>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</si>
  <si>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</si>
  <si>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</si>
  <si>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</si>
  <si>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</si>
  <si>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</si>
  <si>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</si>
  <si>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</si>
  <si>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</si>
  <si>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</si>
  <si>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</si>
  <si>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</si>
  <si>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</si>
  <si>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</si>
  <si>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</si>
  <si>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</si>
  <si>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</si>
  <si>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</si>
  <si>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</si>
  <si>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</si>
  <si>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</si>
  <si>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</si>
  <si>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</si>
  <si>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</si>
  <si>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</si>
  <si>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</si>
  <si>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</si>
  <si>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</si>
  <si>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</si>
  <si>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</si>
  <si>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</si>
  <si>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</si>
  <si>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</si>
  <si>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</si>
  <si>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</si>
  <si>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</si>
  <si>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</si>
  <si>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</si>
  <si>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</si>
  <si>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</si>
  <si>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</si>
  <si>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</si>
  <si>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</si>
  <si>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</si>
  <si>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</si>
  <si>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</si>
  <si>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</si>
  <si>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</si>
  <si>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</si>
  <si>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</si>
  <si>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</si>
  <si>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</si>
  <si>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</si>
  <si>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</si>
  <si>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</si>
  <si>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</si>
  <si>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</si>
  <si>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</si>
  <si>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</si>
  <si>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</si>
  <si>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</si>
  <si>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</si>
  <si>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</si>
  <si>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</si>
  <si>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</si>
  <si>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</si>
  <si>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</si>
  <si>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</si>
  <si>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</si>
  <si>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</si>
  <si>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</si>
  <si>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</si>
  <si>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</si>
  <si>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</si>
  <si>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</si>
  <si>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</si>
  <si>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</si>
  <si>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</si>
  <si>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</si>
  <si>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</si>
  <si>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</si>
  <si>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</si>
  <si>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</si>
  <si>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</si>
  <si>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</si>
  <si>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</si>
  <si>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</si>
  <si>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</si>
  <si>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</si>
  <si>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</si>
  <si>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</si>
  <si>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</si>
  <si>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</si>
  <si>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</si>
  <si>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</si>
  <si>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</si>
  <si>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</si>
  <si>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</si>
  <si>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</si>
  <si>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</si>
  <si>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</si>
  <si>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</si>
  <si>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</si>
  <si>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</si>
  <si>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</si>
  <si>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</si>
  <si>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</si>
  <si>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</si>
  <si>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</si>
  <si>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</si>
  <si>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</si>
  <si>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</si>
  <si>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</si>
  <si>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</si>
  <si>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</si>
  <si>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</si>
  <si>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</si>
  <si>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</si>
  <si>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</si>
  <si>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</si>
  <si>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</si>
  <si>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</si>
  <si>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</si>
  <si>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</si>
  <si>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</si>
  <si>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</si>
  <si>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</si>
  <si>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</si>
  <si>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</si>
  <si>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</si>
  <si>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</si>
  <si>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</si>
  <si>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</si>
  <si>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</si>
  <si>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</si>
  <si>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</si>
  <si>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</si>
  <si>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</si>
  <si>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</si>
  <si>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</si>
  <si>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</si>
  <si>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</si>
  <si>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</si>
  <si>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</si>
  <si>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</si>
  <si>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</si>
  <si>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</si>
  <si>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</si>
  <si>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</si>
  <si>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</si>
  <si>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</si>
  <si>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</si>
  <si>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</si>
  <si>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</si>
  <si>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</si>
  <si>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</si>
  <si>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</si>
  <si>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</si>
  <si>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</si>
  <si>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</si>
  <si>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</si>
  <si>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</si>
  <si>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</si>
  <si>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</si>
  <si>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</si>
  <si>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</si>
  <si>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</si>
  <si>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</si>
  <si>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</si>
  <si>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</si>
  <si>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</si>
  <si>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</si>
  <si>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</si>
  <si>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</si>
  <si>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</si>
  <si>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</si>
  <si>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</si>
  <si>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</si>
  <si>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</si>
  <si>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</si>
  <si>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</si>
  <si>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</si>
  <si>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</si>
  <si>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</si>
  <si>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</si>
  <si>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</si>
  <si>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</si>
  <si>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</si>
  <si>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</si>
  <si>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</si>
  <si>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</si>
  <si>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</si>
  <si>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</si>
  <si>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</si>
  <si>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</si>
  <si>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</si>
  <si>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</si>
  <si>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</si>
  <si>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</si>
  <si>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</si>
  <si>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</si>
  <si>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</si>
  <si>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</si>
  <si>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</si>
  <si>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</si>
  <si>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</si>
  <si>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</si>
  <si>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</si>
  <si>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</si>
  <si>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</si>
  <si>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</si>
  <si>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</si>
  <si>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</si>
  <si>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</si>
  <si>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</si>
  <si>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</si>
  <si>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</si>
  <si>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</si>
  <si>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</si>
  <si>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</si>
  <si>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</si>
  <si>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</si>
  <si>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</si>
  <si>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</si>
  <si>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</si>
  <si>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</si>
  <si>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</si>
  <si>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</si>
  <si>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</si>
  <si>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</si>
  <si>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</si>
  <si>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</si>
  <si>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</si>
  <si>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</si>
  <si>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</si>
  <si>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</si>
  <si>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</si>
  <si>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</si>
  <si>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</si>
  <si>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</si>
  <si>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</si>
  <si>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</si>
  <si>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</si>
  <si>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</si>
  <si>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</si>
  <si>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</si>
  <si>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</si>
  <si>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</si>
  <si>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</si>
  <si>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</si>
  <si>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</si>
  <si>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</si>
  <si>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</si>
  <si>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</si>
  <si>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</si>
  <si>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</si>
  <si>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</si>
  <si>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</si>
  <si>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</si>
  <si>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</si>
  <si>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</si>
  <si>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</si>
  <si>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</si>
  <si>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</si>
  <si>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</si>
  <si>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</si>
  <si>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</si>
  <si>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</si>
  <si>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</si>
  <si>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</si>
  <si>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</si>
  <si>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</si>
  <si>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</si>
  <si>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</si>
  <si>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</si>
  <si>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</si>
  <si>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</si>
  <si>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</si>
  <si>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</si>
  <si>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</si>
  <si>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</si>
  <si>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</si>
  <si>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</si>
  <si>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</si>
  <si>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</si>
  <si>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</si>
  <si>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</si>
  <si>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</si>
  <si>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</si>
  <si>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</si>
  <si>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</si>
  <si>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</si>
  <si>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</si>
  <si>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</si>
  <si>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</si>
  <si>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</si>
  <si>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</si>
  <si>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</si>
  <si>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</si>
  <si>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</si>
  <si>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</si>
  <si>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</si>
  <si>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</si>
  <si>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</si>
  <si>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</si>
  <si>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</si>
  <si>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</si>
  <si>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</si>
  <si>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</si>
  <si>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</si>
  <si>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</si>
  <si>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</si>
  <si>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</si>
  <si>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</si>
  <si>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</si>
  <si>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</si>
  <si>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</si>
  <si>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</si>
  <si>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</si>
  <si>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</si>
  <si>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</si>
  <si>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</si>
  <si>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</si>
  <si>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</si>
  <si>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</si>
  <si>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</si>
  <si>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</si>
  <si>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</si>
  <si>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</si>
  <si>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</si>
  <si>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</si>
  <si>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</si>
  <si>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</si>
  <si>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</si>
  <si>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</si>
  <si>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</si>
  <si>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</si>
  <si>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</si>
  <si>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</si>
  <si>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</si>
  <si>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</si>
  <si>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</si>
  <si>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</si>
  <si>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</si>
  <si>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</si>
  <si>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</si>
  <si>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</si>
  <si>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</si>
  <si>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</si>
  <si>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</si>
  <si>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</si>
  <si>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</si>
  <si>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</si>
  <si>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</si>
  <si>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</si>
  <si>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</si>
  <si>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</si>
  <si>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</si>
  <si>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</si>
  <si>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</si>
  <si>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</si>
  <si>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</si>
  <si>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</si>
  <si>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</si>
  <si>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</si>
  <si>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</si>
  <si>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</si>
  <si>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</si>
  <si>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</si>
  <si>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</si>
  <si>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</si>
  <si>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</si>
  <si>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</si>
  <si>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</si>
  <si>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</si>
  <si>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</si>
  <si>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</si>
  <si>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</si>
  <si>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</si>
  <si>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</si>
  <si>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</si>
  <si>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</si>
  <si>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</si>
  <si>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</si>
  <si>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</si>
  <si>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</si>
  <si>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</si>
  <si>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</si>
  <si>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</si>
  <si>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</si>
  <si>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</si>
  <si>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</si>
  <si>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</si>
  <si>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</si>
  <si>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</si>
  <si>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</si>
  <si>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</si>
  <si>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</si>
  <si>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</si>
  <si>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</si>
  <si>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</si>
  <si>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</si>
  <si>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</si>
  <si>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</si>
  <si>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</si>
  <si>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</si>
  <si>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</si>
  <si>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</si>
  <si>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</si>
  <si>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</si>
  <si>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</si>
  <si>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</si>
  <si>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</si>
  <si>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</si>
  <si>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</si>
  <si>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</si>
  <si>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</si>
  <si>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</si>
  <si>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</si>
  <si>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</si>
  <si>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</si>
  <si>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</si>
  <si>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</si>
  <si>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</si>
  <si>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</si>
  <si>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</si>
  <si>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</si>
  <si>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</si>
  <si>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</si>
  <si>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</si>
  <si>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</si>
  <si>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</si>
  <si>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</si>
  <si>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</si>
  <si>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</si>
  <si>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</si>
  <si>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</si>
  <si>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</si>
  <si>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</si>
  <si>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</si>
  <si>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</si>
  <si>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</si>
  <si>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</si>
  <si>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</si>
  <si>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</si>
  <si>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</si>
  <si>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</si>
  <si>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</si>
  <si>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</si>
  <si>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</si>
  <si>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</si>
  <si>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</si>
  <si>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</si>
  <si>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</si>
  <si>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</si>
  <si>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</si>
  <si>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</si>
  <si>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</si>
  <si>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</si>
  <si>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</si>
  <si>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</si>
  <si>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</si>
  <si>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</si>
  <si>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</si>
  <si>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</si>
  <si>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</si>
  <si>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</si>
  <si>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</si>
  <si>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</si>
  <si>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</si>
  <si>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</si>
  <si>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</si>
  <si>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</si>
  <si>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</si>
  <si>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</si>
  <si>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</si>
  <si>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</si>
  <si>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</si>
  <si>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</si>
  <si>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</si>
  <si>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</si>
  <si>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</si>
  <si>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</si>
  <si>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</si>
  <si>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</si>
  <si>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</si>
  <si>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</si>
  <si>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</si>
  <si>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</si>
  <si>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</si>
  <si>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</si>
  <si>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</si>
  <si>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</si>
  <si>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</si>
  <si>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</si>
  <si>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</si>
  <si>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</si>
  <si>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</si>
  <si>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</si>
  <si>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</si>
  <si>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</si>
  <si>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</si>
  <si>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</si>
  <si>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</si>
  <si>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</si>
  <si>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</si>
  <si>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</si>
  <si>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</si>
  <si>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</si>
  <si>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</si>
  <si>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</si>
  <si>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</si>
  <si>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</si>
  <si>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</si>
  <si>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</si>
  <si>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</si>
  <si>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</si>
  <si>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</si>
  <si>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</si>
  <si>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</si>
  <si>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</si>
  <si>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</si>
  <si>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</si>
  <si>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</si>
  <si>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</si>
  <si>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</si>
  <si>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</si>
  <si>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</si>
  <si>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</si>
  <si>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</si>
  <si>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</si>
  <si>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</si>
  <si>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</si>
  <si>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</si>
  <si>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</si>
  <si>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</si>
  <si>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</si>
  <si>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</si>
  <si>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</si>
  <si>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</si>
  <si>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</si>
  <si>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</si>
  <si>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</si>
  <si>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</si>
  <si>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</si>
  <si>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</si>
  <si>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</si>
  <si>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</si>
  <si>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</si>
  <si>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</si>
  <si>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</si>
  <si>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</si>
  <si>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</si>
  <si>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</si>
  <si>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</si>
  <si>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</si>
  <si>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</si>
  <si>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</si>
  <si>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</si>
  <si>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</si>
  <si>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</si>
  <si>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</si>
  <si>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</si>
  <si>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</si>
  <si>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</si>
  <si>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</si>
  <si>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</si>
  <si>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</si>
  <si>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</si>
  <si>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</si>
  <si>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</si>
  <si>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</si>
  <si>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</si>
  <si>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</si>
  <si>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</si>
  <si>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</si>
  <si>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</si>
  <si>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</si>
  <si>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</si>
  <si>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</si>
  <si>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</si>
  <si>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</si>
  <si>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</si>
  <si>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</si>
  <si>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</si>
  <si>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</si>
  <si>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</si>
  <si>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</si>
  <si>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</si>
  <si>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</si>
  <si>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</si>
  <si>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</si>
  <si>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</si>
  <si>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</si>
  <si>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</si>
  <si>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</si>
  <si>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</si>
  <si>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</si>
  <si>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</si>
  <si>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</si>
  <si>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</si>
  <si>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</si>
  <si>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</si>
  <si>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</si>
  <si>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</si>
  <si>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</si>
  <si>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</si>
  <si>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</si>
  <si>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</si>
  <si>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</si>
  <si>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</si>
  <si>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</si>
  <si>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</si>
  <si>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</si>
  <si>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</si>
  <si>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</si>
  <si>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</si>
  <si>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</si>
  <si>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</si>
  <si>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</si>
  <si>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</si>
  <si>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</si>
  <si>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</si>
  <si>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</si>
  <si>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</si>
  <si>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</si>
  <si>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</si>
  <si>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</si>
  <si>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</si>
  <si>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</si>
  <si>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</si>
  <si>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</si>
  <si>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</si>
  <si>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</si>
  <si>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</si>
  <si>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</si>
  <si>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</si>
  <si>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</si>
  <si>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</si>
  <si>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</si>
  <si>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</si>
  <si>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</si>
  <si>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</si>
  <si>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</si>
  <si>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</si>
  <si>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</si>
  <si>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</si>
  <si>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</si>
  <si>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</si>
  <si>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</si>
  <si>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</si>
  <si>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</si>
  <si>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</si>
  <si>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</si>
  <si>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</si>
  <si>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</si>
  <si>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</si>
  <si>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</si>
  <si>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</si>
  <si>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</si>
  <si>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</si>
  <si>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</si>
  <si>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</si>
  <si>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</si>
  <si>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</si>
  <si>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</si>
  <si>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</si>
  <si>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</si>
  <si>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</si>
  <si>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</si>
  <si>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</si>
  <si>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</si>
  <si>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</si>
  <si>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</si>
  <si>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</si>
  <si>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</si>
  <si>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</si>
  <si>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</si>
  <si>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</si>
  <si>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</si>
  <si>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</si>
  <si>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</si>
  <si>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</si>
  <si>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</si>
  <si>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</si>
  <si>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</si>
  <si>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</si>
  <si>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</si>
  <si>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</si>
  <si>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</si>
  <si>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</si>
  <si>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</si>
  <si>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</si>
  <si>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</si>
  <si>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</si>
  <si>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</si>
  <si>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</si>
  <si>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</si>
  <si>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</si>
  <si>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</si>
  <si>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</si>
  <si>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</si>
  <si>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</si>
  <si>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</si>
  <si>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</si>
  <si>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</si>
  <si>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</si>
  <si>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</si>
  <si>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</si>
  <si>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</si>
  <si>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</si>
  <si>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</si>
  <si>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</si>
  <si>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</si>
  <si>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</si>
  <si>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</si>
  <si>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</si>
  <si>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</si>
  <si>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</si>
  <si>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</si>
  <si>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</si>
  <si>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</si>
  <si>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</si>
  <si>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</si>
  <si>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</si>
  <si>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</si>
  <si>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</si>
  <si>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</si>
  <si>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</si>
  <si>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</si>
  <si>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</si>
  <si>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</si>
  <si>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</si>
  <si>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</si>
  <si>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</si>
  <si>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</si>
  <si>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</si>
  <si>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</si>
  <si>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</si>
  <si>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</si>
  <si>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</si>
  <si>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</si>
  <si>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</si>
  <si>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</si>
  <si>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</si>
  <si>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</si>
  <si>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</si>
  <si>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</si>
  <si>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</si>
  <si>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</si>
  <si>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</si>
  <si>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</si>
  <si>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</si>
  <si>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</si>
  <si>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</si>
  <si>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</si>
  <si>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</si>
  <si>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</si>
  <si>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</si>
  <si>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</si>
  <si>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</si>
  <si>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</si>
  <si>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</si>
  <si>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</si>
  <si>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</si>
  <si>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</si>
  <si>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</si>
  <si>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</si>
  <si>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</si>
  <si>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</si>
  <si>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</si>
  <si>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</si>
  <si>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</si>
  <si>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</si>
  <si>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</si>
  <si>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</si>
  <si>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</si>
  <si>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</si>
  <si>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</si>
  <si>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</si>
  <si>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</si>
  <si>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</si>
  <si>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</si>
  <si>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</si>
  <si>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</si>
  <si>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</si>
  <si>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</si>
  <si>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</si>
  <si>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</si>
  <si>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</si>
  <si>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</si>
  <si>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</si>
  <si>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</si>
  <si>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</si>
  <si>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</si>
  <si>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</si>
  <si>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</si>
  <si>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</si>
  <si>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</si>
  <si>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</si>
  <si>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</si>
  <si>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</si>
  <si>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</si>
  <si>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</si>
  <si>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</si>
  <si>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</si>
  <si>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</si>
  <si>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</si>
  <si>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</si>
  <si>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</si>
  <si>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</si>
  <si>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</si>
  <si>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</si>
  <si>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</si>
  <si>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</si>
  <si>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</si>
  <si>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</si>
  <si>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</si>
  <si>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</si>
  <si>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</si>
  <si>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</si>
  <si>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</si>
  <si>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</si>
  <si>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</si>
  <si>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</si>
  <si>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</si>
  <si>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</si>
  <si>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</si>
  <si>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</si>
  <si>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</si>
  <si>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</si>
  <si>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</si>
  <si>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</si>
  <si>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</si>
  <si>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</si>
  <si>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</si>
  <si>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</si>
  <si>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</si>
  <si>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</si>
  <si>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</si>
  <si>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</si>
  <si>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</si>
  <si>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</si>
  <si>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</si>
  <si>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</si>
  <si>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</si>
  <si>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</si>
  <si>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</si>
  <si>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</si>
  <si>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</si>
  <si>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</si>
  <si>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</si>
  <si>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</si>
  <si>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</si>
  <si>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</si>
  <si>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</si>
  <si>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</si>
  <si>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</si>
  <si>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</si>
  <si>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</si>
  <si>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</si>
  <si>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</si>
  <si>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</si>
  <si>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</si>
  <si>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</si>
  <si>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</si>
  <si>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</si>
  <si>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</si>
  <si>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</si>
  <si>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</si>
  <si>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</si>
  <si>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</si>
  <si>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</si>
  <si>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</si>
  <si>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</si>
  <si>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</si>
  <si>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</si>
  <si>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</si>
  <si>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</si>
  <si>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</si>
  <si>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</si>
  <si>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</si>
  <si>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</si>
  <si>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</si>
  <si>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</si>
  <si>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</si>
  <si>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</si>
  <si>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</si>
  <si>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</si>
  <si>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</si>
  <si>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</si>
  <si>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</si>
  <si>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</si>
  <si>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</si>
  <si>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</si>
  <si>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</si>
  <si>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</si>
  <si>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</si>
  <si>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</si>
  <si>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</si>
  <si>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</si>
  <si>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</si>
  <si>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</si>
  <si>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</si>
  <si>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</si>
  <si>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</si>
  <si>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</si>
  <si>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</si>
  <si>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</si>
  <si>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</si>
  <si>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</si>
  <si>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</si>
  <si>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</si>
  <si>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</si>
  <si>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</si>
  <si>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</si>
  <si>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</si>
  <si>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</si>
  <si>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</si>
  <si>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</si>
  <si>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</si>
  <si>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</si>
  <si>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</si>
  <si>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</si>
  <si>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</si>
  <si>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</si>
  <si>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</si>
  <si>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</si>
  <si>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</si>
  <si>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</si>
  <si>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</si>
  <si>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</si>
  <si>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</si>
  <si>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</si>
  <si>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</si>
  <si>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</si>
  <si>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</si>
  <si>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</si>
  <si>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</si>
  <si>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</si>
  <si>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</si>
  <si>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</si>
  <si>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</si>
  <si>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</si>
  <si>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</si>
  <si>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</si>
  <si>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</si>
  <si>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</si>
  <si>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</si>
  <si>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</si>
  <si>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</si>
  <si>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</si>
  <si>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</si>
  <si>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</si>
  <si>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</si>
  <si>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</si>
  <si>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</si>
  <si>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</si>
  <si>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</si>
  <si>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</si>
  <si>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</si>
  <si>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</si>
  <si>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</si>
  <si>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</si>
  <si>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</si>
  <si>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</si>
  <si>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</si>
  <si>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</si>
  <si>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</si>
  <si>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</si>
  <si>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</si>
  <si>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</si>
  <si>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</si>
  <si>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</si>
  <si>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</si>
  <si>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</si>
  <si>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</si>
  <si>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</si>
  <si>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</si>
  <si>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</si>
  <si>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</si>
  <si>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</si>
  <si>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</si>
  <si>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</si>
  <si>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</si>
  <si>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</si>
  <si>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</si>
  <si>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</si>
  <si>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</si>
  <si>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</si>
  <si>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</si>
  <si>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</si>
  <si>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</si>
  <si>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</si>
  <si>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</si>
  <si>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</si>
  <si>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</si>
  <si>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</si>
  <si>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</si>
  <si>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</si>
  <si>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</si>
  <si>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</si>
  <si>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</si>
  <si>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</si>
  <si>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</si>
  <si>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</si>
  <si>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</si>
  <si>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</si>
  <si>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</si>
  <si>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</si>
  <si>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</si>
  <si>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</si>
  <si>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</si>
  <si>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</si>
  <si>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</si>
  <si>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</si>
  <si>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</si>
  <si>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</si>
  <si>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</si>
  <si>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</si>
  <si>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</si>
  <si>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</si>
  <si>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</si>
  <si>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</si>
  <si>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</si>
  <si>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</si>
  <si>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</si>
  <si>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</si>
  <si>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</si>
  <si>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</si>
  <si>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</si>
  <si>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</si>
  <si>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</si>
  <si>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</si>
  <si>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</si>
  <si>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</si>
  <si>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</si>
  <si>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</si>
  <si>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</si>
  <si>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</si>
  <si>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</si>
  <si>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</si>
  <si>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</si>
  <si>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</si>
  <si>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</si>
  <si>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</si>
  <si>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</si>
  <si>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</si>
  <si>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</si>
  <si>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</si>
  <si>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</si>
  <si>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</si>
  <si>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</si>
  <si>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</si>
  <si>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</si>
  <si>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</si>
  <si>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</si>
  <si>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</si>
  <si>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</si>
  <si>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</si>
  <si>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</si>
  <si>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</si>
  <si>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</si>
  <si>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</si>
  <si>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</si>
  <si>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</si>
  <si>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</si>
  <si>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</si>
  <si>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</si>
  <si>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</si>
  <si>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</si>
  <si>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</si>
  <si>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</si>
  <si>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</si>
  <si>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</si>
  <si>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</si>
  <si>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</si>
  <si>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</si>
  <si>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</si>
  <si>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</si>
  <si>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</si>
  <si>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</si>
  <si>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</si>
  <si>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</si>
  <si>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</si>
  <si>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</si>
  <si>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</si>
  <si>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</si>
  <si>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</si>
  <si>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</si>
  <si>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</si>
  <si>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</si>
  <si>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</si>
  <si>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</si>
  <si>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</si>
  <si>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</si>
  <si>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</si>
  <si>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</si>
  <si>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</si>
  <si>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</si>
  <si>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</si>
  <si>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</si>
  <si>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</si>
  <si>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</si>
  <si>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</si>
  <si>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</si>
  <si>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</si>
  <si>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</si>
  <si>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</si>
  <si>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</si>
  <si>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</si>
  <si>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</si>
  <si>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</si>
  <si>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</si>
  <si>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</si>
  <si>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</si>
  <si>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</si>
  <si>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</si>
  <si>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</si>
  <si>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</si>
  <si>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</si>
  <si>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</si>
  <si>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</si>
  <si>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</si>
  <si>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</si>
  <si>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</si>
  <si>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</si>
  <si>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</si>
  <si>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</si>
  <si>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</si>
  <si>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</si>
  <si>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</si>
  <si>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</si>
  <si>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</si>
  <si>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</si>
  <si>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</si>
  <si>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</si>
  <si>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</si>
  <si>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</si>
  <si>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</si>
  <si>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</si>
  <si>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</si>
  <si>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</si>
  <si>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</si>
  <si>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</si>
  <si>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</si>
  <si>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</si>
  <si>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</si>
  <si>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</si>
  <si>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</si>
  <si>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</si>
  <si>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</si>
  <si>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</si>
  <si>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</si>
  <si>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</si>
  <si>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</si>
  <si>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</si>
  <si>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</si>
  <si>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</si>
  <si>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</si>
  <si>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</si>
  <si>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</si>
  <si>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</si>
  <si>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</si>
  <si>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</si>
  <si>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</si>
  <si>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</si>
  <si>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</si>
  <si>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</si>
  <si>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</si>
  <si>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</si>
  <si>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</si>
  <si>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</si>
  <si>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</si>
  <si>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</si>
  <si>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</si>
  <si>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</si>
  <si>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</si>
  <si>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</si>
  <si>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</si>
  <si>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</si>
  <si>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</si>
  <si>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</si>
  <si>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</si>
  <si>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</si>
  <si>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</si>
  <si>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</si>
  <si>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</si>
  <si>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</si>
  <si>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</si>
  <si>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</si>
  <si>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</si>
  <si>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</si>
  <si>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</si>
  <si>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</si>
  <si>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</si>
  <si>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</si>
  <si>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</si>
  <si>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</si>
  <si>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</si>
  <si>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</si>
  <si>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</si>
  <si>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</si>
  <si>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</si>
  <si>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</si>
  <si>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</si>
  <si>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</si>
  <si>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</si>
  <si>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</si>
  <si>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</si>
  <si>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</si>
  <si>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</si>
  <si>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</si>
  <si>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</si>
  <si>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</si>
  <si>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</si>
  <si>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</si>
  <si>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</si>
  <si>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</si>
  <si>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</si>
  <si>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</si>
  <si>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</si>
  <si>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</si>
  <si>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</si>
  <si>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</si>
  <si>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</si>
  <si>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</si>
  <si>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</si>
  <si>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</si>
  <si>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</si>
  <si>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</si>
  <si>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</si>
  <si>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</si>
  <si>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</si>
  <si>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</si>
  <si>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</si>
  <si>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</si>
  <si>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</si>
  <si>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</si>
  <si>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</si>
  <si>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</si>
  <si>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</si>
  <si>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</si>
  <si>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</si>
  <si>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</si>
  <si>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</si>
  <si>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</si>
  <si>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</si>
  <si>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</si>
  <si>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</si>
  <si>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</si>
  <si>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</si>
  <si>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</si>
  <si>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</si>
  <si>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</si>
  <si>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</si>
  <si>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</si>
  <si>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</si>
  <si>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</si>
  <si>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</si>
  <si>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</si>
  <si>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</si>
  <si>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</si>
  <si>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</si>
  <si>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</si>
  <si>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</si>
  <si>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</si>
  <si>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</si>
  <si>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</si>
  <si>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</si>
  <si>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</si>
  <si>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</si>
  <si>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</si>
  <si>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</si>
  <si>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</si>
  <si>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</si>
  <si>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</si>
  <si>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</si>
  <si>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</si>
  <si>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</si>
  <si>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</si>
  <si>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</si>
  <si>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</si>
  <si>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</si>
  <si>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</si>
  <si>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</si>
  <si>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</si>
  <si>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</si>
  <si>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</si>
  <si>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</si>
  <si>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</si>
  <si>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</si>
  <si>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</si>
  <si>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</si>
  <si>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</si>
  <si>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</si>
  <si>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</si>
  <si>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</si>
  <si>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</si>
  <si>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</si>
  <si>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</si>
  <si>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</si>
  <si>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</si>
  <si>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</si>
  <si>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</si>
  <si>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</si>
  <si>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</si>
  <si>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</si>
  <si>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</si>
  <si>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</si>
  <si>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</si>
  <si>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</si>
  <si>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</si>
  <si>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</si>
  <si>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</si>
  <si>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</si>
  <si>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</si>
  <si>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</si>
  <si>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</si>
  <si>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</si>
  <si>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</si>
  <si>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</si>
  <si>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</si>
  <si>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</si>
  <si>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</si>
  <si>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</si>
  <si>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</si>
  <si>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</si>
  <si>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</si>
  <si>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</si>
  <si>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</si>
  <si>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</si>
  <si>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</si>
  <si>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</si>
  <si>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</si>
  <si>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</si>
  <si>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</si>
  <si>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</si>
  <si>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</si>
  <si>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</si>
  <si>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</si>
  <si>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</si>
  <si>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</si>
  <si>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</si>
  <si>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</si>
  <si>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</si>
  <si>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</si>
  <si>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</si>
  <si>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</si>
  <si>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</si>
  <si>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</si>
  <si>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</si>
  <si>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</si>
  <si>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</si>
  <si>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</si>
  <si>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</si>
  <si>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</si>
  <si>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</si>
  <si>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</si>
  <si>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</si>
  <si>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</si>
  <si>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</si>
  <si>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</si>
  <si>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</si>
  <si>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</si>
  <si>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</si>
  <si>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</si>
  <si>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</si>
  <si>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</si>
  <si>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</si>
  <si>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</si>
  <si>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</si>
  <si>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</si>
  <si>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</si>
  <si>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</si>
  <si>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</si>
  <si>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</si>
  <si>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</si>
  <si>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</si>
  <si>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</si>
  <si>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</si>
  <si>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</si>
  <si>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</si>
  <si>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</si>
  <si>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</si>
  <si>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</si>
  <si>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</si>
  <si>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</si>
  <si>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</si>
  <si>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</si>
  <si>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</si>
  <si>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</si>
  <si>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</si>
  <si>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</si>
  <si>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</si>
  <si>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</si>
  <si>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</si>
  <si>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</si>
  <si>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</si>
  <si>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</si>
  <si>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</si>
  <si>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</si>
  <si>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</si>
  <si>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</si>
  <si>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</si>
  <si>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</si>
  <si>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</si>
  <si>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</si>
  <si>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</si>
  <si>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</si>
  <si>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</si>
  <si>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</si>
  <si>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</si>
  <si>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</si>
  <si>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</si>
  <si>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</si>
  <si>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</si>
  <si>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</si>
  <si>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</si>
  <si>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</si>
  <si>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</si>
  <si>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</si>
  <si>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</si>
  <si>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</si>
  <si>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</si>
  <si>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</si>
  <si>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</si>
  <si>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</si>
  <si>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</si>
  <si>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</si>
  <si>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</si>
  <si>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</si>
  <si>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</si>
  <si>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</si>
  <si>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</si>
  <si>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</si>
  <si>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</si>
  <si>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</si>
  <si>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</si>
  <si>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</si>
  <si>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</si>
  <si>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</si>
  <si>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</si>
  <si>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</si>
  <si>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</si>
  <si>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</si>
  <si>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</si>
  <si>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</si>
  <si>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</si>
  <si>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</si>
  <si>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</si>
  <si>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</si>
  <si>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</si>
  <si>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</si>
  <si>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</si>
  <si>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</si>
  <si>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</si>
  <si>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</si>
  <si>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</si>
  <si>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</si>
  <si>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</si>
  <si>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</si>
  <si>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</si>
  <si>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</si>
  <si>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</si>
  <si>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</si>
  <si>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</si>
  <si>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</si>
  <si>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</si>
  <si>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</si>
  <si>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</si>
  <si>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</si>
  <si>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</si>
  <si>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</si>
  <si>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</si>
  <si>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</si>
  <si>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</si>
  <si>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</si>
  <si>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</si>
  <si>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</si>
  <si>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</si>
  <si>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</si>
  <si>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</si>
  <si>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</si>
  <si>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</si>
  <si>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</si>
  <si>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</si>
  <si>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</si>
  <si>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</si>
  <si>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</si>
  <si>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</si>
  <si>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</si>
  <si>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</si>
  <si>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</si>
  <si>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</si>
  <si>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</si>
  <si>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</si>
  <si>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</si>
  <si>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</si>
  <si>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</si>
  <si>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</si>
  <si>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</si>
  <si>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</si>
  <si>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</si>
  <si>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</si>
  <si>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</si>
  <si>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</si>
  <si>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</si>
  <si>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</si>
  <si>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</si>
  <si>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</si>
  <si>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</si>
  <si>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</si>
  <si>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</si>
  <si>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</si>
  <si>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</si>
  <si>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</si>
  <si>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</si>
  <si>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</si>
  <si>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</si>
  <si>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</si>
  <si>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</si>
  <si>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</si>
  <si>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</si>
  <si>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</si>
  <si>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</si>
  <si>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</si>
  <si>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</si>
  <si>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</si>
  <si>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</si>
  <si>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</si>
  <si>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</si>
  <si>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</si>
  <si>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</si>
  <si>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</si>
  <si>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</si>
  <si>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</si>
  <si>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</si>
  <si>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</si>
  <si>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</si>
  <si>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</si>
  <si>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</si>
  <si>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</si>
  <si>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</si>
  <si>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</si>
  <si>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</si>
  <si>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</si>
  <si>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</si>
  <si>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</si>
  <si>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</si>
  <si>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</si>
  <si>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</si>
  <si>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</si>
  <si>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</si>
  <si>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</si>
  <si>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</si>
  <si>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</si>
  <si>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</si>
  <si>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</si>
  <si>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</si>
  <si>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</si>
  <si>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</si>
  <si>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</si>
  <si>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</si>
  <si>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</si>
  <si>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</si>
  <si>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</si>
  <si>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</si>
  <si>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</si>
  <si>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</si>
  <si>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</si>
  <si>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</si>
  <si>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</si>
  <si>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</si>
  <si>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</si>
  <si>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</si>
  <si>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</si>
  <si>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</si>
  <si>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</si>
  <si>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</si>
  <si>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</si>
  <si>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</si>
  <si>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</si>
  <si>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</si>
  <si>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</si>
  <si>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</si>
  <si>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</si>
  <si>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</si>
  <si>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</si>
  <si>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</si>
  <si>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</si>
  <si>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</si>
  <si>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</si>
  <si>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</si>
  <si>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</si>
  <si>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</si>
  <si>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</si>
  <si>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</si>
  <si>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</si>
  <si>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</si>
  <si>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</si>
  <si>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</si>
  <si>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</si>
  <si>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</si>
  <si>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</si>
  <si>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</si>
  <si>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</si>
  <si>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</si>
  <si>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</si>
  <si>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</si>
  <si>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</si>
  <si>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</si>
  <si>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</si>
  <si>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</si>
  <si>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</si>
  <si>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</si>
  <si>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</si>
  <si>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</si>
  <si>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</si>
  <si>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</si>
  <si>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</si>
  <si>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</si>
  <si>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</si>
  <si>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</si>
  <si>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</si>
  <si>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</si>
  <si>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</si>
  <si>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</si>
  <si>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</si>
  <si>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</si>
  <si>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</si>
  <si>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</si>
  <si>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</si>
  <si>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</si>
  <si>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</si>
  <si>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</si>
  <si>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</si>
  <si>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</si>
  <si>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</si>
  <si>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</si>
  <si>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</si>
  <si>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</si>
  <si>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</si>
  <si>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</si>
  <si>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</si>
  <si>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</si>
  <si>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</si>
  <si>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</si>
  <si>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</si>
  <si>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</si>
  <si>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</si>
  <si>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</si>
  <si>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</si>
  <si>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</si>
  <si>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</si>
  <si>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</si>
  <si>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</si>
  <si>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</si>
  <si>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</si>
  <si>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</si>
  <si>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</si>
  <si>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</si>
  <si>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</si>
  <si>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</si>
  <si>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</si>
  <si>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</si>
  <si>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</si>
  <si>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</si>
  <si>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</si>
  <si>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</si>
  <si>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</si>
  <si>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</si>
  <si>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</si>
  <si>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</si>
  <si>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</si>
  <si>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</si>
  <si>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</si>
  <si>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</si>
  <si>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</si>
  <si>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</si>
  <si>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</si>
  <si>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</si>
  <si>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</si>
  <si>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</si>
  <si>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</si>
  <si>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</si>
  <si>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</si>
  <si>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</si>
  <si>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</si>
  <si>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</si>
  <si>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</si>
  <si>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</si>
  <si>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</si>
  <si>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</si>
  <si>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</si>
  <si>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</si>
  <si>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</si>
  <si>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</si>
  <si>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</si>
  <si>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</si>
  <si>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</si>
  <si>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</si>
  <si>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</si>
  <si>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</si>
  <si>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</si>
  <si>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</si>
  <si>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</si>
  <si>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</si>
  <si>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</si>
  <si>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</si>
  <si>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</si>
  <si>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</si>
  <si>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</si>
  <si>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</si>
  <si>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</si>
  <si>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</si>
  <si>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</si>
  <si>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</si>
  <si>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</si>
  <si>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</si>
  <si>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</si>
  <si>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</si>
  <si>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</si>
  <si>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</si>
  <si>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</si>
  <si>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</si>
  <si>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</si>
  <si>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</si>
  <si>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</si>
  <si>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</si>
  <si>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</si>
  <si>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</si>
  <si>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</si>
  <si>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</si>
  <si>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</si>
  <si>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</si>
  <si>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</si>
  <si>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</si>
  <si>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</si>
  <si>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</si>
  <si>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</si>
  <si>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</si>
  <si>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</si>
  <si>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</si>
  <si>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</si>
  <si>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</si>
  <si>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</si>
  <si>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</si>
  <si>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</si>
  <si>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</si>
  <si>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</si>
  <si>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</si>
  <si>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</si>
  <si>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</si>
  <si>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</si>
  <si>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</si>
  <si>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</si>
  <si>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</si>
  <si>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</si>
  <si>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</si>
  <si>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</si>
  <si>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</si>
  <si>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</si>
  <si>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</si>
  <si>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</si>
  <si>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</si>
  <si>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</si>
  <si>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</si>
  <si>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</si>
  <si>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</si>
  <si>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</si>
  <si>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</si>
  <si>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</si>
  <si>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</si>
  <si>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</si>
  <si>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</si>
  <si>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</si>
  <si>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</si>
  <si>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</si>
  <si>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</si>
  <si>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</si>
  <si>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</si>
  <si>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</si>
  <si>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</si>
  <si>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</si>
  <si>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</si>
  <si>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</si>
  <si>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</si>
  <si>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</si>
  <si>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</si>
  <si>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</si>
  <si>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</si>
  <si>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</si>
  <si>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</si>
  <si>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</si>
  <si>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</si>
  <si>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</si>
  <si>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</si>
  <si>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</si>
  <si>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</si>
  <si>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</si>
  <si>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</si>
  <si>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</si>
  <si>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</si>
  <si>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</si>
  <si>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</si>
  <si>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</si>
  <si>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</si>
  <si>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</si>
  <si>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</si>
  <si>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</si>
  <si>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</si>
  <si>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</si>
  <si>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</si>
  <si>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</si>
  <si>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</si>
  <si>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</si>
  <si>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</si>
  <si>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</si>
  <si>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</si>
  <si>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</si>
  <si>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</si>
  <si>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</si>
  <si>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</si>
  <si>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</si>
  <si>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</si>
  <si>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</si>
  <si>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</si>
  <si>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</si>
  <si>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</si>
  <si>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</si>
  <si>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</si>
  <si>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</si>
  <si>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</si>
  <si>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</si>
  <si>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</si>
  <si>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</si>
  <si>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</si>
  <si>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</si>
  <si>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</si>
  <si>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</si>
  <si>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</si>
  <si>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</si>
  <si>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</si>
  <si>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</si>
  <si>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</si>
  <si>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</si>
  <si>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</si>
  <si>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</si>
  <si>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</si>
  <si>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</si>
  <si>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</si>
  <si>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</si>
  <si>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</si>
  <si>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</si>
  <si>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</si>
  <si>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</si>
  <si>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</si>
  <si>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</si>
  <si>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</si>
  <si>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</si>
  <si>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</si>
  <si>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</si>
  <si>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</si>
  <si>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</si>
  <si>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</si>
  <si>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</si>
  <si>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</si>
  <si>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</si>
  <si>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</si>
  <si>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</si>
  <si>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</si>
  <si>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</si>
  <si>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</si>
  <si>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</si>
  <si>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</si>
  <si>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</si>
  <si>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</si>
  <si>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</si>
  <si>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</si>
  <si>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</si>
  <si>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</si>
  <si>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</si>
  <si>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</si>
  <si>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</si>
  <si>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</si>
  <si>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</si>
  <si>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</si>
  <si>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</si>
  <si>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</si>
  <si>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</si>
  <si>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</si>
  <si>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</si>
  <si>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</si>
  <si>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</si>
  <si>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</si>
  <si>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</si>
  <si>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</si>
  <si>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</si>
  <si>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</si>
  <si>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</si>
  <si>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</si>
  <si>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</si>
  <si>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</si>
  <si>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</si>
  <si>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</si>
  <si>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</si>
  <si>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</si>
  <si>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</si>
  <si>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</si>
  <si>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</si>
  <si>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</si>
  <si>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</si>
  <si>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</si>
  <si>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</si>
  <si>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</si>
  <si>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</si>
  <si>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</si>
  <si>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</si>
  <si>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</si>
  <si>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</si>
  <si>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</si>
  <si>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</si>
  <si>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</si>
  <si>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</si>
  <si>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</si>
  <si>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</si>
  <si>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</si>
  <si>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</si>
  <si>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</si>
  <si>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</si>
  <si>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</si>
  <si>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</si>
  <si>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</si>
  <si>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</si>
  <si>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</si>
  <si>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</si>
  <si>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</si>
  <si>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</si>
  <si>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</si>
  <si>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</si>
  <si>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</si>
  <si>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</si>
  <si>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</si>
  <si>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</si>
  <si>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</si>
  <si>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</si>
  <si>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</si>
  <si>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</si>
  <si>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</si>
  <si>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</si>
  <si>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</si>
  <si>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</si>
  <si>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</si>
  <si>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</si>
  <si>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</si>
  <si>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</si>
  <si>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</si>
  <si>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</si>
  <si>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</si>
  <si>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</si>
  <si>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</si>
  <si>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</si>
  <si>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</si>
  <si>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</si>
  <si>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</si>
  <si>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</si>
  <si>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</si>
  <si>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</si>
  <si>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</si>
  <si>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</si>
  <si>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</si>
  <si>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</si>
  <si>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</si>
  <si>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</si>
  <si>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</si>
  <si>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</si>
  <si>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</si>
  <si>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</si>
  <si>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</si>
  <si>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</si>
  <si>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</si>
  <si>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</si>
  <si>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</si>
  <si>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</si>
  <si>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</si>
  <si>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</si>
  <si>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</si>
  <si>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</si>
  <si>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</si>
  <si>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</si>
  <si>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</si>
  <si>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</si>
  <si>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</si>
  <si>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</si>
  <si>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</si>
  <si>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</si>
  <si>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</si>
  <si>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</si>
  <si>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</si>
  <si>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</si>
  <si>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</si>
  <si>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</si>
  <si>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</si>
  <si>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</si>
  <si>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</si>
  <si>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</si>
  <si>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</si>
  <si>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</si>
  <si>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</si>
  <si>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</si>
  <si>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</si>
  <si>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</si>
  <si>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</si>
  <si>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</si>
  <si>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</si>
  <si>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</si>
  <si>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</si>
  <si>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</si>
  <si>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</si>
  <si>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</si>
  <si>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</si>
  <si>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</si>
  <si>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</si>
  <si>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</si>
  <si>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</si>
  <si>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</si>
  <si>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</si>
  <si>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</si>
  <si>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</si>
  <si>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</si>
  <si>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</si>
  <si>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</si>
  <si>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</si>
  <si>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</si>
  <si>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</si>
  <si>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</si>
  <si>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</si>
  <si>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</si>
  <si>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</si>
  <si>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</si>
  <si>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</si>
  <si>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</si>
  <si>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</si>
  <si>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</si>
  <si>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</si>
  <si>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</si>
  <si>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</si>
  <si>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</si>
  <si>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</si>
  <si>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</si>
  <si>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</si>
  <si>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</si>
  <si>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</si>
  <si>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</si>
  <si>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</si>
  <si>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</si>
  <si>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</si>
  <si>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</si>
  <si>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</si>
  <si>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</si>
  <si>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</si>
  <si>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</si>
  <si>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</si>
  <si>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</si>
  <si>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</si>
  <si>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</si>
  <si>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</si>
  <si>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</si>
  <si>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</si>
  <si>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</si>
  <si>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</si>
  <si>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</si>
  <si>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</si>
  <si>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</si>
  <si>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</si>
  <si>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</si>
  <si>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</si>
  <si>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</si>
  <si>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</si>
  <si>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</si>
  <si>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</si>
  <si>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</si>
  <si>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</si>
  <si>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</si>
  <si>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</si>
  <si>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</si>
  <si>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</si>
  <si>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</si>
  <si>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</si>
  <si>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</si>
  <si>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</si>
  <si>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</si>
  <si>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</si>
  <si>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</si>
  <si>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</si>
  <si>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</si>
  <si>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</si>
  <si>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</si>
  <si>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</si>
  <si>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</si>
  <si>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</si>
  <si>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</si>
  <si>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</si>
  <si>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</si>
  <si>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</si>
  <si>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</si>
  <si>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</si>
  <si>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</si>
  <si>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</si>
  <si>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</si>
  <si>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</si>
  <si>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</si>
  <si>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</si>
  <si>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</si>
  <si>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</si>
  <si>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</si>
  <si>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</si>
  <si>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</si>
  <si>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</si>
  <si>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</si>
  <si>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</si>
  <si>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</si>
  <si>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</si>
  <si>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</si>
  <si>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</si>
  <si>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</si>
  <si>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</si>
  <si>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</si>
  <si>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</si>
  <si>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</si>
  <si>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</si>
  <si>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</si>
  <si>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</si>
  <si>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</si>
  <si>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</si>
  <si>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</si>
  <si>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</si>
  <si>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</si>
  <si>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</si>
  <si>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</si>
  <si>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</si>
  <si>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</si>
  <si>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</si>
  <si>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</si>
  <si>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</si>
  <si>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</si>
  <si>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</si>
  <si>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</si>
  <si>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</si>
  <si>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</si>
  <si>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</si>
  <si>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</si>
  <si>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</si>
  <si>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</si>
  <si>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</si>
  <si>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</si>
  <si>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</si>
  <si>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</si>
  <si>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</si>
  <si>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</si>
  <si>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</si>
  <si>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</si>
  <si>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</si>
  <si>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</si>
  <si>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</si>
  <si>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</si>
  <si>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</si>
  <si>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</si>
  <si>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</si>
  <si>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</si>
  <si>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</si>
  <si>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</si>
  <si>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</si>
  <si>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</si>
  <si>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</si>
  <si>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</si>
  <si>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</si>
  <si>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</si>
  <si>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</si>
  <si>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</si>
  <si>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</si>
  <si>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</si>
  <si>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</si>
  <si>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</si>
  <si>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</si>
  <si>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</si>
  <si>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</si>
  <si>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</si>
  <si>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</si>
  <si>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</si>
  <si>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</si>
  <si>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</si>
  <si>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</si>
  <si>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</si>
  <si>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</si>
  <si>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</si>
  <si>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</si>
  <si>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</si>
  <si>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</si>
  <si>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</si>
  <si>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</si>
  <si>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</si>
  <si>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</si>
  <si>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</si>
  <si>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</si>
  <si>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</si>
  <si>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</si>
  <si>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</si>
  <si>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</si>
  <si>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</si>
  <si>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</si>
  <si>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</si>
  <si>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</si>
  <si>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</si>
  <si>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</si>
  <si>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</si>
  <si>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</si>
  <si>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</si>
  <si>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</si>
  <si>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</si>
  <si>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</si>
  <si>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</si>
  <si>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</si>
  <si>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</si>
  <si>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</si>
  <si>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</si>
  <si>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</si>
  <si>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</si>
  <si>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</si>
  <si>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</si>
  <si>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</si>
  <si>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</si>
  <si>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</si>
  <si>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</si>
  <si>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</si>
  <si>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</si>
  <si>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</si>
  <si>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</si>
  <si>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</si>
  <si>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</si>
  <si>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</si>
  <si>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</si>
  <si>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</si>
  <si>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</si>
  <si>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</si>
  <si>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</si>
  <si>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</si>
  <si>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</si>
  <si>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</si>
  <si>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</si>
  <si>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</si>
  <si>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</si>
  <si>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</si>
  <si>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</si>
  <si>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</si>
  <si>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</si>
  <si>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</si>
  <si>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</si>
  <si>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</si>
  <si>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</si>
  <si>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</si>
  <si>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</si>
  <si>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</si>
  <si>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</si>
  <si>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</si>
  <si>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</si>
  <si>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</si>
  <si>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</si>
  <si>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</si>
  <si>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</si>
  <si>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</si>
  <si>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</si>
  <si>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</si>
  <si>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</si>
  <si>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</si>
  <si>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</si>
  <si>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</si>
  <si>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</si>
  <si>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</si>
  <si>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</si>
  <si>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</si>
  <si>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</si>
  <si>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</si>
  <si>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</si>
  <si>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</si>
  <si>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</si>
  <si>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</si>
  <si>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</si>
  <si>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</si>
  <si>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</si>
  <si>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</si>
  <si>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</si>
  <si>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</si>
  <si>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</si>
  <si>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</si>
  <si>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</si>
  <si>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</si>
  <si>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</si>
  <si>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</si>
  <si>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</si>
  <si>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</si>
  <si>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</si>
  <si>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</si>
  <si>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</si>
  <si>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</si>
  <si>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</si>
  <si>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</si>
  <si>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</si>
  <si>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</si>
  <si>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</si>
  <si>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</si>
  <si>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</si>
  <si>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</si>
  <si>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</si>
  <si>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</si>
  <si>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</si>
  <si>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</si>
  <si>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</si>
  <si>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</si>
  <si>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</si>
  <si>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</si>
  <si>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</si>
  <si>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</si>
  <si>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</si>
  <si>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</si>
  <si>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</si>
  <si>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</si>
  <si>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</si>
  <si>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</si>
  <si>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</si>
  <si>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</si>
  <si>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</si>
  <si>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</si>
  <si>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</si>
  <si>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</si>
  <si>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</si>
  <si>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</si>
  <si>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</si>
  <si>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</si>
  <si>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</si>
  <si>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</si>
  <si>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</si>
  <si>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</si>
  <si>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</si>
  <si>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</si>
  <si>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</si>
  <si>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</si>
  <si>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</si>
  <si>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</si>
  <si>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</si>
  <si>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</si>
  <si>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</si>
  <si>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</si>
  <si>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</si>
  <si>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</si>
  <si>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</si>
  <si>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</si>
  <si>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</si>
  <si>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</si>
  <si>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</si>
  <si>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</si>
  <si>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</si>
  <si>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</si>
  <si>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</si>
  <si>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</si>
  <si>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</si>
  <si>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</si>
  <si>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</si>
  <si>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</si>
  <si>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</si>
  <si>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</si>
  <si>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</si>
  <si>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</si>
  <si>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</si>
  <si>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</si>
  <si>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</si>
  <si>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</si>
  <si>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</si>
  <si>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</si>
  <si>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</si>
  <si>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</si>
  <si>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</si>
  <si>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</si>
  <si>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</si>
  <si>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</si>
  <si>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</si>
  <si>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</si>
  <si>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</si>
  <si>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</si>
  <si>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</si>
  <si>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</si>
  <si>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</si>
  <si>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</si>
  <si>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</si>
  <si>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</si>
  <si>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</si>
  <si>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</si>
  <si>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</si>
  <si>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</si>
  <si>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</si>
  <si>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</si>
  <si>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</si>
  <si>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</si>
  <si>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</si>
  <si>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</si>
  <si>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</si>
  <si>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</si>
  <si>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</si>
  <si>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</si>
  <si>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</si>
  <si>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</si>
  <si>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</si>
  <si>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</si>
  <si>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</si>
  <si>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</si>
  <si>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</si>
  <si>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</si>
  <si>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</si>
  <si>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</si>
  <si>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</si>
  <si>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</si>
  <si>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</si>
  <si>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</si>
  <si>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</si>
  <si>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</si>
  <si>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</si>
  <si>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</si>
  <si>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</si>
  <si>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</si>
  <si>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</si>
  <si>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</si>
  <si>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</si>
  <si>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</si>
  <si>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</si>
  <si>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</si>
  <si>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</si>
  <si>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</si>
  <si>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</si>
  <si>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</si>
  <si>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</si>
  <si>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</si>
  <si>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</si>
  <si>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</si>
  <si>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</si>
  <si>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</si>
  <si>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</si>
  <si>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</si>
  <si>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</si>
  <si>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</si>
  <si>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</si>
  <si>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</si>
  <si>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</si>
  <si>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</si>
  <si>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</si>
  <si>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</si>
  <si>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</si>
  <si>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</si>
  <si>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</si>
  <si>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</si>
  <si>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</si>
  <si>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</si>
  <si>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</si>
  <si>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</si>
  <si>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</si>
  <si>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</si>
  <si>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</si>
  <si>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</si>
  <si>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</si>
  <si>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</si>
  <si>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</si>
  <si>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</si>
  <si>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</si>
  <si>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</si>
  <si>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</si>
  <si>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</si>
  <si>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</si>
  <si>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</si>
  <si>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</si>
  <si>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</si>
  <si>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</si>
  <si>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</si>
  <si>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</si>
  <si>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</si>
  <si>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</si>
  <si>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</si>
  <si>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</si>
  <si>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</si>
  <si>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</si>
  <si>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</si>
  <si>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</si>
  <si>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</si>
  <si>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</si>
  <si>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</si>
  <si>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</si>
  <si>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</si>
  <si>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</si>
  <si>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</si>
  <si>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</si>
  <si>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</si>
  <si>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</si>
  <si>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</si>
  <si>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</si>
  <si>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</si>
  <si>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</si>
  <si>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</si>
  <si>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</si>
  <si>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</si>
  <si>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</si>
  <si>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</si>
  <si>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</si>
  <si>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</si>
  <si>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</si>
  <si>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</si>
  <si>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</si>
  <si>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</si>
  <si>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</si>
  <si>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</si>
  <si>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</si>
  <si>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</si>
  <si>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</si>
  <si>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</si>
  <si>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</si>
  <si>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</si>
  <si>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</si>
  <si>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</si>
  <si>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</si>
  <si>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</si>
  <si>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</si>
  <si>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</si>
  <si>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</si>
  <si>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</si>
  <si>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</si>
  <si>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</si>
  <si>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</si>
  <si>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</si>
  <si>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</si>
  <si>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</si>
  <si>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</si>
  <si>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</si>
  <si>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</si>
  <si>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</si>
  <si>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</si>
  <si>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</si>
  <si>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</si>
  <si>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</si>
  <si>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</si>
  <si>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</si>
  <si>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</si>
  <si>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</si>
  <si>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</si>
  <si>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</si>
  <si>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</si>
  <si>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</si>
  <si>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</si>
  <si>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</si>
  <si>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</si>
  <si>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</si>
  <si>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</si>
  <si>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</si>
  <si>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</si>
  <si>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</si>
  <si>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</si>
  <si>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</si>
  <si>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</si>
  <si>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</si>
  <si>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</si>
  <si>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</si>
  <si>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</si>
  <si>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</si>
  <si>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</si>
  <si>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</si>
  <si>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</si>
  <si>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</si>
  <si>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</si>
  <si>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</si>
  <si>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</si>
  <si>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</si>
  <si>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</si>
  <si>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</si>
  <si>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</si>
  <si>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</si>
  <si>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</si>
  <si>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</si>
  <si>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</si>
  <si>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</si>
  <si>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</si>
  <si>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</si>
  <si>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</si>
  <si>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</si>
  <si>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</si>
  <si>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</si>
  <si>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</si>
  <si>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</si>
  <si>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</si>
  <si>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</si>
  <si>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</si>
  <si>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</si>
  <si>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</si>
  <si>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</si>
  <si>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</si>
  <si>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</si>
  <si>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</si>
  <si>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</si>
  <si>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</si>
  <si>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</si>
  <si>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</si>
  <si>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</si>
  <si>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</si>
  <si>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</si>
  <si>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</si>
  <si>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</si>
  <si>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</si>
  <si>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</si>
  <si>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</si>
  <si>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</si>
  <si>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</si>
  <si>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</si>
  <si>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</si>
  <si>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</si>
  <si>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</si>
  <si>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</si>
  <si>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</si>
  <si>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</si>
  <si>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</si>
  <si>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</si>
  <si>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</si>
  <si>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</si>
  <si>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</si>
  <si>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</si>
  <si>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</si>
  <si>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</si>
  <si>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</si>
  <si>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</si>
  <si>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</si>
  <si>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</si>
  <si>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</si>
  <si>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</si>
  <si>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</si>
  <si>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</si>
  <si>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</si>
  <si>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</si>
  <si>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</si>
  <si>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</si>
  <si>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</si>
  <si>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</si>
  <si>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</si>
  <si>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</si>
  <si>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</si>
  <si>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</si>
  <si>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</si>
  <si>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</si>
  <si>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</si>
  <si>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</si>
  <si>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</si>
  <si>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</si>
  <si>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</si>
  <si>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</si>
  <si>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</si>
  <si>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</si>
  <si>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</si>
  <si>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</si>
  <si>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</si>
  <si>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</si>
  <si>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</si>
  <si>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</si>
  <si>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</si>
  <si>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</si>
  <si>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</si>
  <si>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</si>
  <si>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</si>
  <si>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</si>
  <si>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</si>
  <si>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</si>
  <si>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</si>
  <si>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</si>
  <si>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</si>
  <si>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</si>
  <si>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</si>
  <si>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</si>
  <si>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</si>
  <si>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</si>
  <si>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</si>
  <si>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</si>
  <si>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</si>
  <si>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</si>
  <si>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</si>
  <si>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</si>
  <si>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</si>
  <si>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</si>
  <si>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</si>
  <si>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</si>
  <si>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</si>
  <si>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</si>
  <si>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</si>
  <si>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</si>
  <si>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</si>
  <si>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</si>
  <si>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</si>
  <si>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</si>
  <si>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</si>
  <si>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</si>
  <si>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</si>
  <si>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</si>
  <si>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</si>
  <si>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</si>
  <si>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</si>
  <si>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</si>
  <si>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</si>
  <si>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</si>
  <si>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</si>
  <si>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</si>
  <si>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</si>
  <si>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</si>
  <si>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</si>
  <si>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</si>
  <si>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</si>
  <si>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</si>
  <si>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</si>
  <si>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</si>
  <si>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</si>
  <si>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</si>
  <si>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</si>
  <si>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</si>
  <si>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</si>
  <si>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</si>
  <si>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</si>
  <si>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</si>
  <si>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</si>
  <si>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</si>
  <si>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</si>
  <si>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</si>
  <si>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</si>
  <si>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</si>
  <si>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</si>
  <si>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</si>
  <si>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</si>
  <si>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</si>
  <si>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</si>
  <si>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</si>
  <si>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</si>
  <si>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</si>
  <si>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</si>
  <si>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</si>
  <si>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</si>
  <si>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</si>
  <si>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</si>
  <si>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</si>
  <si>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</si>
  <si>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</si>
  <si>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</si>
  <si>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</si>
  <si>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</si>
  <si>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</si>
  <si>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</si>
  <si>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</si>
  <si>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</si>
  <si>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</si>
  <si>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</si>
  <si>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</si>
  <si>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</si>
  <si>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</si>
  <si>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</si>
  <si>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</si>
  <si>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</si>
  <si>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</si>
  <si>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</si>
  <si>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</si>
  <si>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</si>
  <si>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</si>
  <si>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</si>
  <si>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</si>
  <si>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</si>
  <si>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</si>
  <si>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</si>
  <si>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</si>
  <si>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</si>
  <si>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</si>
  <si>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</si>
  <si>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</si>
  <si>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</si>
  <si>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</si>
  <si>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</si>
  <si>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</si>
  <si>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</si>
  <si>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</si>
  <si>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</si>
  <si>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</si>
  <si>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</si>
  <si>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</si>
  <si>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</si>
  <si>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</si>
  <si>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</si>
  <si>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</si>
  <si>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</si>
  <si>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</si>
  <si>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</si>
  <si>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</si>
  <si>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</si>
  <si>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</si>
  <si>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</si>
  <si>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</si>
  <si>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</si>
  <si>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</si>
  <si>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</si>
  <si>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</si>
  <si>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</si>
  <si>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</si>
  <si>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</si>
  <si>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</si>
  <si>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</si>
  <si>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</si>
  <si>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</si>
  <si>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</si>
  <si>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</si>
  <si>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</si>
  <si>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</si>
  <si>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</si>
  <si>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</si>
  <si>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</si>
  <si>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</si>
  <si>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</si>
  <si>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</si>
  <si>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</si>
  <si>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</si>
  <si>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</si>
  <si>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</si>
  <si>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</si>
  <si>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</si>
  <si>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</si>
  <si>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</si>
  <si>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</si>
  <si>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</si>
  <si>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</si>
  <si>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</si>
  <si>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</si>
  <si>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</si>
  <si>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</si>
  <si>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</si>
  <si>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</si>
  <si>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</si>
  <si>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</si>
  <si>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</si>
  <si>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</si>
  <si>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</si>
  <si>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</si>
  <si>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</si>
  <si>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</si>
  <si>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</si>
  <si>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</si>
  <si>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</si>
  <si>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</si>
  <si>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</si>
  <si>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</si>
  <si>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</si>
  <si>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</si>
  <si>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</si>
  <si>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</si>
  <si>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</si>
  <si>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</si>
  <si>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</si>
  <si>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</si>
  <si>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</si>
  <si>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</si>
  <si>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</si>
  <si>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</si>
  <si>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</si>
  <si>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</si>
  <si>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</si>
  <si>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</si>
  <si>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</si>
  <si>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</si>
  <si>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</si>
  <si>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</si>
  <si>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</si>
  <si>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</si>
  <si>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</si>
  <si>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</si>
  <si>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</si>
  <si>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</si>
  <si>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</si>
  <si>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</si>
  <si>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</si>
  <si>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</si>
  <si>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</si>
  <si>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</si>
  <si>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</si>
  <si>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</si>
  <si>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</si>
  <si>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</si>
  <si>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</si>
  <si>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</si>
  <si>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</si>
  <si>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</si>
  <si>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</si>
  <si>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</si>
  <si>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</si>
  <si>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</si>
  <si>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</si>
  <si>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</si>
  <si>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</si>
  <si>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</si>
  <si>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</si>
  <si>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</si>
  <si>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</si>
  <si>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</si>
  <si>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</si>
  <si>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</si>
  <si>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</si>
  <si>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</si>
  <si>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</si>
  <si>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</si>
  <si>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</si>
  <si>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</si>
  <si>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</si>
  <si>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</si>
  <si>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</si>
  <si>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</si>
  <si>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</si>
  <si>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</si>
  <si>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</si>
  <si>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</si>
  <si>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</si>
  <si>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</si>
  <si>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</si>
  <si>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</si>
  <si>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</si>
  <si>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</si>
  <si>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</si>
  <si>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</si>
  <si>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</si>
  <si>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</si>
  <si>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</si>
  <si>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</si>
  <si>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</si>
  <si>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</si>
  <si>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</si>
  <si>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</si>
  <si>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</si>
  <si>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</si>
  <si>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</si>
  <si>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</si>
  <si>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</si>
  <si>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</si>
  <si>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</si>
  <si>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</si>
  <si>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</si>
  <si>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</si>
  <si>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</si>
  <si>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</si>
  <si>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</si>
  <si>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</si>
  <si>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</si>
  <si>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</si>
  <si>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</si>
  <si>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</si>
  <si>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</si>
  <si>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</si>
  <si>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</si>
  <si>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</si>
  <si>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</si>
  <si>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</si>
  <si>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</si>
  <si>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</si>
  <si>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</si>
  <si>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</si>
  <si>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</si>
  <si>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</si>
  <si>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</si>
  <si>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</si>
  <si>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</si>
  <si>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</si>
  <si>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</si>
  <si>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</si>
  <si>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</si>
  <si>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</si>
  <si>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</si>
  <si>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</si>
  <si>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</si>
  <si>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</si>
  <si>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</si>
  <si>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</si>
  <si>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</si>
  <si>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</si>
  <si>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</si>
  <si>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</si>
  <si>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</si>
  <si>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</si>
  <si>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</si>
  <si>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</si>
  <si>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</si>
  <si>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</si>
  <si>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</si>
  <si>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</si>
  <si>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</si>
  <si>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</si>
  <si>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</si>
  <si>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</si>
  <si>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</si>
  <si>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</si>
  <si>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</si>
  <si>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</si>
  <si>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</si>
  <si>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</si>
  <si>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</si>
  <si>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</si>
  <si>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</si>
  <si>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</si>
  <si>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</si>
  <si>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</si>
  <si>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</si>
  <si>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</si>
  <si>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</si>
  <si>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</si>
  <si>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</si>
  <si>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</si>
  <si>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</si>
  <si>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</si>
  <si>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</si>
  <si>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</si>
  <si>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</si>
  <si>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</si>
  <si>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</si>
  <si>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</si>
  <si>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</si>
  <si>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</si>
  <si>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</si>
  <si>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</si>
  <si>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</si>
  <si>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</si>
  <si>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</si>
  <si>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</si>
  <si>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</si>
  <si>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</si>
  <si>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</si>
  <si>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</si>
  <si>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</si>
  <si>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</si>
  <si>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</si>
  <si>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</si>
  <si>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</si>
  <si>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</si>
  <si>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</si>
  <si>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</si>
  <si>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</si>
  <si>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</si>
  <si>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</si>
  <si>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</si>
  <si>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</si>
  <si>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</si>
  <si>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</si>
  <si>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</si>
  <si>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</si>
  <si>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</si>
  <si>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</si>
  <si>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</si>
  <si>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</si>
  <si>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</si>
  <si>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</si>
  <si>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</si>
  <si>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</si>
  <si>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</si>
  <si>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</si>
  <si>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</si>
  <si>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</si>
  <si>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</si>
  <si>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</si>
  <si>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</si>
  <si>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</si>
  <si>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</si>
  <si>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</si>
  <si>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</si>
  <si>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</si>
  <si>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</si>
  <si>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</si>
  <si>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</si>
  <si>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</si>
  <si>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</si>
  <si>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</si>
  <si>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</si>
  <si>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</si>
  <si>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</si>
  <si>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</si>
  <si>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</si>
  <si>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</si>
  <si>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</si>
  <si>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</si>
  <si>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</si>
  <si>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</si>
  <si>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</si>
  <si>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</si>
  <si>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</si>
  <si>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</si>
  <si>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</si>
  <si>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</si>
  <si>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</si>
  <si>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</si>
  <si>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</si>
  <si>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</si>
  <si>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</si>
  <si>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</si>
  <si>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</si>
  <si>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</si>
  <si>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</si>
  <si>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</si>
  <si>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</si>
  <si>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</si>
  <si>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</si>
  <si>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</si>
  <si>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</si>
  <si>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</si>
  <si>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</si>
  <si>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</si>
  <si>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</si>
  <si>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</si>
  <si>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</si>
  <si>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</si>
  <si>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</si>
  <si>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</si>
  <si>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</si>
  <si>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</si>
  <si>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</si>
  <si>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</si>
  <si>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</si>
  <si>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</si>
  <si>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</si>
  <si>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</si>
  <si>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</si>
  <si>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</si>
  <si>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</si>
  <si>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</si>
  <si>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</si>
  <si>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</si>
  <si>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</si>
  <si>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</si>
  <si>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</si>
  <si>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</si>
  <si>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</si>
  <si>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</si>
  <si>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</si>
  <si>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</si>
  <si>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</si>
  <si>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</si>
  <si>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</si>
  <si>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</si>
  <si>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</si>
  <si>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</si>
  <si>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</si>
  <si>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</si>
  <si>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</si>
  <si>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</si>
  <si>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</si>
  <si>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</si>
  <si>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</si>
  <si>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</si>
  <si>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</si>
  <si>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</si>
  <si>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</si>
  <si>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</si>
  <si>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</si>
  <si>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</si>
  <si>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</si>
  <si>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</si>
  <si>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</si>
  <si>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</si>
  <si>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</si>
  <si>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</si>
  <si>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</si>
  <si>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</si>
  <si>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</si>
  <si>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</si>
  <si>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</si>
  <si>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</si>
  <si>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</si>
  <si>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</si>
  <si>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</si>
  <si>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</si>
  <si>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</si>
  <si>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</si>
  <si>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</si>
  <si>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</si>
  <si>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</si>
  <si>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</si>
  <si>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</si>
  <si>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</si>
  <si>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</si>
  <si>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</si>
  <si>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</si>
  <si>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</si>
  <si>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</si>
  <si>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</si>
  <si>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</si>
  <si>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</si>
  <si>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</si>
  <si>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</si>
  <si>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</si>
  <si>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</si>
  <si>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</si>
  <si>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</si>
  <si>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</si>
  <si>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</si>
  <si>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</si>
  <si>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</si>
  <si>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</si>
  <si>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</si>
  <si>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</si>
  <si>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</si>
  <si>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</si>
  <si>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</si>
  <si>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</si>
  <si>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</si>
  <si>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</si>
  <si>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</si>
  <si>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</si>
  <si>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</si>
  <si>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</si>
  <si>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</si>
  <si>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</si>
  <si>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</si>
  <si>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</si>
  <si>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</si>
  <si>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</si>
  <si>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</si>
  <si>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</si>
  <si>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</si>
  <si>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</si>
  <si>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</si>
  <si>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</si>
  <si>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</si>
  <si>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</si>
  <si>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</si>
  <si>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</si>
  <si>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</si>
  <si>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</si>
  <si>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</si>
  <si>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</si>
  <si>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</si>
  <si>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</si>
  <si>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</si>
  <si>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</si>
  <si>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</si>
  <si>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</si>
  <si>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</si>
  <si>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</si>
  <si>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</si>
  <si>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</si>
  <si>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</si>
  <si>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</si>
  <si>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</si>
  <si>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</si>
  <si>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</si>
  <si>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</si>
  <si>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</si>
  <si>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</si>
  <si>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</si>
  <si>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</si>
  <si>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</si>
  <si>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</si>
  <si>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</si>
  <si>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</si>
  <si>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</si>
  <si>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</si>
  <si>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</si>
  <si>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</si>
  <si>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</si>
  <si>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</si>
  <si>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</si>
  <si>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</si>
  <si>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</si>
  <si>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</si>
  <si>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</si>
  <si>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</si>
  <si>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</si>
  <si>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</si>
  <si>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</si>
  <si>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</si>
  <si>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</si>
  <si>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</si>
  <si>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</si>
  <si>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</si>
  <si>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</si>
  <si>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</si>
  <si>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</si>
  <si>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</si>
  <si>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</si>
  <si>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</si>
  <si>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</si>
  <si>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</si>
  <si>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</si>
  <si>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</si>
  <si>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</si>
  <si>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</si>
  <si>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</si>
  <si>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</si>
  <si>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</si>
  <si>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</si>
  <si>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</si>
  <si>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</si>
  <si>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</si>
  <si>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</si>
  <si>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</si>
  <si>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</si>
  <si>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</si>
  <si>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</si>
  <si>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</si>
  <si>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</si>
  <si>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</si>
  <si>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</si>
  <si>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</si>
  <si>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</si>
  <si>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</si>
  <si>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</si>
  <si>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</si>
  <si>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</si>
  <si>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</si>
  <si>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</si>
  <si>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</si>
  <si>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</si>
  <si>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</si>
  <si>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</si>
  <si>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</si>
  <si>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</si>
  <si>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</si>
  <si>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</si>
  <si>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</si>
  <si>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</si>
  <si>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</si>
  <si>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</si>
  <si>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</si>
  <si>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</si>
  <si>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</si>
  <si>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</si>
  <si>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</si>
  <si>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</si>
  <si>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</si>
  <si>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</si>
  <si>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</si>
  <si>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</si>
  <si>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</si>
  <si>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</si>
  <si>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</si>
  <si>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</si>
  <si>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</si>
  <si>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</si>
  <si>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</si>
  <si>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</si>
  <si>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</si>
  <si>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</si>
  <si>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</si>
  <si>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</si>
  <si>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</si>
  <si>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</si>
  <si>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</si>
  <si>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</si>
  <si>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</si>
  <si>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</si>
  <si>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</si>
  <si>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</si>
  <si>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</si>
  <si>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</si>
  <si>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</si>
  <si>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</si>
  <si>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</si>
  <si>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</si>
  <si>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</si>
  <si>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</si>
  <si>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</si>
  <si>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</si>
  <si>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</si>
  <si>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</si>
  <si>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</si>
  <si>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</si>
  <si>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</si>
  <si>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</si>
  <si>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</si>
  <si>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</si>
  <si>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</si>
  <si>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</si>
  <si>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</si>
  <si>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</si>
  <si>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</si>
  <si>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</si>
  <si>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</si>
  <si>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</si>
  <si>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</si>
  <si>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</si>
  <si>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</si>
  <si>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</si>
  <si>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</si>
  <si>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</si>
  <si>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</si>
  <si>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</si>
  <si>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</si>
  <si>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</si>
  <si>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</si>
  <si>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</si>
  <si>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</si>
  <si>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</si>
  <si>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</si>
  <si>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</si>
  <si>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</si>
  <si>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</si>
  <si>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</si>
  <si>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</si>
  <si>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</si>
  <si>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</si>
  <si>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</si>
  <si>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</si>
  <si>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</si>
  <si>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</si>
  <si>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</si>
  <si>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</si>
  <si>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</si>
  <si>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</si>
  <si>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</si>
  <si>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</si>
  <si>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</si>
  <si>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</si>
  <si>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</si>
  <si>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</si>
  <si>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</si>
  <si>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</si>
  <si>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</si>
  <si>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</si>
  <si>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</si>
  <si>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</si>
  <si>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</si>
  <si>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</si>
  <si>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</si>
  <si>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</si>
  <si>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</si>
  <si>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</si>
  <si>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</si>
  <si>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</si>
  <si>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</si>
  <si>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</si>
  <si>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</si>
  <si>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</si>
  <si>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</si>
  <si>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</si>
  <si>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</si>
  <si>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</si>
  <si>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</si>
  <si>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</si>
  <si>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</si>
  <si>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</si>
  <si>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</si>
  <si>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</si>
  <si>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</si>
  <si>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</si>
  <si>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</si>
  <si>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</si>
  <si>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</si>
  <si>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</si>
  <si>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</si>
  <si>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</si>
  <si>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</si>
  <si>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</si>
  <si>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</si>
  <si>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</si>
  <si>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</si>
  <si>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</si>
  <si>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</si>
  <si>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</si>
  <si>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</si>
  <si>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</si>
  <si>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</si>
  <si>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</si>
  <si>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</si>
  <si>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</si>
  <si>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</si>
  <si>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</si>
  <si>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</si>
  <si>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</si>
  <si>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</si>
  <si>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</si>
  <si>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</si>
  <si>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</si>
  <si>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</si>
  <si>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</si>
  <si>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</si>
  <si>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</si>
  <si>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</si>
  <si>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</si>
  <si>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</si>
  <si>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</si>
  <si>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</si>
  <si>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</si>
  <si>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</si>
  <si>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</si>
  <si>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</si>
  <si>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</si>
  <si>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</si>
  <si>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</si>
  <si>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</si>
  <si>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</si>
  <si>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</si>
  <si>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</si>
  <si>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</si>
  <si>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</si>
  <si>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</si>
  <si>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</si>
  <si>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</si>
  <si>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</si>
  <si>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</si>
  <si>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</si>
  <si>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</si>
  <si>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</si>
  <si>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</si>
  <si>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</si>
  <si>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</si>
  <si>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</si>
  <si>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</si>
  <si>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</si>
  <si>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</si>
  <si>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</si>
  <si>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</si>
  <si>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</si>
  <si>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</si>
  <si>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</si>
  <si>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</si>
  <si>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</si>
  <si>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</si>
  <si>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</si>
  <si>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</si>
  <si>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</si>
  <si>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</si>
  <si>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</si>
  <si>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</si>
  <si>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</si>
  <si>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</si>
  <si>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</si>
  <si>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</si>
  <si>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</si>
  <si>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</si>
  <si>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</si>
  <si>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</si>
  <si>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</si>
  <si>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</si>
  <si>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</si>
  <si>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</si>
  <si>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</si>
  <si>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</si>
  <si>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</si>
  <si>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</si>
  <si>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</si>
  <si>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</si>
  <si>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</si>
  <si>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</si>
  <si>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</si>
  <si>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</si>
  <si>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</si>
  <si>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</si>
  <si>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</si>
  <si>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</si>
  <si>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</si>
  <si>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</si>
  <si>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</si>
  <si>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</si>
  <si>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</si>
  <si>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</si>
  <si>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</si>
  <si>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</si>
  <si>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</si>
  <si>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</si>
  <si>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</si>
  <si>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</si>
  <si>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</si>
  <si>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</si>
  <si>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</si>
  <si>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</si>
  <si>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</si>
  <si>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</si>
  <si>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</si>
  <si>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</si>
  <si>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</si>
  <si>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</si>
  <si>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</si>
  <si>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</si>
  <si>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</si>
  <si>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</si>
  <si>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</si>
  <si>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</si>
  <si>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</si>
  <si>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</si>
  <si>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</si>
  <si>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</si>
  <si>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</si>
  <si>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</si>
  <si>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</si>
  <si>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</si>
  <si>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</si>
  <si>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</si>
  <si>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</si>
  <si>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</si>
  <si>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</si>
  <si>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</si>
  <si>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</si>
  <si>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</si>
  <si>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</si>
  <si>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</si>
  <si>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</si>
  <si>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</si>
  <si>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</si>
  <si>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</si>
  <si>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</si>
  <si>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</si>
  <si>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</si>
  <si>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</si>
  <si>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</si>
  <si>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</si>
  <si>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</si>
  <si>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</si>
  <si>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</si>
  <si>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</si>
  <si>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</si>
  <si>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</si>
  <si>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</si>
  <si>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</si>
  <si>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</si>
  <si>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</si>
  <si>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</si>
  <si>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</si>
  <si>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</si>
  <si>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</si>
  <si>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</si>
  <si>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</si>
  <si>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</si>
  <si>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</si>
  <si>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</si>
  <si>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</si>
  <si>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</si>
  <si>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</si>
  <si>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</si>
  <si>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</si>
  <si>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</si>
  <si>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</si>
  <si>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</si>
  <si>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</si>
  <si>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</si>
  <si>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</si>
  <si>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</si>
  <si>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</si>
  <si>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</si>
  <si>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</si>
  <si>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</si>
  <si>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</si>
  <si>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</si>
  <si>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</si>
  <si>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</si>
  <si>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</si>
  <si>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</si>
  <si>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</si>
  <si>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</si>
  <si>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</si>
  <si>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</si>
  <si>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</si>
  <si>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</si>
  <si>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</si>
  <si>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</si>
  <si>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</si>
  <si>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</si>
  <si>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</si>
  <si>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</si>
  <si>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</si>
  <si>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</si>
  <si>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</si>
  <si>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</si>
  <si>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</si>
  <si>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</si>
  <si>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</si>
  <si>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</si>
  <si>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</si>
  <si>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</si>
  <si>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</si>
  <si>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</si>
  <si>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</si>
  <si>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</si>
  <si>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</si>
  <si>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</si>
  <si>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</si>
  <si>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</si>
  <si>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</si>
  <si>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</si>
  <si>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</si>
  <si>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</si>
  <si>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</si>
  <si>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</si>
  <si>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</si>
  <si>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</si>
  <si>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</si>
  <si>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</si>
  <si>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</si>
  <si>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</si>
  <si>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</si>
  <si>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</si>
  <si>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</si>
  <si>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</si>
  <si>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</si>
  <si>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</si>
  <si>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</si>
  <si>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</si>
  <si>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</si>
  <si>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</si>
  <si>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</si>
  <si>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</si>
  <si>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</si>
  <si>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</si>
  <si>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</si>
  <si>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</si>
  <si>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</si>
  <si>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</si>
  <si>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</si>
  <si>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</si>
  <si>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</si>
  <si>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</si>
  <si>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</si>
  <si>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</si>
  <si>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</si>
  <si>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</si>
  <si>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</si>
  <si>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</si>
  <si>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</si>
  <si>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</si>
  <si>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</si>
  <si>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</si>
  <si>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</si>
  <si>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</si>
  <si>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</si>
  <si>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</si>
  <si>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</si>
  <si>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</si>
  <si>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</si>
  <si>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</si>
  <si>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</si>
  <si>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</si>
  <si>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</si>
  <si>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</si>
  <si>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</si>
  <si>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</si>
  <si>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</si>
  <si>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</si>
  <si>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</si>
  <si>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</si>
  <si>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</si>
  <si>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</si>
  <si>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</si>
  <si>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</si>
  <si>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</si>
  <si>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</si>
  <si>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</si>
  <si>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</si>
  <si>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</si>
  <si>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</si>
  <si>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</si>
  <si>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</si>
  <si>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</si>
  <si>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</si>
  <si>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</si>
  <si>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</si>
  <si>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</si>
  <si>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</si>
  <si>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</si>
  <si>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</si>
  <si>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</si>
  <si>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</si>
  <si>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</si>
  <si>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</si>
  <si>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</si>
  <si>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</si>
  <si>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</si>
  <si>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</si>
  <si>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</si>
  <si>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</si>
  <si>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</si>
  <si>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</si>
  <si>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</si>
  <si>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</si>
  <si>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</si>
  <si>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</si>
  <si>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</si>
  <si>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</si>
  <si>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</si>
  <si>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</si>
  <si>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</si>
  <si>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</si>
  <si>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</si>
  <si>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</si>
  <si>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</si>
  <si>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</si>
  <si>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</si>
  <si>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</si>
  <si>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</si>
  <si>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</si>
  <si>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</si>
  <si>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</si>
  <si>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</si>
  <si>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</si>
  <si>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</si>
  <si>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</si>
  <si>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</si>
  <si>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</si>
  <si>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</si>
  <si>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</si>
  <si>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</si>
  <si>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</si>
  <si>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</si>
  <si>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</si>
  <si>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</si>
  <si>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</si>
  <si>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</si>
  <si>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</si>
  <si>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</si>
  <si>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</si>
  <si>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</si>
  <si>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</si>
  <si>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</si>
  <si>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</si>
  <si>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</si>
  <si>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</si>
  <si>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</si>
  <si>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</si>
  <si>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</si>
  <si>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</si>
  <si>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</si>
  <si>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</si>
  <si>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</si>
  <si>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</si>
  <si>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</si>
  <si>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</si>
  <si>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</si>
  <si>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</si>
  <si>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</si>
  <si>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</si>
  <si>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</si>
  <si>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</si>
  <si>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</si>
  <si>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</si>
  <si>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</si>
  <si>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</si>
  <si>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</si>
  <si>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</si>
  <si>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</si>
  <si>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</si>
  <si>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</si>
  <si>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</si>
  <si>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</si>
  <si>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</si>
  <si>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</si>
  <si>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</si>
  <si>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</si>
  <si>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</si>
  <si>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</si>
  <si>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</si>
  <si>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</si>
  <si>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</si>
  <si>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</si>
  <si>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</si>
  <si>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</si>
  <si>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</si>
  <si>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</si>
  <si>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</si>
  <si>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</si>
  <si>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</si>
  <si>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</si>
  <si>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</si>
  <si>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</si>
  <si>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</si>
  <si>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</si>
  <si>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</si>
  <si>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</si>
  <si>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</si>
  <si>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</si>
  <si>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</si>
  <si>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</si>
  <si>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</si>
  <si>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</si>
  <si>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</si>
  <si>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</si>
  <si>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</si>
  <si>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</si>
  <si>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</si>
  <si>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</si>
  <si>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</si>
  <si>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</si>
  <si>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</si>
  <si>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</si>
  <si>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</si>
  <si>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</si>
  <si>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</si>
  <si>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</si>
  <si>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</si>
  <si>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</si>
  <si>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</si>
  <si>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</si>
  <si>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</si>
  <si>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</si>
  <si>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</si>
  <si>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</si>
  <si>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</si>
  <si>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</si>
  <si>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</si>
  <si>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</si>
  <si>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</si>
  <si>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</si>
  <si>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</si>
  <si>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</si>
  <si>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</si>
  <si>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</si>
  <si>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</si>
  <si>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</si>
  <si>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</si>
  <si>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</si>
  <si>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</si>
  <si>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</si>
  <si>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</si>
  <si>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</si>
  <si>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</si>
  <si>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</si>
  <si>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</si>
  <si>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</si>
  <si>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</si>
  <si>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</si>
  <si>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</si>
  <si>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</si>
  <si>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</si>
  <si>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</si>
  <si>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</si>
  <si>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</si>
  <si>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</si>
  <si>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</si>
  <si>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</si>
  <si>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</si>
  <si>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</si>
  <si>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</si>
  <si>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</si>
  <si>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</si>
  <si>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</si>
  <si>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</si>
  <si>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</si>
  <si>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</si>
  <si>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</si>
  <si>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</si>
  <si>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</si>
  <si>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</si>
  <si>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</si>
  <si>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</si>
  <si>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</si>
  <si>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</si>
  <si>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</si>
  <si>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</si>
  <si>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</si>
  <si>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</si>
  <si>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</si>
  <si>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</si>
  <si>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</si>
  <si>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</si>
  <si>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</si>
  <si>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</si>
  <si>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</si>
  <si>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</si>
  <si>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</si>
  <si>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</si>
  <si>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</si>
  <si>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</si>
  <si>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</si>
  <si>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</si>
  <si>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</si>
  <si>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</si>
  <si>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</si>
  <si>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</si>
  <si>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</si>
  <si>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</si>
  <si>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</si>
  <si>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</si>
  <si>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</si>
  <si>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</si>
  <si>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</si>
  <si>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</si>
  <si>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</si>
  <si>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</si>
  <si>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</si>
  <si>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</si>
  <si>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</si>
  <si>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</si>
  <si>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</si>
  <si>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</si>
  <si>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</si>
  <si>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</si>
  <si>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</si>
  <si>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</si>
  <si>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</si>
  <si>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</si>
  <si>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</si>
  <si>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</si>
  <si>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</si>
  <si>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</si>
  <si>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</si>
  <si>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</si>
  <si>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</si>
  <si>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</si>
  <si>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</si>
  <si>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</si>
  <si>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</si>
  <si>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</si>
  <si>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</si>
  <si>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</si>
  <si>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</si>
  <si>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</si>
  <si>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</si>
  <si>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</si>
  <si>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</si>
  <si>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</si>
  <si>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</si>
  <si>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</si>
  <si>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</si>
  <si>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</si>
  <si>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</si>
  <si>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</si>
  <si>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</si>
  <si>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</si>
  <si>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</si>
  <si>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</si>
  <si>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</si>
  <si>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</si>
  <si>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</si>
  <si>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</si>
  <si>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</si>
  <si>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</si>
  <si>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</si>
  <si>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</si>
  <si>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</si>
  <si>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</si>
  <si>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</si>
  <si>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</si>
  <si>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</si>
  <si>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</si>
  <si>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</si>
  <si>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</si>
  <si>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</si>
  <si>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</si>
  <si>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</si>
  <si>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</si>
  <si>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</si>
  <si>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</si>
  <si>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</si>
  <si>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</si>
  <si>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</si>
  <si>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</si>
  <si>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</si>
  <si>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</si>
  <si>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</si>
  <si>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</si>
  <si>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</si>
  <si>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</si>
  <si>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</si>
  <si>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</si>
  <si>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</si>
  <si>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</si>
  <si>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</si>
  <si>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</si>
  <si>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</si>
  <si>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</si>
  <si>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</si>
  <si>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</si>
  <si>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</si>
  <si>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</si>
  <si>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</si>
  <si>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</si>
  <si>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</si>
  <si>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</si>
  <si>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</si>
  <si>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</si>
  <si>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</si>
  <si>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</si>
  <si>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</si>
  <si>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</si>
  <si>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</si>
  <si>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</si>
  <si>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</si>
  <si>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</si>
  <si>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</si>
  <si>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</si>
  <si>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</si>
  <si>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</si>
  <si>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</si>
  <si>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</si>
  <si>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</si>
  <si>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</si>
  <si>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</si>
  <si>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</si>
  <si>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</si>
  <si>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</si>
  <si>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</si>
  <si>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</si>
  <si>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</si>
  <si>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</si>
  <si>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</si>
  <si>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</si>
  <si>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</si>
  <si>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</si>
  <si>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</si>
  <si>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</si>
  <si>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</si>
  <si>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</si>
  <si>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</si>
  <si>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</si>
  <si>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</si>
  <si>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</si>
  <si>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</si>
  <si>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</si>
  <si>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</si>
  <si>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</si>
  <si>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</si>
  <si>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</si>
  <si>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</si>
  <si>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</si>
  <si>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</si>
  <si>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</si>
  <si>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</si>
  <si>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</si>
  <si>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</si>
  <si>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</si>
  <si>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</si>
  <si>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</si>
  <si>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</si>
  <si>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</si>
  <si>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</si>
  <si>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</si>
  <si>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</si>
  <si>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</si>
  <si>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</si>
  <si>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</si>
  <si>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</si>
  <si>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</si>
  <si>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</si>
  <si>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</si>
  <si>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</si>
  <si>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</si>
  <si>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</si>
  <si>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</si>
  <si>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</si>
  <si>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</si>
  <si>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</si>
  <si>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</si>
  <si>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</si>
  <si>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</si>
  <si>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</si>
  <si>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</si>
  <si>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</si>
  <si>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</si>
  <si>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</si>
  <si>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</si>
  <si>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</si>
  <si>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</si>
  <si>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</si>
  <si>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</si>
  <si>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</si>
  <si>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</si>
  <si>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</si>
  <si>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</si>
  <si>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</si>
  <si>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</si>
  <si>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</si>
  <si>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</si>
  <si>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</si>
  <si>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</si>
  <si>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</si>
  <si>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</si>
  <si>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</si>
  <si>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</si>
  <si>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</si>
  <si>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</si>
  <si>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</si>
  <si>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</si>
  <si>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</si>
  <si>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</si>
  <si>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</si>
  <si>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</si>
  <si>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</si>
  <si>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</si>
  <si>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</si>
  <si>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</si>
  <si>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</si>
  <si>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</si>
  <si>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</si>
  <si>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</si>
  <si>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</si>
  <si>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</si>
  <si>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</si>
  <si>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</si>
  <si>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</si>
  <si>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</si>
  <si>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</si>
  <si>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</si>
  <si>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</si>
  <si>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</si>
  <si>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</si>
  <si>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</si>
  <si>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</si>
  <si>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</si>
  <si>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</si>
  <si>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</si>
  <si>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</si>
  <si>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</si>
  <si>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</si>
  <si>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</si>
  <si>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</si>
  <si>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</si>
  <si>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</si>
  <si>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</si>
  <si>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</si>
  <si>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</si>
  <si>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</si>
  <si>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</si>
  <si>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</si>
  <si>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</si>
  <si>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</si>
  <si>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</si>
  <si>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</si>
  <si>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</si>
  <si>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</si>
  <si>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</si>
  <si>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</si>
  <si>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</si>
  <si>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</si>
  <si>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</si>
  <si>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</si>
  <si>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</si>
  <si>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</si>
  <si>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</si>
  <si>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</si>
  <si>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</si>
  <si>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</si>
  <si>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</si>
  <si>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</si>
  <si>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</si>
  <si>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</si>
  <si>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</si>
  <si>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</si>
  <si>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</si>
  <si>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</si>
  <si>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</si>
  <si>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</si>
  <si>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</si>
  <si>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</si>
  <si>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</si>
  <si>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</si>
  <si>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</si>
  <si>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</si>
  <si>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</si>
  <si>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</si>
  <si>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</si>
  <si>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</si>
  <si>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</si>
  <si>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</si>
  <si>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</si>
  <si>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</si>
  <si>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</si>
  <si>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</si>
  <si>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</si>
  <si>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</si>
  <si>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</si>
  <si>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</si>
  <si>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</si>
  <si>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</si>
  <si>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</si>
  <si>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</si>
  <si>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</si>
  <si>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</si>
  <si>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</si>
  <si>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</si>
  <si>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</si>
  <si>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</si>
  <si>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</si>
  <si>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</si>
  <si>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</si>
  <si>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</si>
  <si>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</si>
  <si>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</si>
  <si>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</si>
  <si>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</si>
  <si>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</si>
  <si>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</si>
  <si>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</si>
  <si>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</si>
  <si>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</si>
  <si>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</si>
  <si>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</si>
  <si>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</si>
  <si>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</si>
  <si>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</si>
  <si>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</si>
  <si>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</si>
  <si>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</si>
  <si>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</si>
  <si>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</si>
  <si>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</si>
  <si>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</si>
  <si>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</si>
  <si>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</si>
  <si>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</si>
  <si>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</si>
  <si>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</si>
  <si>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</si>
  <si>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</si>
  <si>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</si>
  <si>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</si>
  <si>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</si>
  <si>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</si>
  <si>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</si>
  <si>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</si>
  <si>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</si>
  <si>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</si>
  <si>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</si>
  <si>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</si>
  <si>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</si>
  <si>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</si>
  <si>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</si>
  <si>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</si>
  <si>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</si>
  <si>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</si>
  <si>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</si>
  <si>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</si>
  <si>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</si>
  <si>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</si>
  <si>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</si>
  <si>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</si>
  <si>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</si>
  <si>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</si>
  <si>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</si>
  <si>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</si>
  <si>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</si>
  <si>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</si>
  <si>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</si>
  <si>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</si>
  <si>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</si>
  <si>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</si>
  <si>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</si>
  <si>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</si>
  <si>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</si>
  <si>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</si>
  <si>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</si>
  <si>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</si>
  <si>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</si>
  <si>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</si>
  <si>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</si>
  <si>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</si>
  <si>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</si>
  <si>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</si>
  <si>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</si>
  <si>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</si>
  <si>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</si>
  <si>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</si>
  <si>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</si>
  <si>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</si>
  <si>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</si>
  <si>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</si>
  <si>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</si>
  <si>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</si>
  <si>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</si>
  <si>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</si>
  <si>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</si>
  <si>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</si>
  <si>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</si>
  <si>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</si>
  <si>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</si>
  <si>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</si>
  <si>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</si>
  <si>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</si>
  <si>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</si>
  <si>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</si>
  <si>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</si>
  <si>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</si>
  <si>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</si>
  <si>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</si>
  <si>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</si>
  <si>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</si>
  <si>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</si>
  <si>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</si>
  <si>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</si>
  <si>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</si>
  <si>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</si>
  <si>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</si>
  <si>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</si>
  <si>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</si>
  <si>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</si>
  <si>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</si>
  <si>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</si>
  <si>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</si>
  <si>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</si>
  <si>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</si>
  <si>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</si>
  <si>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mobile games</t>
  </si>
  <si>
    <t>tabletop games</t>
  </si>
  <si>
    <t>video games</t>
  </si>
  <si>
    <t>classical music</t>
  </si>
  <si>
    <t>nature</t>
  </si>
  <si>
    <t>photobooks</t>
  </si>
  <si>
    <t>children's books</t>
  </si>
  <si>
    <t>fiction</t>
  </si>
  <si>
    <t>nonfiction</t>
  </si>
  <si>
    <t>translations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</si>
  <si>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</si>
  <si>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</si>
  <si>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</si>
  <si>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</si>
  <si>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</si>
  <si>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</si>
  <si>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</si>
  <si>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</si>
  <si>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</si>
  <si>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</si>
  <si>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</si>
  <si>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</si>
  <si>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</si>
  <si>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</si>
  <si>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</si>
  <si>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</si>
  <si>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</si>
  <si>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</si>
  <si>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</si>
  <si>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</si>
  <si>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</si>
  <si>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</si>
  <si>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</si>
  <si>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</si>
  <si>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</si>
  <si>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</si>
  <si>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</si>
  <si>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</si>
  <si>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</si>
  <si>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</si>
  <si>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</si>
  <si>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</si>
  <si>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</si>
  <si>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</si>
  <si>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</si>
  <si>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</si>
  <si>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</si>
  <si>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</si>
  <si>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</si>
  <si>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</si>
  <si>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</si>
  <si>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</si>
  <si>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</si>
  <si>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</si>
  <si>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</si>
  <si>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</si>
  <si>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</si>
  <si>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</si>
  <si>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</si>
  <si>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</si>
  <si>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</si>
  <si>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</si>
  <si>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 Outcome</t>
  </si>
  <si>
    <t>Failed Outcome</t>
  </si>
  <si>
    <t>Statistical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</si>
</sst>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34998626667073579"/>
        <bgColor theme="0" tint="-0.34998626667073579"/>
      </patternFill>
    </fill>
    <fill>
      <patternFill patternType="solid">
        <fgColor theme="0" tint="-0.14999847407452621"/>
        <bgColor theme="0" tint="-0.14999847407452621"/>
      </patternFill>
    </fill>
  </fills>
  <borders count="7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/>
    <xf numFmtId="0" fontId="0" fillId="3" borderId="2" xfId="0" applyFont="1" applyFill="1" applyBorder="1"/>
    <xf numFmtId="0" fontId="0" fillId="4" borderId="2" xfId="0" applyFont="1" applyFill="1" applyBorder="1"/>
    <xf numFmtId="0" fontId="0" fillId="3" borderId="4" xfId="0" applyFont="1" applyFill="1" applyBorder="1"/>
    <xf numFmtId="0" fontId="0" fillId="4" borderId="4" xfId="0" applyFont="1" applyFill="1" applyBorder="1"/>
    <xf numFmtId="0" fontId="4" fillId="2" borderId="1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0" fillId="4" borderId="5" xfId="0" applyFont="1" applyFill="1" applyBorder="1"/>
    <xf numFmtId="0" fontId="0" fillId="4" borderId="6" xfId="0" applyFont="1" applyFill="1" applyBorder="1"/>
  </cellXfs>
  <cellStyles count="2">
    <cellStyle name="Normal" xfId="0" builtinId="0"/>
    <cellStyle name="Percent" xfId="1" builtinId="5"/>
  </cellStyles>
  <dxfs count="12"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  <border>
        <left/>
        <right/>
        <top/>
        <bottom/>
      </border>
    </dxf>
    <dxf>
      <font>
        <color theme="1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ill>
        <patternFill>
          <bgColor rgb="FF00B0F0"/>
        </patternFill>
      </fill>
      <border>
        <left/>
        <right/>
        <top/>
        <bottom/>
        <vertical/>
        <horizontal/>
      </border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  <border>
        <left/>
        <right/>
        <top/>
        <bottom/>
      </border>
    </dxf>
    <dxf>
      <font>
        <color theme="1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ill>
        <patternFill>
          <bgColor rgb="FF00B0F0"/>
        </patternFill>
      </fill>
      <border>
        <left/>
        <right/>
        <top/>
        <bottom/>
        <vertical/>
        <horizontal/>
      </border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  <border>
        <left/>
        <right/>
        <top/>
        <bottom/>
      </border>
    </dxf>
    <dxf>
      <font>
        <color theme="1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ill>
        <patternFill>
          <bgColor rgb="FF00B0F0"/>
        </patternFill>
      </fill>
      <border>
        <left/>
        <right/>
        <top/>
        <bottom/>
        <vertical/>
        <horizontal/>
      </border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Vs Category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Project State per Category</a:t>
            </a:r>
          </a:p>
        </c:rich>
      </c:tx>
      <c:layout>
        <c:manualLayout>
          <c:xMode val="edge"/>
          <c:yMode val="edge"/>
          <c:x val="0.3102290026246719"/>
          <c:y val="3.319014321892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692038495188105E-2"/>
          <c:y val="0.20043492916843136"/>
          <c:w val="0.70723381452318457"/>
          <c:h val="0.478488119830246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Vs Category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Vs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A4-486F-97AB-6A5B7C4F13FA}"/>
            </c:ext>
          </c:extLst>
        </c:ser>
        <c:ser>
          <c:idx val="1"/>
          <c:order val="1"/>
          <c:tx>
            <c:strRef>
              <c:f>'State Vs 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Vs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A4-486F-97AB-6A5B7C4F13FA}"/>
            </c:ext>
          </c:extLst>
        </c:ser>
        <c:ser>
          <c:idx val="2"/>
          <c:order val="2"/>
          <c:tx>
            <c:strRef>
              <c:f>'State Vs Category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Vs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A4-486F-97AB-6A5B7C4F13FA}"/>
            </c:ext>
          </c:extLst>
        </c:ser>
        <c:ser>
          <c:idx val="3"/>
          <c:order val="3"/>
          <c:tx>
            <c:strRef>
              <c:f>'State Vs Category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Vs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A4-486F-97AB-6A5B7C4F1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871688"/>
        <c:axId val="524602568"/>
      </c:barChart>
      <c:catAx>
        <c:axId val="417871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02568"/>
        <c:crosses val="autoZero"/>
        <c:auto val="1"/>
        <c:lblAlgn val="ctr"/>
        <c:lblOffset val="100"/>
        <c:noMultiLvlLbl val="0"/>
      </c:catAx>
      <c:valAx>
        <c:axId val="52460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7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Vs Sub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Project State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Vs Sub Category'!$A$6:$A$31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'State Vs Sub Category'!$B$6:$B$31</c:f>
              <c:numCache>
                <c:formatCode>General</c:formatCode>
                <c:ptCount val="25"/>
                <c:pt idx="6">
                  <c:v>1</c:v>
                </c:pt>
                <c:pt idx="10">
                  <c:v>2</c:v>
                </c:pt>
                <c:pt idx="15">
                  <c:v>2</c:v>
                </c:pt>
                <c:pt idx="17">
                  <c:v>2</c:v>
                </c:pt>
                <c:pt idx="23">
                  <c:v>1</c:v>
                </c:pt>
                <c:pt idx="2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6-4E0F-B667-719C4AE86897}"/>
            </c:ext>
          </c:extLst>
        </c:ser>
        <c:ser>
          <c:idx val="1"/>
          <c:order val="1"/>
          <c:tx>
            <c:strRef>
              <c:f>'State Vs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Vs Sub Category'!$A$6:$A$31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'State Vs Sub Category'!$C$6:$C$31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4">
                  <c:v>5</c:v>
                </c:pt>
                <c:pt idx="5">
                  <c:v>1</c:v>
                </c:pt>
                <c:pt idx="6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3">
                  <c:v>2</c:v>
                </c:pt>
                <c:pt idx="14">
                  <c:v>10</c:v>
                </c:pt>
                <c:pt idx="18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DF6-4E0F-B667-719C4AE86897}"/>
            </c:ext>
          </c:extLst>
        </c:ser>
        <c:ser>
          <c:idx val="2"/>
          <c:order val="2"/>
          <c:tx>
            <c:strRef>
              <c:f>'State Vs Sub 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Vs Sub Category'!$A$6:$A$31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'State Vs Sub Category'!$D$6:$D$31</c:f>
              <c:numCache>
                <c:formatCode>General</c:formatCode>
                <c:ptCount val="25"/>
                <c:pt idx="2">
                  <c:v>1</c:v>
                </c:pt>
                <c:pt idx="3">
                  <c:v>1</c:v>
                </c:pt>
                <c:pt idx="7">
                  <c:v>1</c:v>
                </c:pt>
                <c:pt idx="10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5</c:v>
                </c:pt>
                <c:pt idx="16">
                  <c:v>1</c:v>
                </c:pt>
                <c:pt idx="17">
                  <c:v>2</c:v>
                </c:pt>
                <c:pt idx="19">
                  <c:v>2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DF6-4E0F-B667-719C4AE86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871688"/>
        <c:axId val="524602568"/>
      </c:barChart>
      <c:catAx>
        <c:axId val="417871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02568"/>
        <c:crosses val="autoZero"/>
        <c:auto val="1"/>
        <c:lblAlgn val="ctr"/>
        <c:lblOffset val="100"/>
        <c:noMultiLvlLbl val="0"/>
      </c:catAx>
      <c:valAx>
        <c:axId val="52460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7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[StarterBook.xlsx]Conversion Trend!PivotTable3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Date Created Conversion Trend</a:t>
            </a:r>
          </a:p>
        </c:rich>
      </c:tx>
      <c:layout>
        <c:manualLayout>
          <c:xMode val="edge"/>
          <c:yMode val="edge"/>
          <c:x val="0.44004855643044627"/>
          <c:y val="4.20640489245775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3727034120735"/>
          <c:y val="0.19207505002468755"/>
          <c:w val="0.62734908136482936"/>
          <c:h val="0.52549223426279634"/>
        </c:manualLayout>
      </c:layout>
      <c:lineChart>
        <c:grouping val="standard"/>
        <c:varyColors val="0"/>
        <c:ser>
          <c:idx val="0"/>
          <c:order val="0"/>
          <c:tx>
            <c:strRef>
              <c:f>'Conversion Trend'!$B$5:$B$6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'Conversion Trend'!$A$7:$A$19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Trend'!$B$7:$B$19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F0-499F-AF30-826BAB1C6055}"/>
            </c:ext>
          </c:extLst>
        </c:ser>
        <c:ser>
          <c:idx val="1"/>
          <c:order val="1"/>
          <c:tx>
            <c:strRef>
              <c:f>'Conversion Trend'!$C$5:$C$6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'Conversion Trend'!$A$7:$A$19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Trend'!$C$7:$C$19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F0-499F-AF30-826BAB1C6055}"/>
            </c:ext>
          </c:extLst>
        </c:ser>
        <c:ser>
          <c:idx val="2"/>
          <c:order val="2"/>
          <c:tx>
            <c:strRef>
              <c:f>'Conversion Trend'!$D$5:$D$6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'Conversion Trend'!$A$7:$A$19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Trend'!$D$7:$D$19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F0-499F-AF30-826BAB1C6055}"/>
            </c:ext>
          </c:extLst>
        </c:ser>
        <c:ser>
          <c:idx val="3"/>
          <c:order val="3"/>
          <c:tx>
            <c:strRef>
              <c:f>'Conversion Trend'!$E$5:$E$6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'Conversion Trend'!$A$7:$A$19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Trend'!$E$7:$E$19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F0-499F-AF30-826BAB1C6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315768"/>
        <c:axId val="595316424"/>
      </c:lineChart>
      <c:catAx>
        <c:axId val="595315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16424"/>
        <c:crosses val="autoZero"/>
        <c:auto val="1"/>
        <c:lblAlgn val="ctr"/>
        <c:lblOffset val="100"/>
        <c:noMultiLvlLbl val="0"/>
      </c:catAx>
      <c:valAx>
        <c:axId val="59531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1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'Bonus_Goal Outcomes'!$F$2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'Bonus_Goal Outcomes'!$A$3:$A$14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'Bonus_Goal Outcomes'!$F$3:$F$14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2-4850-B0E2-C508B3E38968}"/>
            </c:ext>
          </c:extLst>
        </c:ser>
        <c:ser>
          <c:idx val="1"/>
          <c:order val="1"/>
          <c:tx>
            <c:strRef>
              <c:f>'Bonus_Goal Outcomes'!$G$2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'Bonus_Goal Outcomes'!$A$3:$A$14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'Bonus_Goal Outcomes'!$G$3:$G$14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2-4850-B0E2-C508B3E38968}"/>
            </c:ext>
          </c:extLst>
        </c:ser>
        <c:ser>
          <c:idx val="2"/>
          <c:order val="2"/>
          <c:tx>
            <c:strRef>
              <c:f>'Bonus_Goal Outcomes'!$H$2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'Bonus_Goal Outcomes'!$A$3:$A$14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'Bonus_Goal Outcomes'!$H$3:$H$14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2-4850-B0E2-C508B3E38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969296"/>
        <c:axId val="590976512"/>
      </c:lineChart>
      <c:catAx>
        <c:axId val="59096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76512"/>
        <c:crosses val="autoZero"/>
        <c:auto val="1"/>
        <c:lblAlgn val="ctr"/>
        <c:lblOffset val="100"/>
        <c:noMultiLvlLbl val="0"/>
      </c:catAx>
      <c:valAx>
        <c:axId val="5909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6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295274</xdr:colOff>
      <xdr:row>0</xdr:row>
      <xdr:rowOff>58737</xdr:rowOff>
    </xdr:from>
    <xdr:to>
      <xdr:col>17</xdr:col>
      <xdr:colOff>38099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177E2-EAA9-4FC6-B5C3-3F5A124D0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320675</xdr:colOff>
      <xdr:row>4</xdr:row>
      <xdr:rowOff>103187</xdr:rowOff>
    </xdr:from>
    <xdr:to>
      <xdr:col>19</xdr:col>
      <xdr:colOff>215900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98423-B515-498F-81EB-EA63FDC47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404812</xdr:colOff>
      <xdr:row>1</xdr:row>
      <xdr:rowOff>47626</xdr:rowOff>
    </xdr:from>
    <xdr:to>
      <xdr:col>17</xdr:col>
      <xdr:colOff>571500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F9F244-860B-4FA7-9CF9-6D436B6A4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15</xdr:row>
      <xdr:rowOff>77787</xdr:rowOff>
    </xdr:from>
    <xdr:to>
      <xdr:col>8</xdr:col>
      <xdr:colOff>295275</xdr:colOff>
      <xdr:row>36</xdr:row>
      <xdr:rowOff>187325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6B450A-9768-4991-87A7-023766727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102.951333680554" createdVersion="6" refreshedVersion="6" minRefreshableVersion="3" recordCount="4114" xr:uid="{FA30D666-F223-4101-9761-BADA550C768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 and 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102.973797222221" createdVersion="6" refreshedVersion="6" minRefreshableVersion="3" recordCount="4114" xr:uid="{C4C0DF26-D2AC-46FE-9846-9150D12486C0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/>
    </cacheField>
    <cacheField name="Category and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10/08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05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10/08/2009"/>
          <s v="Qtr1"/>
          <s v="Qtr2"/>
          <s v="Qtr3"/>
          <s v="Qtr4"/>
          <s v="&gt;03/05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x v="0"/>
    <x v="0"/>
    <s v="film &amp; video/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x v="0"/>
    <x v="0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x v="0"/>
    <x v="0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x v="0"/>
    <x v="0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x v="0"/>
    <x v="0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x v="0"/>
    <x v="0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x v="0"/>
    <x v="0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x v="0"/>
    <x v="0"/>
    <s v="film &amp; video/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x v="0"/>
    <x v="0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x v="0"/>
    <x v="0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x v="0"/>
    <x v="0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x v="0"/>
    <x v="0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x v="0"/>
    <x v="0"/>
    <s v="film &amp; video/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x v="0"/>
    <x v="0"/>
    <s v="film &amp; video/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x v="0"/>
    <x v="0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x v="0"/>
    <x v="0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x v="0"/>
    <x v="0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x v="0"/>
    <x v="0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x v="0"/>
    <x v="0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x v="0"/>
    <x v="0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x v="0"/>
    <x v="0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x v="0"/>
    <x v="0"/>
    <s v="film &amp; video/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x v="0"/>
    <x v="0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x v="0"/>
    <x v="0"/>
    <s v="film &amp; video/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x v="0"/>
    <x v="0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x v="0"/>
    <x v="0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x v="0"/>
    <x v="0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x v="0"/>
    <x v="0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x v="0"/>
    <x v="0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x v="0"/>
    <x v="0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x v="0"/>
    <x v="0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x v="0"/>
    <x v="0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x v="0"/>
    <x v="0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x v="0"/>
    <x v="0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x v="0"/>
    <x v="0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x v="0"/>
    <x v="0"/>
    <s v="film &amp; video/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x v="0"/>
    <x v="0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x v="0"/>
    <x v="0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x v="0"/>
    <x v="0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x v="0"/>
    <x v="0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x v="0"/>
    <x v="0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x v="0"/>
    <x v="0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x v="0"/>
    <x v="0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x v="0"/>
    <x v="0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x v="0"/>
    <x v="0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x v="0"/>
    <x v="0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x v="0"/>
    <x v="0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x v="0"/>
    <x v="0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x v="0"/>
    <x v="0"/>
    <s v="film &amp; video/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x v="0"/>
    <x v="0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x v="0"/>
    <x v="0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x v="0"/>
    <x v="0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x v="0"/>
    <x v="0"/>
    <s v="film &amp; video/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x v="0"/>
    <x v="0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x v="0"/>
    <x v="0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x v="0"/>
    <x v="0"/>
    <s v="film &amp; video/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x v="0"/>
    <x v="0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x v="0"/>
    <x v="0"/>
    <s v="film &amp; video/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x v="0"/>
    <x v="0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x v="0"/>
    <x v="0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x v="0"/>
    <x v="1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x v="0"/>
    <x v="1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x v="0"/>
    <x v="1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x v="0"/>
    <x v="1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x v="0"/>
    <x v="1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x v="0"/>
    <x v="1"/>
    <s v="film &amp; vi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x v="0"/>
    <x v="1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x v="0"/>
    <x v="1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x v="0"/>
    <x v="1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x v="0"/>
    <x v="1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x v="0"/>
    <x v="1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x v="0"/>
    <x v="1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x v="0"/>
    <x v="1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x v="0"/>
    <x v="1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x v="0"/>
    <x v="1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x v="0"/>
    <x v="1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x v="0"/>
    <x v="1"/>
    <s v="film &amp; vi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x v="0"/>
    <x v="1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x v="0"/>
    <x v="1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x v="0"/>
    <x v="1"/>
    <s v="film &amp; 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x v="0"/>
    <x v="1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x v="0"/>
    <x v="1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x v="0"/>
    <x v="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x v="0"/>
    <x v="1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x v="0"/>
    <x v="1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x v="0"/>
    <x v="1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x v="0"/>
    <x v="1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x v="0"/>
    <x v="1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x v="0"/>
    <x v="1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x v="0"/>
    <x v="1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x v="0"/>
    <x v="1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x v="0"/>
    <x v="1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x v="0"/>
    <x v="1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x v="0"/>
    <x v="1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x v="0"/>
    <x v="1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x v="0"/>
    <x v="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x v="0"/>
    <x v="1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x v="0"/>
    <x v="1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x v="0"/>
    <x v="1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x v="0"/>
    <x v="1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x v="0"/>
    <x v="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x v="0"/>
    <x v="1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x v="0"/>
    <x v="1"/>
    <s v="film &amp; 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x v="0"/>
    <x v="1"/>
    <s v="film &amp; video/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x v="0"/>
    <x v="1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x v="0"/>
    <x v="1"/>
    <s v="film &amp; video/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x v="0"/>
    <x v="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x v="0"/>
    <x v="1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x v="0"/>
    <x v="1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x v="0"/>
    <x v="1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x v="0"/>
    <x v="1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x v="0"/>
    <x v="1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x v="0"/>
    <x v="1"/>
    <s v="film &amp; 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x v="0"/>
    <x v="1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x v="0"/>
    <x v="1"/>
    <s v="film &amp; video/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x v="0"/>
    <x v="1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x v="0"/>
    <x v="1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x v="0"/>
    <x v="1"/>
    <s v="film &amp; vi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x v="0"/>
    <x v="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x v="0"/>
    <x v="1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x v="0"/>
    <x v="2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x v="0"/>
    <x v="2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x v="2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x v="0"/>
    <x v="2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x v="2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x v="0"/>
    <x v="2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x v="0"/>
    <x v="2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x v="0"/>
    <x v="2"/>
    <s v="film &amp; video/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x v="0"/>
    <x v="2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x v="2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x v="2"/>
    <s v="film &amp; video/science fiction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x v="2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x v="0"/>
    <x v="2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x v="2"/>
    <s v="film &amp; video/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x v="2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x v="0"/>
    <x v="2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x v="2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x v="2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x v="0"/>
    <x v="2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x v="0"/>
    <x v="2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x v="2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x v="0"/>
    <x v="2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x v="0"/>
    <x v="2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x v="2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x v="0"/>
    <x v="2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x v="0"/>
    <x v="2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x v="0"/>
    <x v="2"/>
    <s v="film &amp; video/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x v="2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x v="0"/>
    <x v="2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x v="0"/>
    <x v="2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x v="0"/>
    <x v="2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x v="0"/>
    <x v="2"/>
    <s v="film &amp; video/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x v="0"/>
    <x v="2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x v="0"/>
    <x v="2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x v="0"/>
    <x v="2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x v="0"/>
    <x v="2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x v="0"/>
    <x v="2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x v="0"/>
    <x v="2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x v="2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x v="0"/>
    <x v="2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x v="3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x v="0"/>
    <x v="3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x v="0"/>
    <x v="3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x v="3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x v="0"/>
    <x v="3"/>
    <s v="film &amp; video/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x v="3"/>
    <s v="film &amp; 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x v="0"/>
    <x v="3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x v="0"/>
    <x v="3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x v="0"/>
    <x v="3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x v="0"/>
    <x v="3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x v="0"/>
    <x v="3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x v="0"/>
    <x v="3"/>
    <s v="film &amp; 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x v="3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x v="3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x v="3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x v="0"/>
    <x v="3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x v="3"/>
    <s v="film &amp; v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x v="0"/>
    <x v="3"/>
    <s v="film &amp; v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x v="3"/>
    <s v="film &amp; v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x v="0"/>
    <x v="3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x v="0"/>
    <x v="3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x v="0"/>
    <x v="3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x v="3"/>
    <s v="film &amp; video/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x v="0"/>
    <x v="3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x v="0"/>
    <x v="3"/>
    <s v="film &amp; video/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x v="0"/>
    <x v="3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x v="3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x v="0"/>
    <x v="3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x v="3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x v="0"/>
    <x v="3"/>
    <s v="film &amp; video/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x v="0"/>
    <x v="3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x v="0"/>
    <x v="3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x v="0"/>
    <x v="3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x v="3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x v="0"/>
    <x v="3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x v="3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x v="0"/>
    <x v="3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x v="0"/>
    <x v="3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x v="0"/>
    <x v="3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x v="3"/>
    <s v="film &amp; v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x v="0"/>
    <x v="3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x v="0"/>
    <x v="3"/>
    <s v="film &amp; video/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x v="3"/>
    <s v="film &amp; v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x v="0"/>
    <x v="3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x v="0"/>
    <x v="3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x v="0"/>
    <x v="3"/>
    <s v="film &amp; v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x v="3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x v="0"/>
    <x v="3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x v="3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x v="3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x v="0"/>
    <x v="3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x v="0"/>
    <x v="3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x v="0"/>
    <x v="3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x v="0"/>
    <x v="3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x v="0"/>
    <x v="3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x v="0"/>
    <x v="3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x v="0"/>
    <x v="3"/>
    <s v="film &amp; video/drama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x v="0"/>
    <x v="3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x v="0"/>
    <x v="3"/>
    <s v="film &amp; v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x v="0"/>
    <x v="3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x v="0"/>
    <x v="3"/>
    <s v="film &amp; video/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x v="3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x v="0"/>
    <x v="3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x v="3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x v="3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x v="3"/>
    <s v="film &amp; v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x v="0"/>
    <x v="3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x v="3"/>
    <s v="film &amp; video/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x v="3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x v="3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x v="0"/>
    <x v="3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x v="3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x v="0"/>
    <x v="3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x v="3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x v="0"/>
    <x v="3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x v="3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x v="3"/>
    <s v="film &amp; video/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x v="0"/>
    <x v="3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x v="3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x v="0"/>
    <x v="3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x v="0"/>
    <x v="4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x v="0"/>
    <x v="4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x v="0"/>
    <x v="4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x v="0"/>
    <x v="4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x v="0"/>
    <x v="4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x v="0"/>
    <x v="4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x v="0"/>
    <x v="4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x v="0"/>
    <x v="4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x v="0"/>
    <x v="4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x v="0"/>
    <x v="4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x v="0"/>
    <x v="4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x v="0"/>
    <x v="4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x v="0"/>
    <x v="4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x v="0"/>
    <x v="4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x v="0"/>
    <x v="4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x v="0"/>
    <x v="4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x v="0"/>
    <x v="4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x v="0"/>
    <x v="4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x v="0"/>
    <x v="4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x v="0"/>
    <x v="4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x v="0"/>
    <x v="4"/>
    <s v="film &amp; video/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x v="0"/>
    <x v="4"/>
    <s v="film &amp; video/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x v="0"/>
    <x v="4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x v="0"/>
    <x v="4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x v="0"/>
    <x v="4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x v="0"/>
    <x v="4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x v="0"/>
    <x v="4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x v="0"/>
    <x v="4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x v="0"/>
    <x v="4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x v="0"/>
    <x v="4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x v="0"/>
    <x v="4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x v="0"/>
    <x v="4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x v="0"/>
    <x v="4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x v="0"/>
    <x v="4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x v="0"/>
    <x v="4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x v="0"/>
    <x v="4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x v="0"/>
    <x v="4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x v="0"/>
    <x v="4"/>
    <s v="film &amp; 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x v="0"/>
    <x v="4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x v="0"/>
    <x v="4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x v="0"/>
    <x v="4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x v="0"/>
    <x v="4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x v="0"/>
    <x v="4"/>
    <s v="film &amp; video/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x v="0"/>
    <x v="4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x v="0"/>
    <x v="4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x v="0"/>
    <x v="4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x v="0"/>
    <x v="4"/>
    <s v="film &amp; 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x v="0"/>
    <x v="4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x v="0"/>
    <x v="4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x v="0"/>
    <x v="4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x v="0"/>
    <x v="4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x v="0"/>
    <x v="4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x v="0"/>
    <x v="4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x v="0"/>
    <x v="4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x v="0"/>
    <x v="4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x v="0"/>
    <x v="4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x v="0"/>
    <x v="4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x v="0"/>
    <x v="4"/>
    <s v="film &amp; 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x v="0"/>
    <x v="4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x v="0"/>
    <x v="4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x v="0"/>
    <x v="4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x v="0"/>
    <x v="4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x v="0"/>
    <x v="4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x v="0"/>
    <x v="4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x v="0"/>
    <x v="4"/>
    <s v="film &amp; 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x v="0"/>
    <x v="4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x v="0"/>
    <x v="4"/>
    <s v="film &amp; video/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x v="0"/>
    <x v="4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x v="0"/>
    <x v="4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x v="0"/>
    <x v="4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x v="0"/>
    <x v="4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x v="0"/>
    <x v="4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x v="0"/>
    <x v="4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x v="0"/>
    <x v="4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x v="0"/>
    <x v="4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x v="0"/>
    <x v="4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x v="0"/>
    <x v="4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x v="0"/>
    <x v="4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x v="0"/>
    <x v="4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x v="0"/>
    <x v="4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x v="0"/>
    <x v="4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x v="0"/>
    <x v="4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x v="0"/>
    <x v="4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x v="0"/>
    <x v="4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x v="0"/>
    <x v="4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x v="0"/>
    <x v="4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x v="0"/>
    <x v="4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x v="0"/>
    <x v="4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x v="0"/>
    <x v="4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x v="0"/>
    <x v="4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x v="0"/>
    <x v="4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x v="0"/>
    <x v="4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x v="0"/>
    <x v="4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x v="0"/>
    <x v="4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x v="0"/>
    <x v="4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x v="0"/>
    <x v="4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x v="0"/>
    <x v="4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x v="0"/>
    <x v="4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x v="0"/>
    <x v="4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x v="0"/>
    <x v="4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x v="0"/>
    <x v="4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x v="0"/>
    <x v="4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x v="0"/>
    <x v="4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x v="0"/>
    <x v="4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x v="0"/>
    <x v="4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x v="0"/>
    <x v="4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x v="0"/>
    <x v="4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x v="0"/>
    <x v="4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x v="0"/>
    <x v="4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x v="0"/>
    <x v="4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x v="0"/>
    <x v="4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x v="0"/>
    <x v="4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x v="0"/>
    <x v="4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x v="0"/>
    <x v="4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x v="0"/>
    <x v="4"/>
    <s v="film &amp; 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x v="0"/>
    <x v="4"/>
    <s v="film &amp; video/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x v="0"/>
    <x v="4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x v="0"/>
    <x v="4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x v="0"/>
    <x v="4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x v="0"/>
    <x v="4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x v="0"/>
    <x v="4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x v="0"/>
    <x v="4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x v="0"/>
    <x v="4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x v="0"/>
    <x v="4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x v="0"/>
    <x v="4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x v="0"/>
    <x v="4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x v="0"/>
    <x v="4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x v="0"/>
    <x v="4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x v="0"/>
    <x v="4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x v="0"/>
    <x v="4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x v="0"/>
    <x v="4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x v="0"/>
    <x v="4"/>
    <s v="film &amp; video/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x v="0"/>
    <x v="4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x v="0"/>
    <x v="4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x v="0"/>
    <x v="4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x v="0"/>
    <x v="4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x v="0"/>
    <x v="4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x v="0"/>
    <x v="4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x v="0"/>
    <x v="4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x v="0"/>
    <x v="4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x v="0"/>
    <x v="4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x v="0"/>
    <x v="4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x v="0"/>
    <x v="4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x v="0"/>
    <x v="4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x v="0"/>
    <x v="4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x v="0"/>
    <x v="4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x v="0"/>
    <x v="4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x v="0"/>
    <x v="4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x v="0"/>
    <x v="4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x v="0"/>
    <x v="4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x v="0"/>
    <x v="4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x v="0"/>
    <x v="4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x v="0"/>
    <x v="4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x v="0"/>
    <x v="4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x v="0"/>
    <x v="4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x v="0"/>
    <x v="4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x v="0"/>
    <x v="4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x v="0"/>
    <x v="4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x v="0"/>
    <x v="4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x v="0"/>
    <x v="4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x v="0"/>
    <x v="4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x v="0"/>
    <x v="4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x v="0"/>
    <x v="4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x v="0"/>
    <x v="4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x v="0"/>
    <x v="4"/>
    <s v="film &amp; video/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x v="0"/>
    <x v="4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x v="0"/>
    <x v="4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x v="0"/>
    <x v="4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x v="0"/>
    <x v="4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x v="0"/>
    <x v="4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x v="0"/>
    <x v="4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x v="0"/>
    <x v="4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x v="0"/>
    <x v="4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x v="0"/>
    <x v="4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x v="0"/>
    <x v="4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x v="0"/>
    <x v="4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x v="0"/>
    <x v="4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x v="0"/>
    <x v="4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x v="0"/>
    <x v="4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x v="0"/>
    <x v="4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x v="0"/>
    <x v="5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x v="0"/>
    <x v="5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x v="0"/>
    <x v="5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x v="0"/>
    <x v="5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x v="0"/>
    <x v="5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x v="0"/>
    <x v="5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x v="0"/>
    <x v="5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x v="5"/>
    <s v="film &amp; video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x v="0"/>
    <x v="5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x v="5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x v="0"/>
    <x v="5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x v="0"/>
    <x v="5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x v="0"/>
    <x v="5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x v="5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x v="0"/>
    <x v="5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x v="0"/>
    <x v="5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x v="5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x v="5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x v="0"/>
    <x v="5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x v="5"/>
    <s v="film &amp; video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x v="0"/>
    <x v="5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x v="5"/>
    <s v="film &amp; video/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x v="0"/>
    <x v="5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x v="0"/>
    <x v="5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x v="0"/>
    <x v="5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x v="0"/>
    <x v="5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x v="0"/>
    <x v="5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x v="0"/>
    <x v="5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x v="0"/>
    <x v="5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x v="0"/>
    <x v="5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x v="0"/>
    <x v="5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x v="5"/>
    <s v="film &amp; video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x v="0"/>
    <x v="5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x v="0"/>
    <x v="5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x v="0"/>
    <x v="5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x v="0"/>
    <x v="5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x v="0"/>
    <x v="5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x v="5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x v="0"/>
    <x v="5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x v="0"/>
    <x v="5"/>
    <s v="film &amp; video/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x v="0"/>
    <x v="5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x v="5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x v="5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x v="0"/>
    <x v="5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x v="0"/>
    <x v="5"/>
    <s v="film &amp; video/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x v="0"/>
    <x v="5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x v="0"/>
    <x v="5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x v="0"/>
    <x v="5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x v="5"/>
    <s v="film &amp; video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x v="5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x v="0"/>
    <x v="5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x v="0"/>
    <x v="5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x v="0"/>
    <x v="5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x v="0"/>
    <x v="5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x v="0"/>
    <x v="5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x v="5"/>
    <s v="film &amp; video/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x v="0"/>
    <x v="5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x v="5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x v="5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x v="0"/>
    <x v="5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x v="0"/>
    <x v="5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x v="0"/>
    <x v="5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x v="0"/>
    <x v="5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x v="0"/>
    <x v="5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x v="0"/>
    <x v="5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x v="0"/>
    <x v="5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x v="0"/>
    <x v="5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x v="5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x v="5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x v="0"/>
    <x v="5"/>
    <s v="film &amp; video/animation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x v="5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x v="5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x v="5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x v="5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x v="0"/>
    <x v="5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x v="5"/>
    <s v="film &amp; video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x v="0"/>
    <x v="5"/>
    <s v="film &amp; video/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x v="0"/>
    <x v="5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x v="0"/>
    <x v="5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x v="0"/>
    <x v="5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x v="0"/>
    <x v="5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x v="5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x v="0"/>
    <x v="5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x v="0"/>
    <x v="5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x v="0"/>
    <x v="5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x v="0"/>
    <x v="5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x v="0"/>
    <x v="5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x v="0"/>
    <x v="5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x v="0"/>
    <x v="5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x v="0"/>
    <x v="5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x v="5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x v="0"/>
    <x v="5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x v="0"/>
    <x v="5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x v="0"/>
    <x v="5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x v="0"/>
    <x v="5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x v="0"/>
    <x v="5"/>
    <s v="film &amp; video/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x v="5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x v="0"/>
    <x v="5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x v="5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x v="0"/>
    <x v="5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x v="1"/>
    <x v="6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x v="1"/>
    <x v="6"/>
    <s v="theater/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x v="1"/>
    <x v="6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x v="1"/>
    <x v="6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x v="1"/>
    <x v="6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x v="1"/>
    <x v="6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x v="1"/>
    <x v="6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x v="1"/>
    <x v="6"/>
    <s v="theater/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x v="1"/>
    <x v="6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x v="1"/>
    <x v="6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x v="1"/>
    <x v="6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x v="1"/>
    <x v="6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x v="1"/>
    <x v="6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x v="1"/>
    <x v="6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x v="1"/>
    <x v="6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x v="1"/>
    <x v="6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x v="1"/>
    <x v="6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x v="1"/>
    <x v="6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x v="1"/>
    <x v="6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x v="1"/>
    <x v="6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x v="2"/>
    <x v="7"/>
    <s v="techno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x v="2"/>
    <x v="7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x v="2"/>
    <x v="7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x v="2"/>
    <x v="7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x v="2"/>
    <x v="7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x v="2"/>
    <x v="7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x v="2"/>
    <x v="7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x v="7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x v="2"/>
    <x v="7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x v="2"/>
    <x v="7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x v="2"/>
    <x v="7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x v="2"/>
    <x v="7"/>
    <s v="techno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x v="7"/>
    <s v="techno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x v="2"/>
    <x v="7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x v="2"/>
    <x v="7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x v="7"/>
    <s v="technology/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x v="2"/>
    <x v="7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x v="2"/>
    <x v="7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x v="7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x v="2"/>
    <x v="7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x v="2"/>
    <x v="7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x v="2"/>
    <x v="7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x v="7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x v="2"/>
    <x v="7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x v="2"/>
    <x v="7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x v="7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x v="2"/>
    <x v="7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x v="7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x v="2"/>
    <x v="7"/>
    <s v="techno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x v="2"/>
    <x v="7"/>
    <s v="techno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x v="2"/>
    <x v="7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x v="2"/>
    <x v="7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x v="7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x v="2"/>
    <x v="7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x v="2"/>
    <x v="7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x v="2"/>
    <x v="7"/>
    <s v="techno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x v="2"/>
    <x v="7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x v="2"/>
    <x v="7"/>
    <s v="technology/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x v="2"/>
    <x v="7"/>
    <s v="techno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x v="2"/>
    <x v="7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x v="2"/>
    <x v="7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x v="7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x v="7"/>
    <s v="techno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x v="2"/>
    <x v="7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x v="2"/>
    <x v="7"/>
    <s v="technology/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x v="7"/>
    <s v="techno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x v="2"/>
    <x v="7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x v="2"/>
    <x v="7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x v="2"/>
    <x v="7"/>
    <s v="technology/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x v="2"/>
    <x v="7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x v="2"/>
    <x v="7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x v="2"/>
    <x v="7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x v="2"/>
    <x v="7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x v="2"/>
    <x v="7"/>
    <s v="technology/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x v="2"/>
    <x v="7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x v="2"/>
    <x v="7"/>
    <s v="techno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x v="2"/>
    <x v="7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x v="2"/>
    <x v="7"/>
    <s v="techno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x v="2"/>
    <x v="7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x v="2"/>
    <x v="7"/>
    <s v="techno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x v="2"/>
    <x v="7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x v="2"/>
    <x v="7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x v="7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x v="2"/>
    <x v="7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x v="7"/>
    <s v="technology/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x v="2"/>
    <x v="7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x v="2"/>
    <x v="7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x v="7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x v="2"/>
    <x v="7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x v="2"/>
    <x v="7"/>
    <s v="techno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x v="7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x v="7"/>
    <s v="technology/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x v="7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x v="2"/>
    <x v="7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x v="7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x v="7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x v="7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x v="2"/>
    <x v="7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x v="7"/>
    <s v="technology/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x v="2"/>
    <x v="7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x v="2"/>
    <x v="7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x v="2"/>
    <x v="7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x v="2"/>
    <x v="7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x v="7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x v="7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x v="7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x v="2"/>
    <x v="7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x v="2"/>
    <x v="7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x v="7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x v="2"/>
    <x v="7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x v="2"/>
    <x v="7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x v="2"/>
    <x v="7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x v="7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x v="2"/>
    <x v="7"/>
    <s v="techno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x v="2"/>
    <x v="7"/>
    <s v="techno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x v="2"/>
    <x v="7"/>
    <s v="techno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x v="2"/>
    <x v="7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x v="7"/>
    <s v="technology/web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x v="2"/>
    <x v="7"/>
    <s v="techno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x v="2"/>
    <x v="7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x v="2"/>
    <x v="8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x v="2"/>
    <x v="8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x v="2"/>
    <x v="8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x v="2"/>
    <x v="8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x v="2"/>
    <x v="8"/>
    <s v="technology/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x v="2"/>
    <x v="8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x v="2"/>
    <x v="8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x v="2"/>
    <x v="8"/>
    <s v="technology/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x v="2"/>
    <x v="8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x v="2"/>
    <x v="8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x v="2"/>
    <x v="8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x v="2"/>
    <x v="8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x v="2"/>
    <x v="8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x v="2"/>
    <x v="8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x v="2"/>
    <x v="8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x v="2"/>
    <x v="8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x v="2"/>
    <x v="8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x v="2"/>
    <x v="8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x v="2"/>
    <x v="8"/>
    <s v="technology/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x v="2"/>
    <x v="8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x v="2"/>
    <x v="8"/>
    <s v="technology/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x v="2"/>
    <x v="8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x v="2"/>
    <x v="8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x v="2"/>
    <x v="8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x v="2"/>
    <x v="8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x v="2"/>
    <x v="8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x v="2"/>
    <x v="8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x v="2"/>
    <x v="8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x v="2"/>
    <x v="8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x v="2"/>
    <x v="8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x v="2"/>
    <x v="8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x v="2"/>
    <x v="8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x v="2"/>
    <x v="8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x v="2"/>
    <x v="8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x v="2"/>
    <x v="8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x v="2"/>
    <x v="8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x v="2"/>
    <x v="8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x v="2"/>
    <x v="8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x v="2"/>
    <x v="8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x v="2"/>
    <x v="8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x v="2"/>
    <x v="8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x v="2"/>
    <x v="8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x v="2"/>
    <x v="8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x v="2"/>
    <x v="8"/>
    <s v="technology/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x v="2"/>
    <x v="8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x v="2"/>
    <x v="8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2"/>
    <x v="8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x v="2"/>
    <x v="8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x v="2"/>
    <x v="8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x v="2"/>
    <x v="8"/>
    <s v="technology/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x v="2"/>
    <x v="8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x v="2"/>
    <x v="8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x v="2"/>
    <x v="8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x v="2"/>
    <x v="8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x v="2"/>
    <x v="8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x v="2"/>
    <x v="8"/>
    <s v="technology/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x v="2"/>
    <x v="8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x v="2"/>
    <x v="8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x v="2"/>
    <x v="8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x v="2"/>
    <x v="8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x v="2"/>
    <x v="8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x v="2"/>
    <x v="8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x v="2"/>
    <x v="8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x v="2"/>
    <x v="8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x v="2"/>
    <x v="8"/>
    <s v="technology/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x v="2"/>
    <x v="8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2"/>
    <x v="8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x v="2"/>
    <x v="8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x v="2"/>
    <x v="8"/>
    <s v="technology/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x v="2"/>
    <x v="8"/>
    <s v="technology/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2"/>
    <x v="8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x v="2"/>
    <x v="8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x v="2"/>
    <x v="8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x v="2"/>
    <x v="8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x v="2"/>
    <x v="8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x v="2"/>
    <x v="8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x v="2"/>
    <x v="8"/>
    <s v="technology/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x v="2"/>
    <x v="8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x v="2"/>
    <x v="8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x v="2"/>
    <x v="8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x v="3"/>
    <x v="9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x v="3"/>
    <x v="9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x v="3"/>
    <x v="9"/>
    <s v="publishing/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x v="3"/>
    <x v="9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x v="3"/>
    <x v="9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x v="3"/>
    <x v="9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x v="3"/>
    <x v="9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x v="3"/>
    <x v="9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x v="3"/>
    <x v="9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x v="3"/>
    <x v="9"/>
    <s v="publishing/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x v="3"/>
    <x v="9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x v="3"/>
    <x v="9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x v="3"/>
    <x v="9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x v="3"/>
    <x v="9"/>
    <s v="publishing/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x v="3"/>
    <x v="9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x v="3"/>
    <x v="9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x v="3"/>
    <x v="9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x v="3"/>
    <x v="9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x v="3"/>
    <x v="9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x v="3"/>
    <x v="9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x v="3"/>
    <x v="9"/>
    <s v="publishing/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x v="3"/>
    <x v="9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x v="3"/>
    <x v="9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x v="3"/>
    <x v="9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x v="3"/>
    <x v="9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x v="3"/>
    <x v="9"/>
    <s v="publishing/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x v="3"/>
    <x v="9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x v="3"/>
    <x v="9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x v="3"/>
    <x v="9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x v="3"/>
    <x v="9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x v="3"/>
    <x v="9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x v="3"/>
    <x v="9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x v="3"/>
    <x v="9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x v="3"/>
    <x v="9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x v="3"/>
    <x v="9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x v="3"/>
    <x v="9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x v="3"/>
    <x v="9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x v="3"/>
    <x v="9"/>
    <s v="publishing/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x v="3"/>
    <x v="9"/>
    <s v="publishing/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x v="3"/>
    <x v="9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3"/>
    <x v="10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x v="3"/>
    <x v="10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3"/>
    <x v="1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x v="3"/>
    <x v="10"/>
    <s v="publishing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3"/>
    <x v="1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x v="3"/>
    <x v="10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3"/>
    <x v="1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x v="3"/>
    <x v="10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3"/>
    <x v="1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x v="3"/>
    <x v="10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3"/>
    <x v="1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x v="3"/>
    <x v="1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x v="3"/>
    <x v="1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x v="3"/>
    <x v="10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x v="3"/>
    <x v="10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x v="3"/>
    <x v="10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x v="3"/>
    <x v="10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x v="3"/>
    <x v="10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x v="3"/>
    <x v="10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x v="3"/>
    <x v="10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x v="4"/>
    <x v="11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x v="4"/>
    <x v="1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x v="4"/>
    <x v="11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x v="4"/>
    <x v="11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x v="4"/>
    <x v="11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x v="4"/>
    <x v="11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x v="4"/>
    <x v="11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x v="4"/>
    <x v="11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x v="4"/>
    <x v="11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x v="4"/>
    <x v="1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x v="4"/>
    <x v="11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x v="4"/>
    <x v="11"/>
    <s v="music/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x v="4"/>
    <x v="11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x v="4"/>
    <x v="11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x v="4"/>
    <x v="11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x v="4"/>
    <x v="11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x v="4"/>
    <x v="1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x v="4"/>
    <x v="11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x v="4"/>
    <x v="11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x v="4"/>
    <x v="11"/>
    <s v="music/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x v="4"/>
    <x v="11"/>
    <s v="music/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x v="4"/>
    <x v="11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x v="4"/>
    <x v="11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x v="4"/>
    <x v="1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x v="4"/>
    <x v="11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x v="4"/>
    <x v="11"/>
    <s v="music/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x v="4"/>
    <x v="11"/>
    <s v="music/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x v="4"/>
    <x v="11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x v="4"/>
    <x v="11"/>
    <s v="music/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x v="4"/>
    <x v="11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x v="4"/>
    <x v="11"/>
    <s v="music/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x v="4"/>
    <x v="11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x v="4"/>
    <x v="11"/>
    <s v="music/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x v="4"/>
    <x v="11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x v="4"/>
    <x v="11"/>
    <s v="music/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x v="4"/>
    <x v="11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x v="4"/>
    <x v="1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x v="4"/>
    <x v="11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x v="4"/>
    <x v="11"/>
    <s v="music/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x v="4"/>
    <x v="11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x v="4"/>
    <x v="11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x v="4"/>
    <x v="11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x v="4"/>
    <x v="11"/>
    <s v="music/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x v="4"/>
    <x v="11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x v="4"/>
    <x v="11"/>
    <s v="music/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x v="4"/>
    <x v="11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x v="4"/>
    <x v="11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x v="4"/>
    <x v="11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x v="4"/>
    <x v="11"/>
    <s v="music/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x v="4"/>
    <x v="11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x v="4"/>
    <x v="11"/>
    <s v="music/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x v="4"/>
    <x v="11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x v="4"/>
    <x v="11"/>
    <s v="music/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x v="4"/>
    <x v="11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x v="4"/>
    <x v="11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x v="4"/>
    <x v="11"/>
    <s v="music/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x v="4"/>
    <x v="11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x v="4"/>
    <x v="1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x v="4"/>
    <x v="11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x v="4"/>
    <x v="11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x v="4"/>
    <x v="12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x v="4"/>
    <x v="12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x v="4"/>
    <x v="12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x v="4"/>
    <x v="12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x v="4"/>
    <x v="12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x v="4"/>
    <x v="12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x v="4"/>
    <x v="12"/>
    <s v="music/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x v="4"/>
    <x v="12"/>
    <s v="music/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x v="4"/>
    <x v="12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x v="4"/>
    <x v="12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x v="4"/>
    <x v="12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x v="4"/>
    <x v="12"/>
    <s v="music/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x v="4"/>
    <x v="12"/>
    <s v="music/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x v="4"/>
    <x v="12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x v="4"/>
    <x v="12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x v="4"/>
    <x v="12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x v="4"/>
    <x v="12"/>
    <s v="music/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x v="4"/>
    <x v="12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x v="4"/>
    <x v="12"/>
    <s v="music/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x v="4"/>
    <x v="12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x v="4"/>
    <x v="13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x v="4"/>
    <x v="13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x v="4"/>
    <x v="13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x v="4"/>
    <x v="13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x v="4"/>
    <x v="13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x v="4"/>
    <x v="13"/>
    <s v="music/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x v="4"/>
    <x v="13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x v="4"/>
    <x v="13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x v="4"/>
    <x v="13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x v="4"/>
    <x v="13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x v="4"/>
    <x v="13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x v="4"/>
    <x v="13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x v="4"/>
    <x v="13"/>
    <s v="music/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x v="4"/>
    <x v="13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x v="4"/>
    <x v="13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4"/>
    <x v="13"/>
    <s v="music/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x v="4"/>
    <x v="13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x v="4"/>
    <x v="13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x v="4"/>
    <x v="13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x v="4"/>
    <x v="13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x v="4"/>
    <x v="14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x v="4"/>
    <x v="14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x v="4"/>
    <x v="14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x v="4"/>
    <x v="14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x v="4"/>
    <x v="14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x v="4"/>
    <x v="14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x v="4"/>
    <x v="14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4"/>
    <x v="14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x v="4"/>
    <x v="14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x v="4"/>
    <x v="14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x v="4"/>
    <x v="14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x v="4"/>
    <x v="14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x v="4"/>
    <x v="14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x v="4"/>
    <x v="14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x v="4"/>
    <x v="14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x v="4"/>
    <x v="14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x v="4"/>
    <x v="14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4"/>
    <x v="14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x v="4"/>
    <x v="14"/>
    <s v="music/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x v="4"/>
    <x v="14"/>
    <s v="music/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x v="4"/>
    <x v="13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4"/>
    <x v="13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x v="4"/>
    <x v="13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x v="4"/>
    <x v="13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x v="4"/>
    <x v="13"/>
    <s v="music/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x v="4"/>
    <x v="13"/>
    <s v="music/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4"/>
    <x v="13"/>
    <s v="music/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4"/>
    <x v="13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4"/>
    <x v="13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x v="4"/>
    <x v="13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x v="4"/>
    <x v="13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4"/>
    <x v="13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x v="4"/>
    <x v="13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x v="4"/>
    <x v="13"/>
    <s v="music/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4"/>
    <x v="13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x v="4"/>
    <x v="13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4"/>
    <x v="13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x v="4"/>
    <x v="13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x v="4"/>
    <x v="13"/>
    <s v="music/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x v="4"/>
    <x v="13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4"/>
    <x v="13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x v="4"/>
    <x v="13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x v="4"/>
    <x v="13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x v="4"/>
    <x v="13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x v="4"/>
    <x v="13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x v="4"/>
    <x v="13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4"/>
    <x v="13"/>
    <s v="music/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4"/>
    <x v="13"/>
    <s v="music/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x v="4"/>
    <x v="13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4"/>
    <x v="13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x v="4"/>
    <x v="13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x v="4"/>
    <x v="13"/>
    <s v="music/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x v="4"/>
    <x v="13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x v="4"/>
    <x v="13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x v="4"/>
    <x v="13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x v="4"/>
    <x v="13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4"/>
    <x v="13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x v="4"/>
    <x v="13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x v="4"/>
    <x v="13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x v="4"/>
    <x v="13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x v="2"/>
    <x v="8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x v="2"/>
    <x v="8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x v="2"/>
    <x v="8"/>
    <s v="technology/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x v="2"/>
    <x v="8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x v="2"/>
    <x v="8"/>
    <s v="technology/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x v="2"/>
    <x v="8"/>
    <s v="technology/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x v="2"/>
    <x v="8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2"/>
    <x v="8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x v="2"/>
    <x v="8"/>
    <s v="technology/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x v="2"/>
    <x v="8"/>
    <s v="technology/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x v="2"/>
    <x v="8"/>
    <s v="technology/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x v="2"/>
    <x v="8"/>
    <s v="technology/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x v="2"/>
    <x v="8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x v="2"/>
    <x v="8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x v="2"/>
    <x v="8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x v="2"/>
    <x v="8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x v="2"/>
    <x v="8"/>
    <s v="technology/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x v="2"/>
    <x v="8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x v="2"/>
    <x v="8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x v="2"/>
    <x v="8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x v="2"/>
    <x v="8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x v="2"/>
    <x v="8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x v="2"/>
    <x v="8"/>
    <s v="technology/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x v="2"/>
    <x v="8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x v="2"/>
    <x v="8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x v="2"/>
    <x v="8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x v="2"/>
    <x v="8"/>
    <s v="technology/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x v="2"/>
    <x v="8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x v="2"/>
    <x v="8"/>
    <s v="technology/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x v="2"/>
    <x v="8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x v="2"/>
    <x v="8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x v="2"/>
    <x v="8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x v="2"/>
    <x v="8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x v="2"/>
    <x v="8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x v="2"/>
    <x v="8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x v="2"/>
    <x v="8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x v="2"/>
    <x v="8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x v="2"/>
    <x v="8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x v="2"/>
    <x v="8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x v="2"/>
    <x v="8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x v="2"/>
    <x v="8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x v="2"/>
    <x v="8"/>
    <s v="technology/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x v="2"/>
    <x v="8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x v="2"/>
    <x v="8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x v="2"/>
    <x v="8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x v="2"/>
    <x v="8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x v="2"/>
    <x v="8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x v="2"/>
    <x v="8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2"/>
    <x v="8"/>
    <s v="technology/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x v="2"/>
    <x v="8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x v="2"/>
    <x v="8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x v="2"/>
    <x v="8"/>
    <s v="technology/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x v="2"/>
    <x v="8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x v="2"/>
    <x v="8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x v="2"/>
    <x v="8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x v="2"/>
    <x v="8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x v="2"/>
    <x v="8"/>
    <s v="technology/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x v="2"/>
    <x v="8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x v="2"/>
    <x v="8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x v="2"/>
    <x v="8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x v="2"/>
    <x v="8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x v="2"/>
    <x v="8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x v="2"/>
    <x v="8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x v="2"/>
    <x v="8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x v="2"/>
    <x v="8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x v="2"/>
    <x v="8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x v="2"/>
    <x v="8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x v="2"/>
    <x v="8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x v="2"/>
    <x v="8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x v="2"/>
    <x v="8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x v="2"/>
    <x v="8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x v="2"/>
    <x v="8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x v="2"/>
    <x v="8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x v="2"/>
    <x v="8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x v="2"/>
    <x v="8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x v="2"/>
    <x v="8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x v="2"/>
    <x v="8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x v="2"/>
    <x v="8"/>
    <s v="technology/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x v="2"/>
    <x v="8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x v="2"/>
    <x v="8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x v="4"/>
    <x v="15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x v="4"/>
    <x v="15"/>
    <s v="music/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x v="4"/>
    <x v="15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x v="4"/>
    <x v="15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x v="4"/>
    <x v="15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x v="4"/>
    <x v="15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x v="4"/>
    <x v="15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x v="4"/>
    <x v="15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x v="4"/>
    <x v="15"/>
    <s v="music/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x v="4"/>
    <x v="15"/>
    <s v="music/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x v="4"/>
    <x v="15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x v="4"/>
    <x v="15"/>
    <s v="music/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x v="4"/>
    <x v="15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x v="4"/>
    <x v="15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x v="4"/>
    <x v="15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x v="4"/>
    <x v="15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x v="4"/>
    <x v="15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x v="4"/>
    <x v="15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x v="4"/>
    <x v="15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x v="4"/>
    <x v="15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x v="5"/>
    <x v="16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5"/>
    <x v="16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x v="5"/>
    <x v="16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x v="5"/>
    <x v="16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x v="5"/>
    <x v="16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x v="5"/>
    <x v="16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5"/>
    <x v="16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x v="5"/>
    <x v="16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x v="5"/>
    <x v="16"/>
    <s v="journalism/audio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5"/>
    <x v="16"/>
    <s v="journalism/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5"/>
    <x v="16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5"/>
    <x v="16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5"/>
    <x v="16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x v="5"/>
    <x v="16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5"/>
    <x v="16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5"/>
    <x v="16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5"/>
    <x v="16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5"/>
    <x v="16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5"/>
    <x v="16"/>
    <s v="journalism/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5"/>
    <x v="16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x v="5"/>
    <x v="16"/>
    <s v="journali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5"/>
    <x v="16"/>
    <s v="journalism/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x v="5"/>
    <x v="16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5"/>
    <x v="16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x v="6"/>
    <x v="17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x v="6"/>
    <x v="17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x v="6"/>
    <x v="17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x v="6"/>
    <x v="17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x v="6"/>
    <x v="17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x v="6"/>
    <x v="17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x v="6"/>
    <x v="17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6"/>
    <x v="17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x v="6"/>
    <x v="17"/>
    <s v="games/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x v="6"/>
    <x v="17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x v="6"/>
    <x v="17"/>
    <s v="games/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x v="6"/>
    <x v="17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x v="6"/>
    <x v="17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x v="6"/>
    <x v="17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x v="6"/>
    <x v="17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x v="6"/>
    <x v="17"/>
    <s v="games/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x v="6"/>
    <x v="17"/>
    <s v="games/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x v="6"/>
    <x v="17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x v="6"/>
    <x v="17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x v="6"/>
    <x v="17"/>
    <s v="games/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6"/>
    <x v="17"/>
    <s v="games/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x v="6"/>
    <x v="17"/>
    <s v="games/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x v="6"/>
    <x v="17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6"/>
    <x v="17"/>
    <s v="games/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x v="6"/>
    <x v="17"/>
    <s v="games/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x v="6"/>
    <x v="17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x v="6"/>
    <x v="17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x v="6"/>
    <x v="17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x v="6"/>
    <x v="17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x v="6"/>
    <x v="17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x v="6"/>
    <x v="17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x v="6"/>
    <x v="17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x v="6"/>
    <x v="17"/>
    <s v="games/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x v="6"/>
    <x v="17"/>
    <s v="games/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x v="6"/>
    <x v="17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x v="6"/>
    <x v="17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x v="6"/>
    <x v="17"/>
    <s v="games/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x v="6"/>
    <x v="17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x v="6"/>
    <x v="17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x v="6"/>
    <x v="17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x v="6"/>
    <x v="17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x v="6"/>
    <x v="17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x v="6"/>
    <x v="17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6"/>
    <x v="17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x v="6"/>
    <x v="17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x v="6"/>
    <x v="17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x v="6"/>
    <x v="17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x v="6"/>
    <x v="17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x v="6"/>
    <x v="17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x v="6"/>
    <x v="17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x v="6"/>
    <x v="17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x v="6"/>
    <x v="17"/>
    <s v="games/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x v="6"/>
    <x v="17"/>
    <s v="games/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x v="6"/>
    <x v="17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x v="6"/>
    <x v="17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x v="6"/>
    <x v="17"/>
    <s v="games/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6"/>
    <x v="17"/>
    <s v="games/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x v="6"/>
    <x v="17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6"/>
    <x v="17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x v="6"/>
    <x v="17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x v="6"/>
    <x v="18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6"/>
    <x v="18"/>
    <s v="games/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x v="6"/>
    <x v="18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x v="6"/>
    <x v="18"/>
    <s v="games/mobile games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x v="6"/>
    <x v="18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x v="6"/>
    <x v="18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x v="6"/>
    <x v="18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6"/>
    <x v="18"/>
    <s v="games/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x v="6"/>
    <x v="18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x v="6"/>
    <x v="18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x v="6"/>
    <x v="18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x v="6"/>
    <x v="18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x v="6"/>
    <x v="18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x v="6"/>
    <x v="18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x v="6"/>
    <x v="18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x v="6"/>
    <x v="18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6"/>
    <x v="18"/>
    <s v="games/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6"/>
    <x v="18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6"/>
    <x v="18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x v="6"/>
    <x v="18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7"/>
    <x v="19"/>
    <s v="food/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x v="7"/>
    <x v="19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x v="7"/>
    <x v="19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7"/>
    <x v="19"/>
    <s v="food/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x v="7"/>
    <x v="19"/>
    <s v="food/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x v="7"/>
    <x v="19"/>
    <s v="food/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x v="7"/>
    <x v="19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7"/>
    <x v="19"/>
    <s v="food/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x v="7"/>
    <x v="19"/>
    <s v="food/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x v="7"/>
    <x v="19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x v="7"/>
    <x v="19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x v="7"/>
    <x v="19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7"/>
    <x v="19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x v="7"/>
    <x v="19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x v="7"/>
    <x v="19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7"/>
    <x v="19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x v="7"/>
    <x v="19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7"/>
    <x v="19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x v="7"/>
    <x v="19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7"/>
    <x v="19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7"/>
    <x v="19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x v="7"/>
    <x v="19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x v="7"/>
    <x v="19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x v="7"/>
    <x v="19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x v="7"/>
    <x v="19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x v="7"/>
    <x v="19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x v="7"/>
    <x v="19"/>
    <s v="food/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x v="7"/>
    <x v="19"/>
    <s v="food/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7"/>
    <x v="19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x v="7"/>
    <x v="19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x v="7"/>
    <x v="19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x v="7"/>
    <x v="19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x v="7"/>
    <x v="19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7"/>
    <x v="19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x v="7"/>
    <x v="19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x v="7"/>
    <x v="19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x v="7"/>
    <x v="19"/>
    <s v="food/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x v="7"/>
    <x v="19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x v="7"/>
    <x v="19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x v="7"/>
    <x v="19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x v="8"/>
    <x v="20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x v="8"/>
    <x v="20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x v="8"/>
    <x v="20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x v="8"/>
    <x v="20"/>
    <s v="photography/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x v="8"/>
    <x v="20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x v="8"/>
    <x v="20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x v="8"/>
    <x v="20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x v="8"/>
    <x v="20"/>
    <s v="photography/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x v="8"/>
    <x v="20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x v="8"/>
    <x v="20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x v="8"/>
    <x v="20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x v="8"/>
    <x v="20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x v="8"/>
    <x v="20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x v="8"/>
    <x v="20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x v="8"/>
    <x v="20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x v="8"/>
    <x v="20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x v="8"/>
    <x v="20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x v="8"/>
    <x v="20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x v="8"/>
    <x v="20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x v="8"/>
    <x v="20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x v="8"/>
    <x v="20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x v="8"/>
    <x v="20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x v="8"/>
    <x v="20"/>
    <s v="photography/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x v="8"/>
    <x v="20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x v="8"/>
    <x v="20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x v="8"/>
    <x v="20"/>
    <s v="photography/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x v="8"/>
    <x v="20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x v="8"/>
    <x v="20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x v="8"/>
    <x v="20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x v="8"/>
    <x v="20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x v="8"/>
    <x v="20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x v="8"/>
    <x v="20"/>
    <s v="photography/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x v="8"/>
    <x v="20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x v="8"/>
    <x v="20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x v="8"/>
    <x v="20"/>
    <s v="photography/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x v="8"/>
    <x v="20"/>
    <s v="photography/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x v="8"/>
    <x v="20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x v="8"/>
    <x v="20"/>
    <s v="photography/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x v="8"/>
    <x v="20"/>
    <s v="photography/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x v="8"/>
    <x v="20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x v="4"/>
    <x v="21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x v="4"/>
    <x v="21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x v="4"/>
    <x v="21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4"/>
    <x v="21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x v="4"/>
    <x v="21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x v="4"/>
    <x v="21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4"/>
    <x v="21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4"/>
    <x v="21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x v="4"/>
    <x v="21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x v="4"/>
    <x v="21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4"/>
    <x v="21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x v="4"/>
    <x v="21"/>
    <s v="music/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4"/>
    <x v="21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4"/>
    <x v="21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x v="4"/>
    <x v="21"/>
    <s v="music/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4"/>
    <x v="21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x v="4"/>
    <x v="21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x v="4"/>
    <x v="21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x v="4"/>
    <x v="21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x v="4"/>
    <x v="21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x v="4"/>
    <x v="11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x v="4"/>
    <x v="11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x v="4"/>
    <x v="11"/>
    <s v="music/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x v="4"/>
    <x v="11"/>
    <s v="music/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x v="4"/>
    <x v="11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x v="4"/>
    <x v="11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x v="4"/>
    <x v="11"/>
    <s v="music/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x v="4"/>
    <x v="11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x v="4"/>
    <x v="11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x v="4"/>
    <x v="11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x v="4"/>
    <x v="11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x v="4"/>
    <x v="11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x v="4"/>
    <x v="1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x v="4"/>
    <x v="11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x v="4"/>
    <x v="11"/>
    <s v="music/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x v="4"/>
    <x v="11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x v="4"/>
    <x v="11"/>
    <s v="music/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x v="4"/>
    <x v="11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x v="4"/>
    <x v="11"/>
    <s v="music/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x v="4"/>
    <x v="11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x v="4"/>
    <x v="11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x v="4"/>
    <x v="11"/>
    <s v="music/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x v="4"/>
    <x v="11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x v="4"/>
    <x v="11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x v="4"/>
    <x v="11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x v="4"/>
    <x v="11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x v="4"/>
    <x v="11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x v="4"/>
    <x v="11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x v="4"/>
    <x v="11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x v="4"/>
    <x v="11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x v="4"/>
    <x v="11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x v="4"/>
    <x v="11"/>
    <s v="music/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x v="4"/>
    <x v="11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x v="4"/>
    <x v="11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x v="4"/>
    <x v="1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x v="4"/>
    <x v="11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x v="4"/>
    <x v="11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x v="4"/>
    <x v="11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x v="4"/>
    <x v="11"/>
    <s v="music/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x v="4"/>
    <x v="11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x v="1"/>
    <x v="6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x v="1"/>
    <x v="6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x v="1"/>
    <x v="6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x v="1"/>
    <x v="6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x v="1"/>
    <x v="6"/>
    <s v="theater/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x v="1"/>
    <x v="6"/>
    <s v="theater/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x v="1"/>
    <x v="6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x v="1"/>
    <x v="6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x v="1"/>
    <x v="6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x v="1"/>
    <x v="6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x v="1"/>
    <x v="6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x v="1"/>
    <x v="6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x v="1"/>
    <x v="6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x v="1"/>
    <x v="6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x v="1"/>
    <x v="6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x v="1"/>
    <x v="6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x v="1"/>
    <x v="6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x v="1"/>
    <x v="6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x v="1"/>
    <x v="6"/>
    <s v="theater/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x v="1"/>
    <x v="6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x v="2"/>
    <x v="8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x v="2"/>
    <x v="8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x v="2"/>
    <x v="8"/>
    <s v="technology/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x v="2"/>
    <x v="8"/>
    <s v="technology/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x v="2"/>
    <x v="8"/>
    <s v="technology/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x v="2"/>
    <x v="8"/>
    <s v="technology/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x v="2"/>
    <x v="8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x v="2"/>
    <x v="8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x v="2"/>
    <x v="8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x v="2"/>
    <x v="8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x v="2"/>
    <x v="8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x v="2"/>
    <x v="8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x v="2"/>
    <x v="8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x v="2"/>
    <x v="8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x v="2"/>
    <x v="8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x v="2"/>
    <x v="8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x v="2"/>
    <x v="8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x v="2"/>
    <x v="8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x v="2"/>
    <x v="8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x v="2"/>
    <x v="8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x v="2"/>
    <x v="8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x v="2"/>
    <x v="8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x v="2"/>
    <x v="8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x v="2"/>
    <x v="8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x v="2"/>
    <x v="8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x v="2"/>
    <x v="8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x v="2"/>
    <x v="8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x v="2"/>
    <x v="8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2"/>
    <x v="8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2"/>
    <x v="8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x v="2"/>
    <x v="8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x v="2"/>
    <x v="8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x v="2"/>
    <x v="8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x v="2"/>
    <x v="8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x v="2"/>
    <x v="8"/>
    <s v="technology/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x v="2"/>
    <x v="8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2"/>
    <x v="8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x v="2"/>
    <x v="8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x v="2"/>
    <x v="8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x v="2"/>
    <x v="8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x v="3"/>
    <x v="9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x v="3"/>
    <x v="9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x v="3"/>
    <x v="9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x v="3"/>
    <x v="9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x v="3"/>
    <x v="9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x v="3"/>
    <x v="9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x v="3"/>
    <x v="9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x v="3"/>
    <x v="9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x v="3"/>
    <x v="9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x v="3"/>
    <x v="9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x v="3"/>
    <x v="9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x v="3"/>
    <x v="9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x v="3"/>
    <x v="9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x v="3"/>
    <x v="9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x v="3"/>
    <x v="9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x v="3"/>
    <x v="9"/>
    <s v="publishing/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x v="3"/>
    <x v="9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x v="3"/>
    <x v="9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x v="3"/>
    <x v="9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x v="3"/>
    <x v="9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x v="4"/>
    <x v="11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x v="4"/>
    <x v="11"/>
    <s v="music/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x v="4"/>
    <x v="11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x v="4"/>
    <x v="11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x v="4"/>
    <x v="11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x v="4"/>
    <x v="11"/>
    <s v="music/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x v="4"/>
    <x v="11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x v="4"/>
    <x v="11"/>
    <s v="music/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x v="4"/>
    <x v="11"/>
    <s v="music/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x v="4"/>
    <x v="11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x v="4"/>
    <x v="11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x v="4"/>
    <x v="11"/>
    <s v="music/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x v="4"/>
    <x v="1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x v="4"/>
    <x v="11"/>
    <s v="music/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x v="4"/>
    <x v="11"/>
    <s v="music/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x v="4"/>
    <x v="11"/>
    <s v="music/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x v="4"/>
    <x v="11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x v="4"/>
    <x v="11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x v="4"/>
    <x v="1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x v="4"/>
    <x v="11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x v="4"/>
    <x v="11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x v="4"/>
    <x v="11"/>
    <s v="music/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x v="4"/>
    <x v="11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x v="4"/>
    <x v="11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x v="4"/>
    <x v="11"/>
    <s v="music/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x v="4"/>
    <x v="11"/>
    <s v="music/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x v="4"/>
    <x v="11"/>
    <s v="music/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x v="4"/>
    <x v="11"/>
    <s v="music/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x v="4"/>
    <x v="11"/>
    <s v="music/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x v="4"/>
    <x v="11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x v="4"/>
    <x v="11"/>
    <s v="music/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x v="4"/>
    <x v="11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x v="4"/>
    <x v="11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x v="4"/>
    <x v="11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x v="4"/>
    <x v="11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x v="4"/>
    <x v="11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x v="4"/>
    <x v="11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x v="4"/>
    <x v="11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x v="4"/>
    <x v="11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x v="4"/>
    <x v="11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x v="3"/>
    <x v="22"/>
    <s v="publishing/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x v="3"/>
    <x v="22"/>
    <s v="publishing/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x v="3"/>
    <x v="22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x v="3"/>
    <x v="22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x v="3"/>
    <x v="22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3"/>
    <x v="22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x v="3"/>
    <x v="22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x v="3"/>
    <x v="22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x v="3"/>
    <x v="22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x v="3"/>
    <x v="22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x v="3"/>
    <x v="22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x v="3"/>
    <x v="22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3"/>
    <x v="22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x v="3"/>
    <x v="22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x v="3"/>
    <x v="22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x v="3"/>
    <x v="22"/>
    <s v="publishing/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x v="3"/>
    <x v="22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x v="3"/>
    <x v="22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x v="3"/>
    <x v="22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x v="3"/>
    <x v="22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x v="3"/>
    <x v="22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3"/>
    <x v="22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3"/>
    <x v="22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x v="3"/>
    <x v="22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x v="3"/>
    <x v="22"/>
    <s v="publishing/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3"/>
    <x v="22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x v="3"/>
    <x v="22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x v="3"/>
    <x v="22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3"/>
    <x v="22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x v="3"/>
    <x v="22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x v="3"/>
    <x v="22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x v="3"/>
    <x v="22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x v="3"/>
    <x v="22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x v="3"/>
    <x v="22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x v="3"/>
    <x v="22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x v="3"/>
    <x v="22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x v="3"/>
    <x v="22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x v="3"/>
    <x v="22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3"/>
    <x v="22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3"/>
    <x v="22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3"/>
    <x v="22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3"/>
    <x v="22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3"/>
    <x v="22"/>
    <s v="publishing/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x v="3"/>
    <x v="22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3"/>
    <x v="22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3"/>
    <x v="22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x v="3"/>
    <x v="22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x v="3"/>
    <x v="22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3"/>
    <x v="22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3"/>
    <x v="22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x v="3"/>
    <x v="22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x v="3"/>
    <x v="22"/>
    <s v="publishing/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x v="3"/>
    <x v="22"/>
    <s v="publishing/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3"/>
    <x v="22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3"/>
    <x v="22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3"/>
    <x v="22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3"/>
    <x v="22"/>
    <s v="publishing/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x v="3"/>
    <x v="23"/>
    <s v="publishing/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x v="3"/>
    <x v="23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x v="3"/>
    <x v="23"/>
    <s v="publishing/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x v="3"/>
    <x v="23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x v="3"/>
    <x v="23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x v="3"/>
    <x v="23"/>
    <s v="publishing/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x v="3"/>
    <x v="23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x v="3"/>
    <x v="23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x v="3"/>
    <x v="23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x v="3"/>
    <x v="23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x v="3"/>
    <x v="23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x v="3"/>
    <x v="23"/>
    <s v="publishing/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x v="3"/>
    <x v="23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x v="3"/>
    <x v="23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x v="3"/>
    <x v="23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x v="3"/>
    <x v="23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x v="3"/>
    <x v="23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x v="3"/>
    <x v="23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x v="3"/>
    <x v="23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x v="3"/>
    <x v="23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x v="3"/>
    <x v="10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x v="3"/>
    <x v="10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x v="3"/>
    <x v="10"/>
    <s v="publishing/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3"/>
    <x v="1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x v="3"/>
    <x v="1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x v="3"/>
    <x v="10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3"/>
    <x v="10"/>
    <s v="publishing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x v="3"/>
    <x v="1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3"/>
    <x v="1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x v="3"/>
    <x v="10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x v="3"/>
    <x v="1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x v="3"/>
    <x v="10"/>
    <s v="publishing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3"/>
    <x v="1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x v="3"/>
    <x v="10"/>
    <s v="publishing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3"/>
    <x v="1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3"/>
    <x v="10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x v="3"/>
    <x v="10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x v="3"/>
    <x v="10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x v="3"/>
    <x v="10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x v="3"/>
    <x v="10"/>
    <s v="publishing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x v="8"/>
    <x v="20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x v="8"/>
    <x v="20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x v="8"/>
    <x v="20"/>
    <s v="photography/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x v="8"/>
    <x v="20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x v="8"/>
    <x v="20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x v="8"/>
    <x v="20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x v="8"/>
    <x v="20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x v="8"/>
    <x v="20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x v="8"/>
    <x v="20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x v="8"/>
    <x v="20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x v="8"/>
    <x v="20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x v="8"/>
    <x v="20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x v="8"/>
    <x v="20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x v="8"/>
    <x v="20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x v="8"/>
    <x v="20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x v="8"/>
    <x v="20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x v="8"/>
    <x v="20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x v="8"/>
    <x v="20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x v="8"/>
    <x v="20"/>
    <s v="photography/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x v="8"/>
    <x v="20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x v="8"/>
    <x v="20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x v="8"/>
    <x v="20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x v="8"/>
    <x v="20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x v="8"/>
    <x v="20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x v="8"/>
    <x v="20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x v="8"/>
    <x v="20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x v="8"/>
    <x v="20"/>
    <s v="photography/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x v="8"/>
    <x v="20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x v="8"/>
    <x v="20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x v="8"/>
    <x v="20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x v="8"/>
    <x v="20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x v="8"/>
    <x v="20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x v="8"/>
    <x v="20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x v="8"/>
    <x v="20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x v="8"/>
    <x v="20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x v="8"/>
    <x v="20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x v="8"/>
    <x v="20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x v="8"/>
    <x v="20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x v="8"/>
    <x v="20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x v="8"/>
    <x v="20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x v="8"/>
    <x v="24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x v="8"/>
    <x v="24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x v="8"/>
    <x v="24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8"/>
    <x v="24"/>
    <s v="photograp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x v="8"/>
    <x v="24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x v="8"/>
    <x v="24"/>
    <s v="photograp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8"/>
    <x v="24"/>
    <s v="photograp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x v="8"/>
    <x v="24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x v="8"/>
    <x v="24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x v="8"/>
    <x v="24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8"/>
    <x v="24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x v="8"/>
    <x v="24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8"/>
    <x v="24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8"/>
    <x v="24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8"/>
    <x v="24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x v="8"/>
    <x v="24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x v="8"/>
    <x v="24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x v="8"/>
    <x v="24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x v="8"/>
    <x v="24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x v="8"/>
    <x v="24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x v="3"/>
    <x v="25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3"/>
    <x v="25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x v="3"/>
    <x v="25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x v="3"/>
    <x v="25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x v="3"/>
    <x v="25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x v="3"/>
    <x v="25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x v="3"/>
    <x v="25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x v="3"/>
    <x v="25"/>
    <s v="publishing/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3"/>
    <x v="25"/>
    <s v="publishing/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x v="3"/>
    <x v="25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x v="3"/>
    <x v="25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x v="3"/>
    <x v="25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x v="3"/>
    <x v="25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x v="3"/>
    <x v="25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x v="3"/>
    <x v="25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x v="3"/>
    <x v="25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x v="3"/>
    <x v="25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x v="3"/>
    <x v="25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x v="3"/>
    <x v="25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3"/>
    <x v="25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x v="8"/>
    <x v="26"/>
    <s v="photography/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x v="8"/>
    <x v="26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x v="8"/>
    <x v="26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8"/>
    <x v="26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x v="8"/>
    <x v="26"/>
    <s v="photography/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8"/>
    <x v="26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x v="8"/>
    <x v="26"/>
    <s v="photography/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8"/>
    <x v="26"/>
    <s v="photograp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8"/>
    <x v="26"/>
    <s v="photography/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x v="8"/>
    <x v="26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x v="8"/>
    <x v="26"/>
    <s v="photograp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8"/>
    <x v="26"/>
    <s v="photograp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x v="8"/>
    <x v="26"/>
    <s v="photograp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x v="8"/>
    <x v="26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x v="8"/>
    <x v="26"/>
    <s v="photograp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x v="8"/>
    <x v="26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8"/>
    <x v="26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x v="8"/>
    <x v="26"/>
    <s v="photograp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8"/>
    <x v="26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x v="8"/>
    <x v="26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x v="4"/>
    <x v="11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x v="4"/>
    <x v="11"/>
    <s v="music/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x v="4"/>
    <x v="11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x v="4"/>
    <x v="11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x v="4"/>
    <x v="1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x v="4"/>
    <x v="11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x v="4"/>
    <x v="11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x v="4"/>
    <x v="11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x v="4"/>
    <x v="11"/>
    <s v="music/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x v="4"/>
    <x v="11"/>
    <s v="music/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x v="4"/>
    <x v="11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x v="4"/>
    <x v="11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x v="4"/>
    <x v="11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x v="4"/>
    <x v="11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x v="4"/>
    <x v="11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x v="4"/>
    <x v="11"/>
    <s v="music/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x v="4"/>
    <x v="11"/>
    <s v="music/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x v="4"/>
    <x v="11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x v="4"/>
    <x v="11"/>
    <s v="music/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x v="4"/>
    <x v="11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x v="4"/>
    <x v="11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x v="4"/>
    <x v="11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x v="4"/>
    <x v="11"/>
    <s v="music/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x v="4"/>
    <x v="11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x v="4"/>
    <x v="11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x v="4"/>
    <x v="11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x v="4"/>
    <x v="11"/>
    <s v="music/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x v="4"/>
    <x v="11"/>
    <s v="music/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x v="4"/>
    <x v="11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x v="4"/>
    <x v="1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x v="4"/>
    <x v="1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x v="4"/>
    <x v="11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x v="4"/>
    <x v="11"/>
    <s v="music/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x v="4"/>
    <x v="1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x v="4"/>
    <x v="1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x v="4"/>
    <x v="11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x v="4"/>
    <x v="11"/>
    <s v="music/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x v="4"/>
    <x v="11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x v="4"/>
    <x v="11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x v="4"/>
    <x v="11"/>
    <s v="music/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x v="4"/>
    <x v="27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x v="4"/>
    <x v="27"/>
    <s v="music/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x v="4"/>
    <x v="27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x v="4"/>
    <x v="27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x v="4"/>
    <x v="27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x v="4"/>
    <x v="27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x v="4"/>
    <x v="27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x v="4"/>
    <x v="27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x v="4"/>
    <x v="27"/>
    <s v="music/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x v="4"/>
    <x v="27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x v="4"/>
    <x v="27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x v="4"/>
    <x v="27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x v="4"/>
    <x v="27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x v="4"/>
    <x v="27"/>
    <s v="music/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x v="4"/>
    <x v="27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x v="4"/>
    <x v="27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x v="4"/>
    <x v="27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x v="4"/>
    <x v="27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x v="4"/>
    <x v="27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x v="4"/>
    <x v="27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x v="4"/>
    <x v="27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x v="4"/>
    <x v="27"/>
    <s v="music/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x v="4"/>
    <x v="27"/>
    <s v="music/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x v="4"/>
    <x v="27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x v="4"/>
    <x v="27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x v="4"/>
    <x v="27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x v="4"/>
    <x v="27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x v="4"/>
    <x v="27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x v="4"/>
    <x v="27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x v="4"/>
    <x v="27"/>
    <s v="music/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x v="4"/>
    <x v="27"/>
    <s v="music/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x v="4"/>
    <x v="27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x v="4"/>
    <x v="27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x v="4"/>
    <x v="27"/>
    <s v="music/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x v="4"/>
    <x v="27"/>
    <s v="music/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x v="4"/>
    <x v="27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x v="4"/>
    <x v="27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x v="4"/>
    <x v="27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x v="4"/>
    <x v="27"/>
    <s v="music/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x v="4"/>
    <x v="27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x v="4"/>
    <x v="28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4"/>
    <x v="28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x v="4"/>
    <x v="28"/>
    <s v="music/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x v="4"/>
    <x v="28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x v="4"/>
    <x v="28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x v="4"/>
    <x v="28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x v="4"/>
    <x v="28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x v="4"/>
    <x v="28"/>
    <s v="music/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x v="4"/>
    <x v="28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x v="4"/>
    <x v="28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x v="4"/>
    <x v="28"/>
    <s v="music/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x v="4"/>
    <x v="28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x v="4"/>
    <x v="28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x v="4"/>
    <x v="28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x v="4"/>
    <x v="28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4"/>
    <x v="28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x v="4"/>
    <x v="28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4"/>
    <x v="28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x v="4"/>
    <x v="28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x v="4"/>
    <x v="28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x v="4"/>
    <x v="28"/>
    <s v="music/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x v="4"/>
    <x v="28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x v="4"/>
    <x v="28"/>
    <s v="music/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x v="4"/>
    <x v="28"/>
    <s v="music/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4"/>
    <x v="28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4"/>
    <x v="28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x v="4"/>
    <x v="28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4"/>
    <x v="28"/>
    <s v="music/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x v="4"/>
    <x v="28"/>
    <s v="music/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x v="4"/>
    <x v="28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x v="4"/>
    <x v="28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4"/>
    <x v="28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x v="4"/>
    <x v="28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x v="4"/>
    <x v="28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x v="4"/>
    <x v="28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x v="4"/>
    <x v="28"/>
    <s v="music/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x v="4"/>
    <x v="28"/>
    <s v="music/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x v="4"/>
    <x v="28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x v="4"/>
    <x v="28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x v="4"/>
    <x v="28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4"/>
    <x v="28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x v="4"/>
    <x v="28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x v="4"/>
    <x v="28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x v="4"/>
    <x v="28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x v="4"/>
    <x v="28"/>
    <s v="music/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x v="4"/>
    <x v="28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x v="4"/>
    <x v="28"/>
    <s v="music/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x v="4"/>
    <x v="28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4"/>
    <x v="28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4"/>
    <x v="28"/>
    <s v="music/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4"/>
    <x v="28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4"/>
    <x v="28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4"/>
    <x v="28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x v="4"/>
    <x v="28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x v="4"/>
    <x v="28"/>
    <s v="music/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x v="4"/>
    <x v="28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x v="4"/>
    <x v="28"/>
    <s v="music/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x v="4"/>
    <x v="28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x v="4"/>
    <x v="28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4"/>
    <x v="28"/>
    <s v="music/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x v="8"/>
    <x v="20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x v="8"/>
    <x v="20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x v="8"/>
    <x v="20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x v="8"/>
    <x v="20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x v="8"/>
    <x v="20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x v="8"/>
    <x v="20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x v="8"/>
    <x v="20"/>
    <s v="photography/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x v="8"/>
    <x v="20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x v="8"/>
    <x v="20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x v="8"/>
    <x v="20"/>
    <s v="photography/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x v="8"/>
    <x v="20"/>
    <s v="photography/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x v="8"/>
    <x v="20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x v="8"/>
    <x v="20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x v="8"/>
    <x v="20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x v="8"/>
    <x v="20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x v="8"/>
    <x v="20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x v="8"/>
    <x v="20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x v="8"/>
    <x v="20"/>
    <s v="photography/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x v="8"/>
    <x v="20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x v="8"/>
    <x v="20"/>
    <s v="photography/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x v="8"/>
    <x v="20"/>
    <s v="photography/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x v="8"/>
    <x v="20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x v="8"/>
    <x v="20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x v="8"/>
    <x v="20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x v="8"/>
    <x v="20"/>
    <s v="photography/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8"/>
    <x v="2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x v="8"/>
    <x v="20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x v="8"/>
    <x v="20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x v="8"/>
    <x v="20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x v="8"/>
    <x v="20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x v="8"/>
    <x v="20"/>
    <s v="photography/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x v="8"/>
    <x v="20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x v="8"/>
    <x v="20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x v="8"/>
    <x v="20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x v="8"/>
    <x v="20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x v="8"/>
    <x v="20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x v="8"/>
    <x v="20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x v="8"/>
    <x v="20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x v="8"/>
    <x v="20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x v="8"/>
    <x v="20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x v="8"/>
    <x v="20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x v="8"/>
    <x v="20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x v="8"/>
    <x v="20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x v="8"/>
    <x v="20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x v="8"/>
    <x v="20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x v="8"/>
    <x v="20"/>
    <s v="photography/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x v="8"/>
    <x v="20"/>
    <s v="photography/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x v="8"/>
    <x v="20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x v="8"/>
    <x v="2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x v="8"/>
    <x v="20"/>
    <s v="photography/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x v="8"/>
    <x v="20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x v="8"/>
    <x v="20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x v="8"/>
    <x v="2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x v="8"/>
    <x v="20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x v="8"/>
    <x v="20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x v="8"/>
    <x v="20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x v="8"/>
    <x v="20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x v="8"/>
    <x v="20"/>
    <s v="photography/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x v="8"/>
    <x v="20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x v="8"/>
    <x v="20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x v="8"/>
    <x v="20"/>
    <s v="photography/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x v="8"/>
    <x v="20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x v="8"/>
    <x v="20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x v="8"/>
    <x v="20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x v="8"/>
    <x v="20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x v="8"/>
    <x v="20"/>
    <s v="photography/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x v="8"/>
    <x v="20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x v="8"/>
    <x v="20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x v="8"/>
    <x v="20"/>
    <s v="photography/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x v="8"/>
    <x v="20"/>
    <s v="photography/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x v="8"/>
    <x v="20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x v="8"/>
    <x v="20"/>
    <s v="photography/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8"/>
    <x v="2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x v="8"/>
    <x v="20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8"/>
    <x v="20"/>
    <s v="photography/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x v="8"/>
    <x v="20"/>
    <s v="photography/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x v="8"/>
    <x v="20"/>
    <s v="photography/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8"/>
    <x v="2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x v="8"/>
    <x v="20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x v="8"/>
    <x v="20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x v="4"/>
    <x v="11"/>
    <s v="music/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x v="4"/>
    <x v="11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x v="4"/>
    <x v="11"/>
    <s v="music/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x v="4"/>
    <x v="11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x v="4"/>
    <x v="11"/>
    <s v="music/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x v="4"/>
    <x v="11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x v="4"/>
    <x v="11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x v="4"/>
    <x v="11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x v="4"/>
    <x v="11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x v="4"/>
    <x v="11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x v="4"/>
    <x v="11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x v="4"/>
    <x v="11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x v="4"/>
    <x v="11"/>
    <s v="music/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x v="4"/>
    <x v="11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x v="4"/>
    <x v="11"/>
    <s v="music/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x v="4"/>
    <x v="11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x v="4"/>
    <x v="11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x v="4"/>
    <x v="11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x v="4"/>
    <x v="11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x v="4"/>
    <x v="11"/>
    <s v="music/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x v="4"/>
    <x v="11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x v="4"/>
    <x v="11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x v="4"/>
    <x v="11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x v="4"/>
    <x v="11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x v="4"/>
    <x v="11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x v="4"/>
    <x v="11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x v="4"/>
    <x v="11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x v="4"/>
    <x v="11"/>
    <s v="music/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x v="4"/>
    <x v="11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x v="4"/>
    <x v="11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x v="4"/>
    <x v="11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x v="4"/>
    <x v="11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x v="4"/>
    <x v="1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x v="4"/>
    <x v="11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x v="4"/>
    <x v="11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x v="4"/>
    <x v="11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x v="4"/>
    <x v="1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x v="4"/>
    <x v="11"/>
    <s v="music/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x v="4"/>
    <x v="11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x v="4"/>
    <x v="11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6"/>
    <x v="18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x v="6"/>
    <x v="18"/>
    <s v="games/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x v="6"/>
    <x v="18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x v="6"/>
    <x v="18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x v="6"/>
    <x v="18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x v="6"/>
    <x v="18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x v="6"/>
    <x v="18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x v="6"/>
    <x v="18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6"/>
    <x v="18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x v="6"/>
    <x v="18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x v="6"/>
    <x v="18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x v="6"/>
    <x v="18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x v="6"/>
    <x v="18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x v="6"/>
    <x v="18"/>
    <s v="games/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x v="6"/>
    <x v="18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6"/>
    <x v="18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6"/>
    <x v="18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6"/>
    <x v="18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x v="6"/>
    <x v="18"/>
    <s v="games/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x v="6"/>
    <x v="18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x v="4"/>
    <x v="14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x v="4"/>
    <x v="14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x v="4"/>
    <x v="14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x v="4"/>
    <x v="14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x v="4"/>
    <x v="14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x v="4"/>
    <x v="14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x v="4"/>
    <x v="14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x v="4"/>
    <x v="14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x v="4"/>
    <x v="14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x v="4"/>
    <x v="14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x v="4"/>
    <x v="14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x v="4"/>
    <x v="14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x v="4"/>
    <x v="14"/>
    <s v="music/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x v="4"/>
    <x v="14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x v="4"/>
    <x v="14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x v="4"/>
    <x v="14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x v="4"/>
    <x v="14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x v="4"/>
    <x v="14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x v="4"/>
    <x v="14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x v="4"/>
    <x v="14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x v="2"/>
    <x v="29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x v="2"/>
    <x v="29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x v="2"/>
    <x v="29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x v="2"/>
    <x v="29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x v="2"/>
    <x v="29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x v="2"/>
    <x v="29"/>
    <s v="technology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x v="2"/>
    <x v="29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x v="2"/>
    <x v="29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x v="2"/>
    <x v="29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x v="2"/>
    <x v="29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x v="2"/>
    <x v="29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x v="2"/>
    <x v="29"/>
    <s v="technology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x v="2"/>
    <x v="29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x v="2"/>
    <x v="29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x v="2"/>
    <x v="29"/>
    <s v="technology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x v="2"/>
    <x v="29"/>
    <s v="technology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x v="2"/>
    <x v="29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x v="2"/>
    <x v="29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x v="2"/>
    <x v="29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x v="2"/>
    <x v="29"/>
    <s v="technology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x v="4"/>
    <x v="14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x v="4"/>
    <x v="14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x v="4"/>
    <x v="14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x v="4"/>
    <x v="14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x v="4"/>
    <x v="14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x v="4"/>
    <x v="14"/>
    <s v="music/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x v="4"/>
    <x v="14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x v="4"/>
    <x v="14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x v="4"/>
    <x v="14"/>
    <s v="music/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x v="4"/>
    <x v="14"/>
    <s v="music/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x v="4"/>
    <x v="14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x v="4"/>
    <x v="14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x v="4"/>
    <x v="14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x v="4"/>
    <x v="14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x v="4"/>
    <x v="14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x v="4"/>
    <x v="14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x v="4"/>
    <x v="14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x v="4"/>
    <x v="14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x v="4"/>
    <x v="14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x v="4"/>
    <x v="14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x v="2"/>
    <x v="30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x v="2"/>
    <x v="30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x v="2"/>
    <x v="30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x v="2"/>
    <x v="30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x v="2"/>
    <x v="30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x v="2"/>
    <x v="30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x v="2"/>
    <x v="30"/>
    <s v="technology/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x v="2"/>
    <x v="30"/>
    <s v="technology/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x v="2"/>
    <x v="30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x v="2"/>
    <x v="30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x v="2"/>
    <x v="30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x v="2"/>
    <x v="30"/>
    <s v="technology/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x v="2"/>
    <x v="30"/>
    <s v="technology/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x v="2"/>
    <x v="30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x v="2"/>
    <x v="30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x v="2"/>
    <x v="30"/>
    <s v="technology/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x v="2"/>
    <x v="30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x v="2"/>
    <x v="30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x v="2"/>
    <x v="30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x v="2"/>
    <x v="30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x v="2"/>
    <x v="30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x v="2"/>
    <x v="30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x v="2"/>
    <x v="30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x v="2"/>
    <x v="30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x v="2"/>
    <x v="30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x v="2"/>
    <x v="30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x v="2"/>
    <x v="30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x v="2"/>
    <x v="30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x v="2"/>
    <x v="30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x v="2"/>
    <x v="30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x v="2"/>
    <x v="30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x v="2"/>
    <x v="30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x v="2"/>
    <x v="30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x v="2"/>
    <x v="30"/>
    <s v="technology/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x v="2"/>
    <x v="30"/>
    <s v="technology/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x v="2"/>
    <x v="30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x v="2"/>
    <x v="30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x v="2"/>
    <x v="30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x v="2"/>
    <x v="30"/>
    <s v="technology/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x v="2"/>
    <x v="30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x v="8"/>
    <x v="31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8"/>
    <x v="31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x v="8"/>
    <x v="31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x v="8"/>
    <x v="31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x v="8"/>
    <x v="31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x v="8"/>
    <x v="31"/>
    <s v="photography/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x v="8"/>
    <x v="31"/>
    <s v="photography/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x v="8"/>
    <x v="31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x v="8"/>
    <x v="31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x v="8"/>
    <x v="31"/>
    <s v="photograp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x v="8"/>
    <x v="31"/>
    <s v="photograp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x v="8"/>
    <x v="31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8"/>
    <x v="31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8"/>
    <x v="31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x v="8"/>
    <x v="31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8"/>
    <x v="31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8"/>
    <x v="31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x v="8"/>
    <x v="31"/>
    <s v="photograp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x v="8"/>
    <x v="31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x v="8"/>
    <x v="31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x v="2"/>
    <x v="30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x v="2"/>
    <x v="30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x v="2"/>
    <x v="30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x v="2"/>
    <x v="30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x v="2"/>
    <x v="30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x v="2"/>
    <x v="30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x v="2"/>
    <x v="30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x v="2"/>
    <x v="30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x v="2"/>
    <x v="30"/>
    <s v="technology/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x v="2"/>
    <x v="30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x v="2"/>
    <x v="30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x v="2"/>
    <x v="30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x v="2"/>
    <x v="30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x v="2"/>
    <x v="30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x v="2"/>
    <x v="30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x v="2"/>
    <x v="30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x v="2"/>
    <x v="30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x v="2"/>
    <x v="30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x v="2"/>
    <x v="30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x v="2"/>
    <x v="30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x v="2"/>
    <x v="30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x v="2"/>
    <x v="30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x v="2"/>
    <x v="30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x v="2"/>
    <x v="30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x v="2"/>
    <x v="30"/>
    <s v="technology/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x v="2"/>
    <x v="30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x v="2"/>
    <x v="30"/>
    <s v="technology/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x v="2"/>
    <x v="30"/>
    <s v="technology/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x v="2"/>
    <x v="30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x v="2"/>
    <x v="30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x v="2"/>
    <x v="30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x v="2"/>
    <x v="30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x v="2"/>
    <x v="30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x v="2"/>
    <x v="30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x v="2"/>
    <x v="30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x v="2"/>
    <x v="30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x v="2"/>
    <x v="30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x v="2"/>
    <x v="30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x v="2"/>
    <x v="30"/>
    <s v="technology/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x v="2"/>
    <x v="30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x v="2"/>
    <x v="30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x v="2"/>
    <x v="30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x v="2"/>
    <x v="30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x v="2"/>
    <x v="30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x v="2"/>
    <x v="30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x v="2"/>
    <x v="30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x v="2"/>
    <x v="30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x v="2"/>
    <x v="30"/>
    <s v="technology/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x v="2"/>
    <x v="30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x v="2"/>
    <x v="30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x v="2"/>
    <x v="30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x v="2"/>
    <x v="30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x v="2"/>
    <x v="30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x v="2"/>
    <x v="30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x v="2"/>
    <x v="30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x v="2"/>
    <x v="30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x v="2"/>
    <x v="30"/>
    <s v="technology/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x v="2"/>
    <x v="30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x v="2"/>
    <x v="30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x v="2"/>
    <x v="30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x v="2"/>
    <x v="30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x v="2"/>
    <x v="30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x v="2"/>
    <x v="30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x v="2"/>
    <x v="30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x v="2"/>
    <x v="30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x v="2"/>
    <x v="30"/>
    <s v="technology/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x v="2"/>
    <x v="30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x v="2"/>
    <x v="30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x v="2"/>
    <x v="30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x v="2"/>
    <x v="30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x v="2"/>
    <x v="30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x v="2"/>
    <x v="30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x v="2"/>
    <x v="30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x v="2"/>
    <x v="30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x v="2"/>
    <x v="30"/>
    <s v="technology/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x v="2"/>
    <x v="30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x v="2"/>
    <x v="30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x v="2"/>
    <x v="30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x v="2"/>
    <x v="30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x v="2"/>
    <x v="30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x v="4"/>
    <x v="14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x v="4"/>
    <x v="14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x v="4"/>
    <x v="14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x v="4"/>
    <x v="14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x v="4"/>
    <x v="14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x v="4"/>
    <x v="14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x v="4"/>
    <x v="14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x v="4"/>
    <x v="14"/>
    <s v="music/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x v="4"/>
    <x v="14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x v="4"/>
    <x v="14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x v="4"/>
    <x v="14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x v="4"/>
    <x v="14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x v="4"/>
    <x v="14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x v="4"/>
    <x v="14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x v="4"/>
    <x v="14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x v="4"/>
    <x v="14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x v="4"/>
    <x v="14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x v="4"/>
    <x v="14"/>
    <s v="music/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x v="4"/>
    <x v="14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x v="4"/>
    <x v="14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x v="4"/>
    <x v="14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x v="4"/>
    <x v="14"/>
    <s v="music/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x v="4"/>
    <x v="14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x v="4"/>
    <x v="14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x v="4"/>
    <x v="14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x v="4"/>
    <x v="14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x v="4"/>
    <x v="14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x v="4"/>
    <x v="14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x v="4"/>
    <x v="14"/>
    <s v="music/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x v="4"/>
    <x v="14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x v="4"/>
    <x v="14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x v="4"/>
    <x v="14"/>
    <s v="music/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x v="4"/>
    <x v="14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x v="4"/>
    <x v="14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x v="4"/>
    <x v="14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x v="4"/>
    <x v="14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x v="4"/>
    <x v="14"/>
    <s v="music/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x v="4"/>
    <x v="14"/>
    <s v="music/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x v="4"/>
    <x v="14"/>
    <s v="music/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x v="4"/>
    <x v="14"/>
    <s v="music/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x v="6"/>
    <x v="17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x v="6"/>
    <x v="17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x v="6"/>
    <x v="17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x v="6"/>
    <x v="17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x v="6"/>
    <x v="17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x v="6"/>
    <x v="17"/>
    <s v="games/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x v="6"/>
    <x v="17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x v="6"/>
    <x v="17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x v="6"/>
    <x v="17"/>
    <s v="games/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x v="6"/>
    <x v="17"/>
    <s v="games/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x v="6"/>
    <x v="17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x v="6"/>
    <x v="17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x v="6"/>
    <x v="17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x v="6"/>
    <x v="17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x v="6"/>
    <x v="17"/>
    <s v="games/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x v="6"/>
    <x v="17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x v="6"/>
    <x v="17"/>
    <s v="games/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x v="6"/>
    <x v="17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x v="6"/>
    <x v="17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x v="6"/>
    <x v="17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6"/>
    <x v="17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x v="6"/>
    <x v="17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x v="6"/>
    <x v="17"/>
    <s v="games/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x v="6"/>
    <x v="17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x v="6"/>
    <x v="17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x v="6"/>
    <x v="17"/>
    <s v="games/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x v="6"/>
    <x v="17"/>
    <s v="games/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x v="6"/>
    <x v="17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6"/>
    <x v="17"/>
    <s v="games/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x v="6"/>
    <x v="17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x v="6"/>
    <x v="17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x v="6"/>
    <x v="17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x v="6"/>
    <x v="17"/>
    <s v="games/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x v="6"/>
    <x v="17"/>
    <s v="games/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x v="6"/>
    <x v="17"/>
    <s v="games/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x v="6"/>
    <x v="17"/>
    <s v="games/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x v="6"/>
    <x v="17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x v="6"/>
    <x v="17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x v="6"/>
    <x v="17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x v="6"/>
    <x v="17"/>
    <s v="games/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x v="4"/>
    <x v="11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x v="4"/>
    <x v="1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x v="4"/>
    <x v="11"/>
    <s v="music/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x v="4"/>
    <x v="11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x v="4"/>
    <x v="11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x v="4"/>
    <x v="11"/>
    <s v="music/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x v="4"/>
    <x v="11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x v="4"/>
    <x v="11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x v="4"/>
    <x v="11"/>
    <s v="music/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x v="4"/>
    <x v="11"/>
    <s v="music/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x v="4"/>
    <x v="11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x v="4"/>
    <x v="11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x v="4"/>
    <x v="11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x v="4"/>
    <x v="11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x v="4"/>
    <x v="11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x v="4"/>
    <x v="11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x v="4"/>
    <x v="11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x v="4"/>
    <x v="11"/>
    <s v="music/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x v="4"/>
    <x v="11"/>
    <s v="music/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x v="4"/>
    <x v="11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x v="6"/>
    <x v="32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x v="6"/>
    <x v="32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x v="6"/>
    <x v="32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x v="6"/>
    <x v="32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x v="6"/>
    <x v="32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x v="6"/>
    <x v="32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x v="6"/>
    <x v="32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x v="6"/>
    <x v="32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x v="6"/>
    <x v="32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x v="6"/>
    <x v="32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x v="6"/>
    <x v="32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x v="6"/>
    <x v="32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x v="6"/>
    <x v="32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x v="6"/>
    <x v="32"/>
    <s v="games/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x v="6"/>
    <x v="32"/>
    <s v="games/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x v="6"/>
    <x v="32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x v="6"/>
    <x v="32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x v="6"/>
    <x v="32"/>
    <s v="games/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x v="6"/>
    <x v="32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x v="6"/>
    <x v="32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x v="4"/>
    <x v="15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x v="4"/>
    <x v="15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x v="4"/>
    <x v="15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x v="4"/>
    <x v="15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x v="4"/>
    <x v="15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x v="4"/>
    <x v="15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x v="4"/>
    <x v="15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x v="4"/>
    <x v="15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x v="4"/>
    <x v="15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x v="4"/>
    <x v="15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x v="4"/>
    <x v="15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x v="4"/>
    <x v="15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x v="4"/>
    <x v="15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x v="4"/>
    <x v="15"/>
    <s v="music/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x v="4"/>
    <x v="15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x v="4"/>
    <x v="15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x v="4"/>
    <x v="15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x v="4"/>
    <x v="15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x v="4"/>
    <x v="15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x v="4"/>
    <x v="15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x v="6"/>
    <x v="32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x v="6"/>
    <x v="32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x v="6"/>
    <x v="32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x v="6"/>
    <x v="32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x v="6"/>
    <x v="32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x v="6"/>
    <x v="32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x v="6"/>
    <x v="32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x v="6"/>
    <x v="32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x v="6"/>
    <x v="32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x v="6"/>
    <x v="32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x v="6"/>
    <x v="32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x v="6"/>
    <x v="32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x v="6"/>
    <x v="32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x v="6"/>
    <x v="32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x v="6"/>
    <x v="32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x v="6"/>
    <x v="32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x v="6"/>
    <x v="32"/>
    <s v="games/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x v="6"/>
    <x v="32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x v="6"/>
    <x v="32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x v="6"/>
    <x v="32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x v="6"/>
    <x v="32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x v="6"/>
    <x v="32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x v="6"/>
    <x v="32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x v="6"/>
    <x v="32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x v="6"/>
    <x v="32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x v="6"/>
    <x v="32"/>
    <s v="games/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x v="6"/>
    <x v="32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x v="6"/>
    <x v="32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x v="6"/>
    <x v="32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x v="6"/>
    <x v="32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x v="6"/>
    <x v="32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x v="6"/>
    <x v="32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x v="6"/>
    <x v="32"/>
    <s v="games/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x v="6"/>
    <x v="32"/>
    <s v="games/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x v="6"/>
    <x v="32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x v="6"/>
    <x v="32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x v="6"/>
    <x v="32"/>
    <s v="games/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x v="6"/>
    <x v="32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x v="6"/>
    <x v="32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x v="6"/>
    <x v="32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x v="6"/>
    <x v="32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x v="6"/>
    <x v="32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x v="6"/>
    <x v="32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x v="6"/>
    <x v="32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x v="6"/>
    <x v="32"/>
    <s v="games/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x v="6"/>
    <x v="32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x v="6"/>
    <x v="32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x v="6"/>
    <x v="32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x v="6"/>
    <x v="32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x v="6"/>
    <x v="32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x v="6"/>
    <x v="32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x v="6"/>
    <x v="32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x v="6"/>
    <x v="32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x v="6"/>
    <x v="32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x v="6"/>
    <x v="32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x v="6"/>
    <x v="32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x v="6"/>
    <x v="32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x v="6"/>
    <x v="32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x v="6"/>
    <x v="32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x v="6"/>
    <x v="32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x v="4"/>
    <x v="11"/>
    <s v="music/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x v="4"/>
    <x v="11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x v="4"/>
    <x v="11"/>
    <s v="music/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x v="4"/>
    <x v="11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x v="4"/>
    <x v="11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x v="4"/>
    <x v="1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x v="4"/>
    <x v="11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x v="4"/>
    <x v="11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x v="4"/>
    <x v="11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x v="4"/>
    <x v="11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x v="4"/>
    <x v="11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x v="4"/>
    <x v="11"/>
    <s v="music/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x v="4"/>
    <x v="11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x v="4"/>
    <x v="11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x v="4"/>
    <x v="11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x v="4"/>
    <x v="11"/>
    <s v="music/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x v="4"/>
    <x v="11"/>
    <s v="music/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x v="4"/>
    <x v="11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x v="4"/>
    <x v="11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x v="4"/>
    <x v="11"/>
    <s v="music/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x v="4"/>
    <x v="14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x v="4"/>
    <x v="14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x v="4"/>
    <x v="14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x v="4"/>
    <x v="14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x v="4"/>
    <x v="14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x v="4"/>
    <x v="14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x v="4"/>
    <x v="14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x v="4"/>
    <x v="14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x v="4"/>
    <x v="14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x v="4"/>
    <x v="14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x v="4"/>
    <x v="14"/>
    <s v="music/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x v="4"/>
    <x v="14"/>
    <s v="music/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x v="4"/>
    <x v="14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x v="4"/>
    <x v="14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x v="4"/>
    <x v="14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x v="4"/>
    <x v="14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x v="4"/>
    <x v="14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x v="4"/>
    <x v="14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x v="4"/>
    <x v="14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x v="4"/>
    <x v="14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x v="7"/>
    <x v="33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x v="7"/>
    <x v="33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x v="7"/>
    <x v="33"/>
    <s v="food/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x v="7"/>
    <x v="33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x v="7"/>
    <x v="33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x v="7"/>
    <x v="33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x v="7"/>
    <x v="33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x v="7"/>
    <x v="33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x v="7"/>
    <x v="33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x v="7"/>
    <x v="33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x v="7"/>
    <x v="33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x v="7"/>
    <x v="33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x v="7"/>
    <x v="33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x v="7"/>
    <x v="33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x v="7"/>
    <x v="33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x v="7"/>
    <x v="33"/>
    <s v="food/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x v="7"/>
    <x v="33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x v="7"/>
    <x v="33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x v="7"/>
    <x v="33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x v="7"/>
    <x v="33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2"/>
    <x v="7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2"/>
    <x v="7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x v="2"/>
    <x v="7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x v="2"/>
    <x v="7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2"/>
    <x v="7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x v="2"/>
    <x v="7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x v="2"/>
    <x v="7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x v="2"/>
    <x v="7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2"/>
    <x v="7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2"/>
    <x v="7"/>
    <s v="techno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x v="2"/>
    <x v="7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2"/>
    <x v="7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2"/>
    <x v="7"/>
    <s v="techno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x v="2"/>
    <x v="7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x v="2"/>
    <x v="7"/>
    <s v="techno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2"/>
    <x v="7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2"/>
    <x v="7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2"/>
    <x v="7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x v="2"/>
    <x v="7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x v="2"/>
    <x v="7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2"/>
    <x v="7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x v="2"/>
    <x v="7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2"/>
    <x v="7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2"/>
    <x v="7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2"/>
    <x v="7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x v="2"/>
    <x v="7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x v="2"/>
    <x v="7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x v="2"/>
    <x v="7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2"/>
    <x v="7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x v="2"/>
    <x v="7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2"/>
    <x v="7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x v="2"/>
    <x v="7"/>
    <s v="techno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x v="2"/>
    <x v="7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x v="2"/>
    <x v="7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2"/>
    <x v="7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x v="2"/>
    <x v="7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2"/>
    <x v="7"/>
    <s v="techno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2"/>
    <x v="7"/>
    <s v="techno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2"/>
    <x v="7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x v="2"/>
    <x v="7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x v="2"/>
    <x v="7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x v="2"/>
    <x v="7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x v="2"/>
    <x v="7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x v="2"/>
    <x v="7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x v="2"/>
    <x v="7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2"/>
    <x v="7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x v="2"/>
    <x v="7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x v="2"/>
    <x v="7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x v="2"/>
    <x v="7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2"/>
    <x v="7"/>
    <s v="techno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x v="2"/>
    <x v="7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2"/>
    <x v="7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x v="2"/>
    <x v="7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x v="2"/>
    <x v="7"/>
    <s v="techno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2"/>
    <x v="7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x v="2"/>
    <x v="7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2"/>
    <x v="7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2"/>
    <x v="7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2"/>
    <x v="7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2"/>
    <x v="7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x v="7"/>
    <x v="19"/>
    <s v="food/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x v="7"/>
    <x v="19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x v="7"/>
    <x v="19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7"/>
    <x v="19"/>
    <s v="food/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x v="7"/>
    <x v="19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x v="7"/>
    <x v="19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x v="7"/>
    <x v="19"/>
    <s v="food/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x v="7"/>
    <x v="19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x v="7"/>
    <x v="19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7"/>
    <x v="19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x v="7"/>
    <x v="19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7"/>
    <x v="19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x v="7"/>
    <x v="19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x v="7"/>
    <x v="19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x v="7"/>
    <x v="19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x v="7"/>
    <x v="19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7"/>
    <x v="19"/>
    <s v="food/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x v="7"/>
    <x v="19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7"/>
    <x v="19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x v="7"/>
    <x v="19"/>
    <s v="food/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x v="7"/>
    <x v="19"/>
    <s v="food/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x v="7"/>
    <x v="19"/>
    <s v="food/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x v="7"/>
    <x v="19"/>
    <s v="food/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x v="7"/>
    <x v="19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x v="7"/>
    <x v="19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7"/>
    <x v="19"/>
    <s v="food/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x v="7"/>
    <x v="19"/>
    <s v="food/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x v="7"/>
    <x v="19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x v="7"/>
    <x v="19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x v="7"/>
    <x v="19"/>
    <s v="food/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x v="7"/>
    <x v="19"/>
    <s v="food/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x v="7"/>
    <x v="19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7"/>
    <x v="19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x v="7"/>
    <x v="19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x v="7"/>
    <x v="19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x v="7"/>
    <x v="19"/>
    <s v="food/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7"/>
    <x v="19"/>
    <s v="food/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x v="7"/>
    <x v="19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7"/>
    <x v="19"/>
    <s v="food/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x v="7"/>
    <x v="19"/>
    <s v="food/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x v="7"/>
    <x v="33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x v="7"/>
    <x v="33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x v="7"/>
    <x v="33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x v="7"/>
    <x v="33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x v="7"/>
    <x v="33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x v="7"/>
    <x v="33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x v="7"/>
    <x v="33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x v="7"/>
    <x v="33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x v="7"/>
    <x v="33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x v="7"/>
    <x v="33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x v="7"/>
    <x v="33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x v="7"/>
    <x v="33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x v="7"/>
    <x v="33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x v="7"/>
    <x v="33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x v="7"/>
    <x v="33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x v="7"/>
    <x v="33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x v="7"/>
    <x v="33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x v="7"/>
    <x v="33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x v="7"/>
    <x v="33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x v="7"/>
    <x v="33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x v="4"/>
    <x v="14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x v="4"/>
    <x v="14"/>
    <s v="music/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x v="4"/>
    <x v="14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x v="4"/>
    <x v="14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x v="4"/>
    <x v="14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x v="4"/>
    <x v="14"/>
    <s v="music/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x v="4"/>
    <x v="14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x v="4"/>
    <x v="14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x v="4"/>
    <x v="14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x v="4"/>
    <x v="14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x v="4"/>
    <x v="14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x v="4"/>
    <x v="14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x v="4"/>
    <x v="14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x v="4"/>
    <x v="14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x v="4"/>
    <x v="14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x v="4"/>
    <x v="14"/>
    <s v="music/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x v="4"/>
    <x v="14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x v="4"/>
    <x v="14"/>
    <s v="music/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x v="4"/>
    <x v="14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x v="4"/>
    <x v="14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x v="4"/>
    <x v="14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x v="4"/>
    <x v="14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x v="4"/>
    <x v="14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x v="4"/>
    <x v="14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x v="4"/>
    <x v="14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x v="4"/>
    <x v="14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x v="4"/>
    <x v="14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x v="4"/>
    <x v="14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x v="4"/>
    <x v="14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x v="4"/>
    <x v="14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x v="4"/>
    <x v="14"/>
    <s v="music/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x v="4"/>
    <x v="14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x v="4"/>
    <x v="14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x v="4"/>
    <x v="14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x v="4"/>
    <x v="14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x v="4"/>
    <x v="14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x v="4"/>
    <x v="14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x v="4"/>
    <x v="14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x v="4"/>
    <x v="14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x v="4"/>
    <x v="14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x v="7"/>
    <x v="34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x v="7"/>
    <x v="34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7"/>
    <x v="34"/>
    <s v="food/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7"/>
    <x v="34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7"/>
    <x v="34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x v="7"/>
    <x v="34"/>
    <s v="food/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7"/>
    <x v="34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7"/>
    <x v="34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x v="7"/>
    <x v="34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x v="7"/>
    <x v="34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7"/>
    <x v="34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7"/>
    <x v="34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7"/>
    <x v="34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x v="7"/>
    <x v="34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x v="7"/>
    <x v="34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7"/>
    <x v="34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x v="7"/>
    <x v="34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7"/>
    <x v="34"/>
    <s v="food/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x v="7"/>
    <x v="34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7"/>
    <x v="34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x v="4"/>
    <x v="35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x v="4"/>
    <x v="35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x v="4"/>
    <x v="35"/>
    <s v="music/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x v="4"/>
    <x v="35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x v="4"/>
    <x v="35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x v="4"/>
    <x v="35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x v="4"/>
    <x v="35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x v="4"/>
    <x v="35"/>
    <s v="music/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x v="4"/>
    <x v="35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x v="4"/>
    <x v="35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x v="4"/>
    <x v="35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x v="4"/>
    <x v="35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x v="4"/>
    <x v="35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x v="4"/>
    <x v="35"/>
    <s v="music/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x v="4"/>
    <x v="35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x v="4"/>
    <x v="35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x v="4"/>
    <x v="35"/>
    <s v="music/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x v="4"/>
    <x v="35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x v="4"/>
    <x v="35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x v="4"/>
    <x v="35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x v="4"/>
    <x v="35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x v="4"/>
    <x v="35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x v="4"/>
    <x v="35"/>
    <s v="music/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x v="4"/>
    <x v="35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x v="4"/>
    <x v="35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x v="4"/>
    <x v="35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x v="4"/>
    <x v="35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x v="4"/>
    <x v="35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x v="4"/>
    <x v="35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x v="4"/>
    <x v="35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x v="4"/>
    <x v="35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x v="4"/>
    <x v="35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x v="4"/>
    <x v="35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x v="4"/>
    <x v="35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x v="4"/>
    <x v="35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x v="4"/>
    <x v="35"/>
    <s v="music/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x v="4"/>
    <x v="35"/>
    <s v="music/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x v="4"/>
    <x v="35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x v="4"/>
    <x v="35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x v="4"/>
    <x v="35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7"/>
    <x v="19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x v="7"/>
    <x v="19"/>
    <s v="food/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7"/>
    <x v="19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7"/>
    <x v="19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x v="7"/>
    <x v="19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7"/>
    <x v="19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x v="7"/>
    <x v="19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x v="7"/>
    <x v="19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x v="7"/>
    <x v="19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x v="7"/>
    <x v="19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x v="7"/>
    <x v="19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7"/>
    <x v="19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7"/>
    <x v="19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7"/>
    <x v="19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7"/>
    <x v="19"/>
    <s v="food/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7"/>
    <x v="19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7"/>
    <x v="19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7"/>
    <x v="19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x v="7"/>
    <x v="19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x v="7"/>
    <x v="19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x v="7"/>
    <x v="19"/>
    <s v="food/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x v="7"/>
    <x v="19"/>
    <s v="food/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x v="7"/>
    <x v="19"/>
    <s v="food/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7"/>
    <x v="19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x v="7"/>
    <x v="19"/>
    <s v="food/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x v="7"/>
    <x v="19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x v="7"/>
    <x v="19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x v="7"/>
    <x v="19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x v="7"/>
    <x v="19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7"/>
    <x v="19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x v="7"/>
    <x v="19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x v="7"/>
    <x v="19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7"/>
    <x v="19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x v="7"/>
    <x v="19"/>
    <s v="food/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x v="7"/>
    <x v="19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x v="7"/>
    <x v="19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x v="7"/>
    <x v="19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x v="7"/>
    <x v="19"/>
    <s v="food/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x v="7"/>
    <x v="19"/>
    <s v="food/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x v="7"/>
    <x v="19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x v="2"/>
    <x v="36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x v="2"/>
    <x v="36"/>
    <s v="technology/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x v="2"/>
    <x v="36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x v="2"/>
    <x v="36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x v="2"/>
    <x v="36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x v="2"/>
    <x v="36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x v="2"/>
    <x v="36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x v="2"/>
    <x v="36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x v="2"/>
    <x v="36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x v="2"/>
    <x v="36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x v="2"/>
    <x v="36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x v="2"/>
    <x v="36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x v="2"/>
    <x v="36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x v="2"/>
    <x v="36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x v="2"/>
    <x v="36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x v="2"/>
    <x v="36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x v="2"/>
    <x v="36"/>
    <s v="technology/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x v="2"/>
    <x v="36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x v="2"/>
    <x v="36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x v="2"/>
    <x v="36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x v="2"/>
    <x v="36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x v="2"/>
    <x v="36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x v="2"/>
    <x v="36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x v="2"/>
    <x v="36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x v="2"/>
    <x v="36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x v="2"/>
    <x v="36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x v="2"/>
    <x v="36"/>
    <s v="technology/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x v="2"/>
    <x v="36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x v="2"/>
    <x v="36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x v="2"/>
    <x v="36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x v="2"/>
    <x v="36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x v="2"/>
    <x v="36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x v="2"/>
    <x v="36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x v="2"/>
    <x v="36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x v="2"/>
    <x v="36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x v="2"/>
    <x v="36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x v="2"/>
    <x v="36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x v="2"/>
    <x v="36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x v="2"/>
    <x v="36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x v="2"/>
    <x v="36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x v="2"/>
    <x v="36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2"/>
    <x v="36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x v="2"/>
    <x v="36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x v="2"/>
    <x v="36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x v="2"/>
    <x v="36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x v="2"/>
    <x v="36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x v="2"/>
    <x v="36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x v="2"/>
    <x v="36"/>
    <s v="technology/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x v="2"/>
    <x v="36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x v="2"/>
    <x v="36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x v="2"/>
    <x v="36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x v="2"/>
    <x v="36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x v="2"/>
    <x v="36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x v="2"/>
    <x v="36"/>
    <s v="technology/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x v="2"/>
    <x v="36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x v="2"/>
    <x v="36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x v="2"/>
    <x v="36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x v="2"/>
    <x v="36"/>
    <s v="technology/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x v="2"/>
    <x v="36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x v="2"/>
    <x v="36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x v="2"/>
    <x v="37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x v="2"/>
    <x v="37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x v="2"/>
    <x v="37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x v="2"/>
    <x v="37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x v="2"/>
    <x v="37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x v="2"/>
    <x v="37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x v="2"/>
    <x v="37"/>
    <s v="technology/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x v="2"/>
    <x v="37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x v="2"/>
    <x v="37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x v="2"/>
    <x v="37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x v="2"/>
    <x v="37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x v="2"/>
    <x v="37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x v="2"/>
    <x v="37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x v="2"/>
    <x v="37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x v="2"/>
    <x v="37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x v="2"/>
    <x v="37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x v="2"/>
    <x v="37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x v="2"/>
    <x v="37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x v="2"/>
    <x v="37"/>
    <s v="technology/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x v="2"/>
    <x v="37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x v="7"/>
    <x v="19"/>
    <s v="food/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x v="7"/>
    <x v="19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x v="7"/>
    <x v="19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x v="7"/>
    <x v="19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x v="7"/>
    <x v="19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7"/>
    <x v="19"/>
    <s v="food/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7"/>
    <x v="19"/>
    <s v="food/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x v="7"/>
    <x v="19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x v="7"/>
    <x v="19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x v="7"/>
    <x v="19"/>
    <s v="food/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x v="7"/>
    <x v="19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x v="7"/>
    <x v="19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x v="7"/>
    <x v="19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x v="7"/>
    <x v="19"/>
    <s v="food/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x v="7"/>
    <x v="19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x v="7"/>
    <x v="19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x v="7"/>
    <x v="19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x v="7"/>
    <x v="19"/>
    <s v="food/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7"/>
    <x v="19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x v="7"/>
    <x v="19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x v="1"/>
    <x v="38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x v="1"/>
    <x v="38"/>
    <s v="theater/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x v="1"/>
    <x v="38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x v="1"/>
    <x v="38"/>
    <s v="theater/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x v="1"/>
    <x v="38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x v="1"/>
    <x v="38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x v="1"/>
    <x v="38"/>
    <s v="theater/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x v="1"/>
    <x v="38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x v="1"/>
    <x v="38"/>
    <s v="theater/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x v="1"/>
    <x v="38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x v="1"/>
    <x v="38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x v="1"/>
    <x v="38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x v="1"/>
    <x v="38"/>
    <s v="theater/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x v="1"/>
    <x v="38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x v="1"/>
    <x v="38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x v="1"/>
    <x v="38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x v="1"/>
    <x v="38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x v="1"/>
    <x v="38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x v="1"/>
    <x v="38"/>
    <s v="theater/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x v="1"/>
    <x v="38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x v="2"/>
    <x v="30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x v="2"/>
    <x v="30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x v="2"/>
    <x v="30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x v="2"/>
    <x v="30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x v="2"/>
    <x v="30"/>
    <s v="technology/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x v="2"/>
    <x v="30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x v="2"/>
    <x v="30"/>
    <s v="technology/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x v="2"/>
    <x v="30"/>
    <s v="technology/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x v="2"/>
    <x v="30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x v="2"/>
    <x v="30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x v="2"/>
    <x v="30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x v="2"/>
    <x v="30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x v="2"/>
    <x v="30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x v="2"/>
    <x v="30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x v="2"/>
    <x v="30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x v="2"/>
    <x v="30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x v="2"/>
    <x v="30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x v="2"/>
    <x v="30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x v="2"/>
    <x v="30"/>
    <s v="technology/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x v="2"/>
    <x v="30"/>
    <s v="technology/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x v="3"/>
    <x v="39"/>
    <s v="publishing/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x v="3"/>
    <x v="39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"/>
    <x v="39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x v="3"/>
    <x v="39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x v="3"/>
    <x v="39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x v="3"/>
    <x v="39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x v="3"/>
    <x v="39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x v="3"/>
    <x v="39"/>
    <s v="publishing/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x v="3"/>
    <x v="39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"/>
    <x v="39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"/>
    <x v="39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x v="3"/>
    <x v="39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x v="3"/>
    <x v="39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"/>
    <x v="39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x v="3"/>
    <x v="39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x v="3"/>
    <x v="39"/>
    <s v="publishing/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x v="3"/>
    <x v="39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x v="3"/>
    <x v="39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x v="3"/>
    <x v="39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"/>
    <x v="39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x v="3"/>
    <x v="39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x v="3"/>
    <x v="39"/>
    <s v="publishing/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x v="3"/>
    <x v="39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x v="3"/>
    <x v="39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"/>
    <x v="39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x v="3"/>
    <x v="39"/>
    <s v="publishing/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x v="3"/>
    <x v="39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x v="3"/>
    <x v="39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x v="3"/>
    <x v="39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x v="3"/>
    <x v="39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"/>
    <x v="39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"/>
    <x v="39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x v="3"/>
    <x v="39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x v="3"/>
    <x v="39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x v="3"/>
    <x v="39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x v="3"/>
    <x v="39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x v="3"/>
    <x v="39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x v="3"/>
    <x v="39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x v="3"/>
    <x v="39"/>
    <s v="publishing/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"/>
    <x v="39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x v="1"/>
    <x v="6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x v="1"/>
    <x v="6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x v="1"/>
    <x v="6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x v="1"/>
    <x v="6"/>
    <s v="theater/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x v="1"/>
    <x v="6"/>
    <s v="theater/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x v="1"/>
    <x v="6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x v="1"/>
    <x v="6"/>
    <s v="theater/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x v="1"/>
    <x v="6"/>
    <s v="theater/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x v="1"/>
    <x v="6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x v="1"/>
    <x v="6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x v="1"/>
    <x v="6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x v="1"/>
    <x v="6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x v="1"/>
    <x v="6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x v="1"/>
    <x v="6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x v="1"/>
    <x v="6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x v="1"/>
    <x v="6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x v="1"/>
    <x v="6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x v="1"/>
    <x v="6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x v="1"/>
    <x v="6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x v="1"/>
    <x v="6"/>
    <s v="theater/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x v="1"/>
    <x v="6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x v="1"/>
    <x v="6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x v="1"/>
    <x v="6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x v="1"/>
    <x v="6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x v="1"/>
    <x v="6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x v="1"/>
    <x v="6"/>
    <s v="theater/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x v="1"/>
    <x v="6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x v="1"/>
    <x v="6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x v="1"/>
    <x v="6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x v="1"/>
    <x v="6"/>
    <s v="theater/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x v="1"/>
    <x v="6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x v="1"/>
    <x v="6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x v="1"/>
    <x v="6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x v="1"/>
    <x v="6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x v="1"/>
    <x v="6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x v="1"/>
    <x v="6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x v="1"/>
    <x v="6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x v="1"/>
    <x v="6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x v="1"/>
    <x v="6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x v="1"/>
    <x v="6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x v="1"/>
    <x v="6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x v="1"/>
    <x v="6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x v="1"/>
    <x v="6"/>
    <s v="theater/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x v="1"/>
    <x v="6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x v="1"/>
    <x v="6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x v="1"/>
    <x v="6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x v="1"/>
    <x v="6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x v="1"/>
    <x v="6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x v="1"/>
    <x v="6"/>
    <s v="theater/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x v="1"/>
    <x v="6"/>
    <s v="theater/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x v="1"/>
    <x v="6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x v="1"/>
    <x v="6"/>
    <s v="theater/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x v="1"/>
    <x v="6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x v="1"/>
    <x v="6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x v="1"/>
    <x v="6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x v="1"/>
    <x v="6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x v="1"/>
    <x v="6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x v="1"/>
    <x v="6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x v="1"/>
    <x v="6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x v="1"/>
    <x v="6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x v="1"/>
    <x v="6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x v="6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x v="6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x v="1"/>
    <x v="6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x v="1"/>
    <x v="6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x v="6"/>
    <s v="theater/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x v="6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x v="1"/>
    <x v="6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x v="1"/>
    <x v="6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x v="1"/>
    <x v="6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x v="6"/>
    <s v="theater/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x v="1"/>
    <x v="6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x v="6"/>
    <s v="theater/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x v="1"/>
    <x v="6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x v="1"/>
    <x v="6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x v="1"/>
    <x v="6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x v="1"/>
    <x v="6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x v="6"/>
    <s v="theater/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x v="1"/>
    <x v="6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x v="1"/>
    <x v="6"/>
    <s v="theater/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x v="1"/>
    <x v="6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x v="1"/>
    <x v="6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x v="1"/>
    <x v="6"/>
    <s v="theater/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x v="1"/>
    <x v="6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x v="6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x v="1"/>
    <x v="6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x v="1"/>
    <x v="6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x v="1"/>
    <x v="6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x v="1"/>
    <x v="6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x v="1"/>
    <x v="6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x v="1"/>
    <x v="6"/>
    <s v="theater/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x v="6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x v="1"/>
    <x v="6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x v="1"/>
    <x v="6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x v="1"/>
    <x v="6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x v="6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x v="1"/>
    <x v="6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x v="1"/>
    <x v="6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x v="1"/>
    <x v="6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x v="1"/>
    <x v="6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x v="6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x v="1"/>
    <x v="6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x v="1"/>
    <x v="6"/>
    <s v="theater/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x v="1"/>
    <x v="6"/>
    <s v="theater/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x v="1"/>
    <x v="6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x v="1"/>
    <x v="6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x v="1"/>
    <x v="6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x v="6"/>
    <s v="theater/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x v="1"/>
    <x v="6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x v="1"/>
    <x v="6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x v="1"/>
    <x v="6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x v="1"/>
    <x v="6"/>
    <s v="theater/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x v="1"/>
    <x v="6"/>
    <s v="theater/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x v="6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x v="1"/>
    <x v="6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x v="1"/>
    <x v="6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x v="1"/>
    <x v="6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x v="1"/>
    <x v="6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x v="6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x v="1"/>
    <x v="6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x v="1"/>
    <x v="6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x v="1"/>
    <x v="6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x v="1"/>
    <x v="6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x v="1"/>
    <x v="6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x v="1"/>
    <x v="6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x v="1"/>
    <x v="6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x v="1"/>
    <x v="6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x v="1"/>
    <x v="6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x v="1"/>
    <x v="6"/>
    <s v="theater/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x v="1"/>
    <x v="6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x v="1"/>
    <x v="6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x v="1"/>
    <x v="6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x v="1"/>
    <x v="6"/>
    <s v="theater/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x v="1"/>
    <x v="6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x v="1"/>
    <x v="6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x v="1"/>
    <x v="6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x v="1"/>
    <x v="6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x v="1"/>
    <x v="6"/>
    <s v="theater/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x v="1"/>
    <x v="6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x v="1"/>
    <x v="6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x v="1"/>
    <x v="40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x v="1"/>
    <x v="40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x v="1"/>
    <x v="40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x v="1"/>
    <x v="40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x v="1"/>
    <x v="40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x v="1"/>
    <x v="40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x v="1"/>
    <x v="40"/>
    <s v="theater/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x v="1"/>
    <x v="40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x v="1"/>
    <x v="40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x v="1"/>
    <x v="40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x v="1"/>
    <x v="40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x v="1"/>
    <x v="40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x v="1"/>
    <x v="40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x v="1"/>
    <x v="40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x v="1"/>
    <x v="40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x v="1"/>
    <x v="40"/>
    <s v="theater/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x v="1"/>
    <x v="40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x v="1"/>
    <x v="40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x v="1"/>
    <x v="40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x v="1"/>
    <x v="40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x v="1"/>
    <x v="38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x v="1"/>
    <x v="38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1"/>
    <x v="38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x v="1"/>
    <x v="38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1"/>
    <x v="38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x v="1"/>
    <x v="38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x v="1"/>
    <x v="38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x v="1"/>
    <x v="38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x v="1"/>
    <x v="38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1"/>
    <x v="38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x v="1"/>
    <x v="38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x v="1"/>
    <x v="38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x v="1"/>
    <x v="38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1"/>
    <x v="38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x v="1"/>
    <x v="38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x v="1"/>
    <x v="38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x v="1"/>
    <x v="38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1"/>
    <x v="38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1"/>
    <x v="38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1"/>
    <x v="38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x v="1"/>
    <x v="6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x v="1"/>
    <x v="6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x v="1"/>
    <x v="6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x v="1"/>
    <x v="6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x v="1"/>
    <x v="6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x v="1"/>
    <x v="6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x v="1"/>
    <x v="6"/>
    <s v="theater/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x v="1"/>
    <x v="6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x v="1"/>
    <x v="6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x v="1"/>
    <x v="6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x v="1"/>
    <x v="6"/>
    <s v="theater/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x v="1"/>
    <x v="6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x v="1"/>
    <x v="6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x v="1"/>
    <x v="6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x v="1"/>
    <x v="6"/>
    <s v="theater/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x v="1"/>
    <x v="6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x v="1"/>
    <x v="6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x v="1"/>
    <x v="6"/>
    <s v="theater/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x v="1"/>
    <x v="6"/>
    <s v="theater/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x v="1"/>
    <x v="6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x v="1"/>
    <x v="38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x v="1"/>
    <x v="38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x v="1"/>
    <x v="38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x v="1"/>
    <x v="38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x v="1"/>
    <x v="38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x v="1"/>
    <x v="38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x v="1"/>
    <x v="38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x v="1"/>
    <x v="38"/>
    <s v="theater/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x v="1"/>
    <x v="38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x v="1"/>
    <x v="38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x v="1"/>
    <x v="38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x v="1"/>
    <x v="38"/>
    <s v="theater/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x v="1"/>
    <x v="38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x v="1"/>
    <x v="38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x v="1"/>
    <x v="38"/>
    <s v="theater/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x v="1"/>
    <x v="38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x v="1"/>
    <x v="38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x v="1"/>
    <x v="38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x v="1"/>
    <x v="38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x v="1"/>
    <x v="38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x v="1"/>
    <x v="38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x v="1"/>
    <x v="38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x v="1"/>
    <x v="38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x v="1"/>
    <x v="38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x v="1"/>
    <x v="38"/>
    <s v="theater/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x v="1"/>
    <x v="38"/>
    <s v="theater/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x v="1"/>
    <x v="38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x v="1"/>
    <x v="38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x v="1"/>
    <x v="38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x v="1"/>
    <x v="38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x v="1"/>
    <x v="38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x v="1"/>
    <x v="38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x v="1"/>
    <x v="38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x v="1"/>
    <x v="38"/>
    <s v="theater/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x v="1"/>
    <x v="38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x v="1"/>
    <x v="38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x v="1"/>
    <x v="38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x v="1"/>
    <x v="38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x v="1"/>
    <x v="38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x v="1"/>
    <x v="38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x v="1"/>
    <x v="38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x v="1"/>
    <x v="38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x v="1"/>
    <x v="38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x v="1"/>
    <x v="38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x v="1"/>
    <x v="38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x v="1"/>
    <x v="38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x v="1"/>
    <x v="38"/>
    <s v="theater/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x v="1"/>
    <x v="38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x v="1"/>
    <x v="38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x v="1"/>
    <x v="38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x v="1"/>
    <x v="38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x v="1"/>
    <x v="38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x v="1"/>
    <x v="38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x v="1"/>
    <x v="38"/>
    <s v="theater/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x v="1"/>
    <x v="38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x v="1"/>
    <x v="38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x v="1"/>
    <x v="38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x v="1"/>
    <x v="38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x v="1"/>
    <x v="38"/>
    <s v="theater/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x v="1"/>
    <x v="38"/>
    <s v="theater/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x v="1"/>
    <x v="38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x v="1"/>
    <x v="38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x v="1"/>
    <x v="38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x v="1"/>
    <x v="38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x v="1"/>
    <x v="38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x v="1"/>
    <x v="38"/>
    <s v="theater/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x v="1"/>
    <x v="38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x v="1"/>
    <x v="38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x v="1"/>
    <x v="38"/>
    <s v="theater/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x v="1"/>
    <x v="38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x v="1"/>
    <x v="38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x v="1"/>
    <x v="38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x v="1"/>
    <x v="38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1"/>
    <x v="38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x v="1"/>
    <x v="38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1"/>
    <x v="38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1"/>
    <x v="38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x v="1"/>
    <x v="38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x v="1"/>
    <x v="38"/>
    <s v="theater/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x v="1"/>
    <x v="38"/>
    <s v="theater/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1"/>
    <x v="38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x v="1"/>
    <x v="38"/>
    <s v="theater/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x v="1"/>
    <x v="38"/>
    <s v="theater/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x v="1"/>
    <x v="38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x v="1"/>
    <x v="38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x v="1"/>
    <x v="38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x v="1"/>
    <x v="38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x v="1"/>
    <x v="38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x v="1"/>
    <x v="38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x v="1"/>
    <x v="38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x v="1"/>
    <x v="38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x v="1"/>
    <x v="38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x v="1"/>
    <x v="38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x v="1"/>
    <x v="38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x v="1"/>
    <x v="38"/>
    <s v="theater/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x v="1"/>
    <x v="38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x v="1"/>
    <x v="38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x v="1"/>
    <x v="38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x v="1"/>
    <x v="38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x v="1"/>
    <x v="38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x v="1"/>
    <x v="38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1"/>
    <x v="38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x v="1"/>
    <x v="38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x v="1"/>
    <x v="38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x v="1"/>
    <x v="38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x v="1"/>
    <x v="38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x v="1"/>
    <x v="38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x v="1"/>
    <x v="38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x v="1"/>
    <x v="38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x v="1"/>
    <x v="38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x v="1"/>
    <x v="38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x v="1"/>
    <x v="38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x v="1"/>
    <x v="38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x v="1"/>
    <x v="38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x v="1"/>
    <x v="38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x v="1"/>
    <x v="38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x v="1"/>
    <x v="38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x v="1"/>
    <x v="38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x v="1"/>
    <x v="38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x v="1"/>
    <x v="38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x v="1"/>
    <x v="38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x v="1"/>
    <x v="38"/>
    <s v="theater/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x v="1"/>
    <x v="38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x v="1"/>
    <x v="38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x v="1"/>
    <x v="38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x v="1"/>
    <x v="38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x v="1"/>
    <x v="38"/>
    <s v="theater/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x v="1"/>
    <x v="38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x v="1"/>
    <x v="38"/>
    <s v="theater/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x v="1"/>
    <x v="38"/>
    <s v="theater/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x v="1"/>
    <x v="38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x v="1"/>
    <x v="38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x v="1"/>
    <x v="38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1"/>
    <x v="38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x v="1"/>
    <x v="38"/>
    <s v="theater/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x v="1"/>
    <x v="38"/>
    <s v="theater/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x v="1"/>
    <x v="38"/>
    <s v="theater/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x v="1"/>
    <x v="38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x v="1"/>
    <x v="38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x v="1"/>
    <x v="38"/>
    <s v="theater/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x v="1"/>
    <x v="38"/>
    <s v="theater/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x v="1"/>
    <x v="38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x v="1"/>
    <x v="38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x v="1"/>
    <x v="38"/>
    <s v="theater/spaces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1"/>
    <x v="38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x v="1"/>
    <x v="38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1"/>
    <x v="38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x v="1"/>
    <x v="6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x v="1"/>
    <x v="6"/>
    <s v="theater/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x v="1"/>
    <x v="6"/>
    <s v="theater/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x v="1"/>
    <x v="6"/>
    <s v="theater/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x v="1"/>
    <x v="6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x v="1"/>
    <x v="6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x v="1"/>
    <x v="6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x v="1"/>
    <x v="6"/>
    <s v="theater/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x v="1"/>
    <x v="6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x v="1"/>
    <x v="6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x v="6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x v="1"/>
    <x v="6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x v="1"/>
    <x v="6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x v="1"/>
    <x v="6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x v="1"/>
    <x v="6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x v="6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x v="1"/>
    <x v="6"/>
    <s v="theater/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x v="6"/>
    <s v="theater/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x v="1"/>
    <x v="6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x v="1"/>
    <x v="6"/>
    <s v="theater/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x v="1"/>
    <x v="6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x v="1"/>
    <x v="6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x v="1"/>
    <x v="6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x v="1"/>
    <x v="6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x v="1"/>
    <x v="6"/>
    <s v="theater/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x v="1"/>
    <x v="6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x v="1"/>
    <x v="6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x v="1"/>
    <x v="6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x v="1"/>
    <x v="6"/>
    <s v="theater/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x v="1"/>
    <x v="6"/>
    <s v="theater/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x v="1"/>
    <x v="6"/>
    <s v="theater/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x v="1"/>
    <x v="6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x v="1"/>
    <x v="6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x v="1"/>
    <x v="6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x v="1"/>
    <x v="6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x v="1"/>
    <x v="6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x v="1"/>
    <x v="6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x v="1"/>
    <x v="6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x v="1"/>
    <x v="6"/>
    <s v="theater/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x v="1"/>
    <x v="6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x v="1"/>
    <x v="6"/>
    <s v="theater/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x v="1"/>
    <x v="6"/>
    <s v="theater/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x v="1"/>
    <x v="6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x v="1"/>
    <x v="6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x v="1"/>
    <x v="6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x v="1"/>
    <x v="6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x v="1"/>
    <x v="6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x v="1"/>
    <x v="6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x v="1"/>
    <x v="6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x v="1"/>
    <x v="6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x v="1"/>
    <x v="6"/>
    <s v="theater/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x v="1"/>
    <x v="6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x v="1"/>
    <x v="6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x v="1"/>
    <x v="6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x v="1"/>
    <x v="6"/>
    <s v="theater/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x v="1"/>
    <x v="6"/>
    <s v="theater/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x v="1"/>
    <x v="6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x v="1"/>
    <x v="6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x v="1"/>
    <x v="6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x v="1"/>
    <x v="6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x v="1"/>
    <x v="40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x v="1"/>
    <x v="40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1"/>
    <x v="40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x v="1"/>
    <x v="40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x v="1"/>
    <x v="40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x v="1"/>
    <x v="40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1"/>
    <x v="40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x v="1"/>
    <x v="40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x v="1"/>
    <x v="40"/>
    <s v="theater/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x v="1"/>
    <x v="40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x v="1"/>
    <x v="40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x v="1"/>
    <x v="40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x v="1"/>
    <x v="40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x v="1"/>
    <x v="40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x v="1"/>
    <x v="40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x v="1"/>
    <x v="40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1"/>
    <x v="40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x v="1"/>
    <x v="40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1"/>
    <x v="40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x v="1"/>
    <x v="40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x v="1"/>
    <x v="6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x v="1"/>
    <x v="6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x v="1"/>
    <x v="6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x v="1"/>
    <x v="6"/>
    <s v="theater/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x v="1"/>
    <x v="6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x v="1"/>
    <x v="6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x v="1"/>
    <x v="6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x v="1"/>
    <x v="6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x v="1"/>
    <x v="6"/>
    <s v="theater/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x v="1"/>
    <x v="6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x v="1"/>
    <x v="6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x v="1"/>
    <x v="6"/>
    <s v="theater/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x v="1"/>
    <x v="6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x v="1"/>
    <x v="6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x v="1"/>
    <x v="6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x v="1"/>
    <x v="6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x v="1"/>
    <x v="6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x v="1"/>
    <x v="6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x v="1"/>
    <x v="6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x v="1"/>
    <x v="6"/>
    <s v="theater/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x v="1"/>
    <x v="6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x v="1"/>
    <x v="6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x v="1"/>
    <x v="6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x v="1"/>
    <x v="6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x v="1"/>
    <x v="6"/>
    <s v="theater/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x v="1"/>
    <x v="6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x v="1"/>
    <x v="6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x v="1"/>
    <x v="6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x v="1"/>
    <x v="6"/>
    <s v="theater/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x v="1"/>
    <x v="6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x v="1"/>
    <x v="6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x v="1"/>
    <x v="6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x v="1"/>
    <x v="6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x v="1"/>
    <x v="6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x v="1"/>
    <x v="6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x v="1"/>
    <x v="6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x v="1"/>
    <x v="6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x v="1"/>
    <x v="6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x v="1"/>
    <x v="6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x v="1"/>
    <x v="6"/>
    <s v="theater/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x v="1"/>
    <x v="6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x v="1"/>
    <x v="6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x v="1"/>
    <x v="6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x v="1"/>
    <x v="6"/>
    <s v="theater/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x v="1"/>
    <x v="6"/>
    <s v="theater/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x v="1"/>
    <x v="6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x v="1"/>
    <x v="6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x v="1"/>
    <x v="6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x v="1"/>
    <x v="6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x v="1"/>
    <x v="6"/>
    <s v="theater/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x v="1"/>
    <x v="6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x v="1"/>
    <x v="6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x v="1"/>
    <x v="6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x v="1"/>
    <x v="6"/>
    <s v="theater/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x v="1"/>
    <x v="6"/>
    <s v="theater/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x v="1"/>
    <x v="6"/>
    <s v="theater/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x v="1"/>
    <x v="6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x v="1"/>
    <x v="6"/>
    <s v="theater/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x v="1"/>
    <x v="6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x v="1"/>
    <x v="6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x v="1"/>
    <x v="6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x v="1"/>
    <x v="6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x v="1"/>
    <x v="6"/>
    <s v="theater/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x v="1"/>
    <x v="6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x v="1"/>
    <x v="6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x v="1"/>
    <x v="6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x v="1"/>
    <x v="6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x v="1"/>
    <x v="6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x v="1"/>
    <x v="6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x v="1"/>
    <x v="6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x v="1"/>
    <x v="6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x v="1"/>
    <x v="6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x v="1"/>
    <x v="6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x v="1"/>
    <x v="6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x v="1"/>
    <x v="6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x v="1"/>
    <x v="6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x v="1"/>
    <x v="6"/>
    <s v="theater/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x v="1"/>
    <x v="6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x v="1"/>
    <x v="6"/>
    <s v="theater/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x v="1"/>
    <x v="6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x v="1"/>
    <x v="6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x v="1"/>
    <x v="6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x v="1"/>
    <x v="6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x v="1"/>
    <x v="6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x v="1"/>
    <x v="6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x v="1"/>
    <x v="6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x v="1"/>
    <x v="6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x v="1"/>
    <x v="6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x v="1"/>
    <x v="6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x v="1"/>
    <x v="6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x v="1"/>
    <x v="6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x v="1"/>
    <x v="6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x v="1"/>
    <x v="6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x v="1"/>
    <x v="6"/>
    <s v="theater/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x v="1"/>
    <x v="6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x v="1"/>
    <x v="6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x v="1"/>
    <x v="6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x v="1"/>
    <x v="6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x v="1"/>
    <x v="6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x v="1"/>
    <x v="6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x v="1"/>
    <x v="6"/>
    <s v="theater/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x v="1"/>
    <x v="6"/>
    <s v="theater/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x v="1"/>
    <x v="6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x v="1"/>
    <x v="6"/>
    <s v="theater/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x v="1"/>
    <x v="6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x v="1"/>
    <x v="6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x v="1"/>
    <x v="6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x v="1"/>
    <x v="6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x v="1"/>
    <x v="6"/>
    <s v="theater/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x v="1"/>
    <x v="6"/>
    <s v="theater/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x v="1"/>
    <x v="6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x v="1"/>
    <x v="6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x v="1"/>
    <x v="6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x v="1"/>
    <x v="6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x v="1"/>
    <x v="6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x v="1"/>
    <x v="6"/>
    <s v="theater/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x v="1"/>
    <x v="6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x v="1"/>
    <x v="6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x v="1"/>
    <x v="6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x v="1"/>
    <x v="6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x v="1"/>
    <x v="6"/>
    <s v="theater/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x v="1"/>
    <x v="6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x v="1"/>
    <x v="6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x v="1"/>
    <x v="6"/>
    <s v="theater/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x v="1"/>
    <x v="6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x v="1"/>
    <x v="6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x v="1"/>
    <x v="6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x v="1"/>
    <x v="6"/>
    <s v="theater/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x v="1"/>
    <x v="6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x v="1"/>
    <x v="6"/>
    <s v="theater/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x v="1"/>
    <x v="6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x v="1"/>
    <x v="6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x v="1"/>
    <x v="6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x v="1"/>
    <x v="6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x v="1"/>
    <x v="6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x v="1"/>
    <x v="6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x v="1"/>
    <x v="6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x v="1"/>
    <x v="6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x v="1"/>
    <x v="6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x v="1"/>
    <x v="6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x v="1"/>
    <x v="6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x v="1"/>
    <x v="6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x v="1"/>
    <x v="6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x v="1"/>
    <x v="6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x v="1"/>
    <x v="6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x v="1"/>
    <x v="6"/>
    <s v="theater/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x v="1"/>
    <x v="6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x v="1"/>
    <x v="6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x v="1"/>
    <x v="6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x v="1"/>
    <x v="6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x v="1"/>
    <x v="6"/>
    <s v="theater/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x v="1"/>
    <x v="6"/>
    <s v="theater/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x v="1"/>
    <x v="6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x v="1"/>
    <x v="6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x v="1"/>
    <x v="6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x v="1"/>
    <x v="6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x v="1"/>
    <x v="6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x v="1"/>
    <x v="6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x v="1"/>
    <x v="6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x v="1"/>
    <x v="6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x v="1"/>
    <x v="6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x v="1"/>
    <x v="6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x v="1"/>
    <x v="6"/>
    <s v="theater/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x v="1"/>
    <x v="6"/>
    <s v="theater/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x v="1"/>
    <x v="6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x v="1"/>
    <x v="6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x v="1"/>
    <x v="6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x v="1"/>
    <x v="6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x v="1"/>
    <x v="6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x v="1"/>
    <x v="6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x v="1"/>
    <x v="6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x v="1"/>
    <x v="6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x v="1"/>
    <x v="6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x v="1"/>
    <x v="6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x v="1"/>
    <x v="6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x v="1"/>
    <x v="6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x v="1"/>
    <x v="6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x v="1"/>
    <x v="6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x v="1"/>
    <x v="6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x v="1"/>
    <x v="6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x v="1"/>
    <x v="6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x v="1"/>
    <x v="6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x v="1"/>
    <x v="6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x v="1"/>
    <x v="6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x v="1"/>
    <x v="6"/>
    <s v="theater/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x v="1"/>
    <x v="6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x v="1"/>
    <x v="6"/>
    <s v="theater/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x v="1"/>
    <x v="6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x v="1"/>
    <x v="6"/>
    <s v="theater/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x v="1"/>
    <x v="6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x v="1"/>
    <x v="6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x v="1"/>
    <x v="6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x v="1"/>
    <x v="6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x v="1"/>
    <x v="6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x v="1"/>
    <x v="6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x v="1"/>
    <x v="6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x v="1"/>
    <x v="6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x v="1"/>
    <x v="6"/>
    <s v="theater/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x v="1"/>
    <x v="6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x v="1"/>
    <x v="6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x v="1"/>
    <x v="6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x v="1"/>
    <x v="6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x v="1"/>
    <x v="6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x v="1"/>
    <x v="6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x v="1"/>
    <x v="6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x v="1"/>
    <x v="6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x v="1"/>
    <x v="6"/>
    <s v="theater/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x v="1"/>
    <x v="6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x v="1"/>
    <x v="6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x v="1"/>
    <x v="6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x v="1"/>
    <x v="6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x v="1"/>
    <x v="6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x v="1"/>
    <x v="6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x v="1"/>
    <x v="6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x v="1"/>
    <x v="6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x v="1"/>
    <x v="6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x v="1"/>
    <x v="6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x v="1"/>
    <x v="6"/>
    <s v="theater/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x v="1"/>
    <x v="6"/>
    <s v="theater/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x v="1"/>
    <x v="6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x v="1"/>
    <x v="6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x v="1"/>
    <x v="6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x v="1"/>
    <x v="6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x v="1"/>
    <x v="6"/>
    <s v="theater/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x v="1"/>
    <x v="6"/>
    <s v="theater/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x v="1"/>
    <x v="6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x v="1"/>
    <x v="6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x v="1"/>
    <x v="6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x v="1"/>
    <x v="6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x v="1"/>
    <x v="6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x v="1"/>
    <x v="6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x v="1"/>
    <x v="6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x v="1"/>
    <x v="6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x v="1"/>
    <x v="6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x v="1"/>
    <x v="6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x v="1"/>
    <x v="6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x v="1"/>
    <x v="6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x v="1"/>
    <x v="6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x v="1"/>
    <x v="6"/>
    <s v="theater/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x v="1"/>
    <x v="6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x v="1"/>
    <x v="6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x v="1"/>
    <x v="6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x v="1"/>
    <x v="6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x v="1"/>
    <x v="6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x v="1"/>
    <x v="6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x v="1"/>
    <x v="6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x v="1"/>
    <x v="6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x v="1"/>
    <x v="6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x v="1"/>
    <x v="6"/>
    <s v="theater/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x v="1"/>
    <x v="6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x v="1"/>
    <x v="6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x v="1"/>
    <x v="6"/>
    <s v="theater/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x v="1"/>
    <x v="6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x v="1"/>
    <x v="6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x v="1"/>
    <x v="6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x v="1"/>
    <x v="6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x v="1"/>
    <x v="6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x v="1"/>
    <x v="6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x v="1"/>
    <x v="6"/>
    <s v="theater/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x v="1"/>
    <x v="6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x v="1"/>
    <x v="6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x v="1"/>
    <x v="6"/>
    <s v="theater/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x v="1"/>
    <x v="6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x v="1"/>
    <x v="6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x v="1"/>
    <x v="6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x v="1"/>
    <x v="6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x v="1"/>
    <x v="6"/>
    <s v="theater/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x v="1"/>
    <x v="6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x v="1"/>
    <x v="6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x v="1"/>
    <x v="6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x v="1"/>
    <x v="6"/>
    <s v="theater/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x v="1"/>
    <x v="6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x v="1"/>
    <x v="6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x v="1"/>
    <x v="6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x v="1"/>
    <x v="6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x v="1"/>
    <x v="6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x v="1"/>
    <x v="6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x v="1"/>
    <x v="6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x v="1"/>
    <x v="6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x v="1"/>
    <x v="6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x v="1"/>
    <x v="6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x v="1"/>
    <x v="6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x v="1"/>
    <x v="6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x v="1"/>
    <x v="6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x v="1"/>
    <x v="6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x v="1"/>
    <x v="6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x v="1"/>
    <x v="6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x v="1"/>
    <x v="6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x v="1"/>
    <x v="6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x v="1"/>
    <x v="6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x v="1"/>
    <x v="6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x v="1"/>
    <x v="6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x v="1"/>
    <x v="6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x v="1"/>
    <x v="6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x v="1"/>
    <x v="6"/>
    <s v="theater/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x v="1"/>
    <x v="6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x v="1"/>
    <x v="6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x v="1"/>
    <x v="6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x v="1"/>
    <x v="6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x v="1"/>
    <x v="6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x v="1"/>
    <x v="6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x v="1"/>
    <x v="6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x v="1"/>
    <x v="6"/>
    <s v="theater/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x v="1"/>
    <x v="6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x v="1"/>
    <x v="6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x v="1"/>
    <x v="6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x v="1"/>
    <x v="6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x v="1"/>
    <x v="6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x v="1"/>
    <x v="6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x v="1"/>
    <x v="6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x v="1"/>
    <x v="6"/>
    <s v="theater/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x v="1"/>
    <x v="6"/>
    <s v="theater/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x v="1"/>
    <x v="6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x v="1"/>
    <x v="6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x v="1"/>
    <x v="6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x v="1"/>
    <x v="6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x v="1"/>
    <x v="6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x v="1"/>
    <x v="6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x v="1"/>
    <x v="6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x v="1"/>
    <x v="6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x v="1"/>
    <x v="6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x v="1"/>
    <x v="6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x v="1"/>
    <x v="6"/>
    <s v="theater/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x v="1"/>
    <x v="6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x v="1"/>
    <x v="6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x v="1"/>
    <x v="6"/>
    <s v="theater/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x v="1"/>
    <x v="6"/>
    <s v="theater/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x v="1"/>
    <x v="6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x v="1"/>
    <x v="6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x v="1"/>
    <x v="6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x v="1"/>
    <x v="6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x v="1"/>
    <x v="6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x v="1"/>
    <x v="6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x v="1"/>
    <x v="6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x v="1"/>
    <x v="6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x v="1"/>
    <x v="6"/>
    <s v="theater/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x v="1"/>
    <x v="6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x v="1"/>
    <x v="6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x v="1"/>
    <x v="6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x v="1"/>
    <x v="6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x v="1"/>
    <x v="6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x v="1"/>
    <x v="6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x v="1"/>
    <x v="6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x v="1"/>
    <x v="6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x v="1"/>
    <x v="6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x v="1"/>
    <x v="6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x v="1"/>
    <x v="6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x v="1"/>
    <x v="6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x v="1"/>
    <x v="6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x v="1"/>
    <x v="6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x v="1"/>
    <x v="6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x v="1"/>
    <x v="6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x v="1"/>
    <x v="6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x v="1"/>
    <x v="6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x v="1"/>
    <x v="6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x v="1"/>
    <x v="6"/>
    <s v="theater/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x v="1"/>
    <x v="6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x v="1"/>
    <x v="6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x v="1"/>
    <x v="6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x v="1"/>
    <x v="6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x v="1"/>
    <x v="6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x v="1"/>
    <x v="6"/>
    <s v="theater/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x v="1"/>
    <x v="6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x v="1"/>
    <x v="6"/>
    <s v="theater/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x v="1"/>
    <x v="6"/>
    <s v="theater/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x v="1"/>
    <x v="6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x v="1"/>
    <x v="6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x v="1"/>
    <x v="6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x v="1"/>
    <x v="6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x v="1"/>
    <x v="6"/>
    <s v="theater/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x v="1"/>
    <x v="6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x v="1"/>
    <x v="6"/>
    <s v="theater/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x v="1"/>
    <x v="6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x v="1"/>
    <x v="6"/>
    <s v="theater/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x v="1"/>
    <x v="6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x v="1"/>
    <x v="6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x v="1"/>
    <x v="6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x v="1"/>
    <x v="6"/>
    <s v="theater/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x v="1"/>
    <x v="6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x v="1"/>
    <x v="6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x v="1"/>
    <x v="6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x v="1"/>
    <x v="6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x v="1"/>
    <x v="6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x v="1"/>
    <x v="6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x v="1"/>
    <x v="6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x v="1"/>
    <x v="6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x v="1"/>
    <x v="6"/>
    <s v="theater/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x v="1"/>
    <x v="6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x v="1"/>
    <x v="6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x v="1"/>
    <x v="6"/>
    <s v="theater/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x v="1"/>
    <x v="6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x v="1"/>
    <x v="6"/>
    <s v="theater/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x v="1"/>
    <x v="6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x v="1"/>
    <x v="6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x v="1"/>
    <x v="6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x v="1"/>
    <x v="6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x v="1"/>
    <x v="6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x v="1"/>
    <x v="6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x v="1"/>
    <x v="6"/>
    <s v="theater/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x v="1"/>
    <x v="6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x v="1"/>
    <x v="6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x v="1"/>
    <x v="6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x v="1"/>
    <x v="6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x v="1"/>
    <x v="6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x v="1"/>
    <x v="6"/>
    <s v="theater/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x v="1"/>
    <x v="6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x v="1"/>
    <x v="6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x v="1"/>
    <x v="6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x v="1"/>
    <x v="6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x v="1"/>
    <x v="6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x v="1"/>
    <x v="6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x v="1"/>
    <x v="6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x v="1"/>
    <x v="6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x v="1"/>
    <x v="6"/>
    <s v="theater/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x v="1"/>
    <x v="6"/>
    <s v="theater/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x v="1"/>
    <x v="6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x v="1"/>
    <x v="6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x v="1"/>
    <x v="6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x v="1"/>
    <x v="6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x v="1"/>
    <x v="6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1"/>
    <x v="40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1"/>
    <x v="40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x v="1"/>
    <x v="40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x v="1"/>
    <x v="40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x v="1"/>
    <x v="40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x v="1"/>
    <x v="40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x v="1"/>
    <x v="40"/>
    <s v="theater/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x v="1"/>
    <x v="40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1"/>
    <x v="4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x v="1"/>
    <x v="40"/>
    <s v="theater/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x v="1"/>
    <x v="40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1"/>
    <x v="40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x v="1"/>
    <x v="40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1"/>
    <x v="40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x v="1"/>
    <x v="40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1"/>
    <x v="40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x v="1"/>
    <x v="40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1"/>
    <x v="40"/>
    <s v="theater/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x v="1"/>
    <x v="40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x v="1"/>
    <x v="40"/>
    <s v="theater/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x v="1"/>
    <x v="6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x v="1"/>
    <x v="6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x v="1"/>
    <x v="6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x v="1"/>
    <x v="6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x v="1"/>
    <x v="6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x v="1"/>
    <x v="6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x v="1"/>
    <x v="6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x v="1"/>
    <x v="6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x v="1"/>
    <x v="6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x v="1"/>
    <x v="6"/>
    <s v="theater/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x v="1"/>
    <x v="6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x v="1"/>
    <x v="6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x v="1"/>
    <x v="6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x v="1"/>
    <x v="6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x v="1"/>
    <x v="6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x v="1"/>
    <x v="6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x v="1"/>
    <x v="6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x v="1"/>
    <x v="6"/>
    <s v="theater/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x v="1"/>
    <x v="6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x v="1"/>
    <x v="6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x v="1"/>
    <x v="6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x v="1"/>
    <x v="6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x v="1"/>
    <x v="6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x v="1"/>
    <x v="6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x v="1"/>
    <x v="6"/>
    <s v="theater/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x v="1"/>
    <x v="6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x v="1"/>
    <x v="6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x v="1"/>
    <x v="6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x v="1"/>
    <x v="6"/>
    <s v="theater/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x v="1"/>
    <x v="6"/>
    <s v="theater/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x v="1"/>
    <x v="6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x v="1"/>
    <x v="6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x v="1"/>
    <x v="6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x v="1"/>
    <x v="6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x v="1"/>
    <x v="6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x v="1"/>
    <x v="6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x v="1"/>
    <x v="6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x v="1"/>
    <x v="6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x v="1"/>
    <x v="6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x v="1"/>
    <x v="6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x v="1"/>
    <x v="6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x v="1"/>
    <x v="6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x v="1"/>
    <x v="6"/>
    <s v="theater/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x v="1"/>
    <x v="6"/>
    <s v="theater/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x v="1"/>
    <x v="6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x v="1"/>
    <x v="6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x v="1"/>
    <x v="6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x v="1"/>
    <x v="6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x v="1"/>
    <x v="6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x v="1"/>
    <x v="6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x v="1"/>
    <x v="6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x v="1"/>
    <x v="6"/>
    <s v="theater/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x v="1"/>
    <x v="6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x v="1"/>
    <x v="6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x v="1"/>
    <x v="6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x v="1"/>
    <x v="6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x v="1"/>
    <x v="6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x v="1"/>
    <x v="6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x v="1"/>
    <x v="6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x v="1"/>
    <x v="6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x v="1"/>
    <x v="6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x v="1"/>
    <x v="6"/>
    <s v="theater/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x v="1"/>
    <x v="6"/>
    <s v="theater/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x v="1"/>
    <x v="6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x v="1"/>
    <x v="6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x v="1"/>
    <x v="6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x v="1"/>
    <x v="6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x v="1"/>
    <x v="6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x v="1"/>
    <x v="6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x v="1"/>
    <x v="6"/>
    <s v="theater/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x v="1"/>
    <x v="6"/>
    <s v="theater/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x v="1"/>
    <x v="6"/>
    <s v="theater/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x v="1"/>
    <x v="6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x v="1"/>
    <x v="6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x v="1"/>
    <x v="6"/>
    <s v="theater/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x v="1"/>
    <x v="6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x v="1"/>
    <x v="6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x v="1"/>
    <x v="6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x v="1"/>
    <x v="6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x v="1"/>
    <x v="6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x v="1"/>
    <x v="6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x v="1"/>
    <x v="6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x v="1"/>
    <x v="6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x v="1"/>
    <x v="6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x v="1"/>
    <x v="6"/>
    <s v="theater/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x v="6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x v="1"/>
    <x v="6"/>
    <s v="theater/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x v="1"/>
    <x v="6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x v="1"/>
    <x v="6"/>
    <s v="theater/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x v="1"/>
    <x v="6"/>
    <s v="theater/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x v="1"/>
    <x v="6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x v="1"/>
    <x v="6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x v="1"/>
    <x v="6"/>
    <s v="theater/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x v="6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x v="1"/>
    <x v="6"/>
    <s v="theater/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x v="6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x v="6"/>
    <s v="theater/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x v="1"/>
    <x v="6"/>
    <s v="theater/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x v="1"/>
    <x v="6"/>
    <s v="theater/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x v="1"/>
    <x v="6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x v="1"/>
    <x v="40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x v="1"/>
    <x v="40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x v="1"/>
    <x v="40"/>
    <s v="theater/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x v="1"/>
    <x v="40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x v="1"/>
    <x v="40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x v="1"/>
    <x v="40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x v="1"/>
    <x v="40"/>
    <s v="theater/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x v="1"/>
    <x v="40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x v="1"/>
    <x v="40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x v="1"/>
    <x v="40"/>
    <s v="theater/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x v="1"/>
    <x v="40"/>
    <s v="theater/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x v="1"/>
    <x v="40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x v="1"/>
    <x v="40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x v="1"/>
    <x v="40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x v="1"/>
    <x v="40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x v="1"/>
    <x v="40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x v="1"/>
    <x v="40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x v="1"/>
    <x v="40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x v="1"/>
    <x v="40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x v="1"/>
    <x v="40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x v="1"/>
    <x v="40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x v="1"/>
    <x v="40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x v="1"/>
    <x v="40"/>
    <s v="theater/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x v="1"/>
    <x v="40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x v="1"/>
    <x v="40"/>
    <s v="theater/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x v="1"/>
    <x v="40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x v="1"/>
    <x v="40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x v="1"/>
    <x v="40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x v="1"/>
    <x v="40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x v="1"/>
    <x v="40"/>
    <s v="theater/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x v="1"/>
    <x v="40"/>
    <s v="theater/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x v="1"/>
    <x v="40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x v="1"/>
    <x v="40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x v="1"/>
    <x v="40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x v="1"/>
    <x v="40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x v="1"/>
    <x v="40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x v="1"/>
    <x v="40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x v="1"/>
    <x v="40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x v="1"/>
    <x v="40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x v="1"/>
    <x v="40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x v="1"/>
    <x v="40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x v="1"/>
    <x v="40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1"/>
    <x v="40"/>
    <s v="theater/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1"/>
    <x v="40"/>
    <s v="theater/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x v="1"/>
    <x v="40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x v="1"/>
    <x v="40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x v="1"/>
    <x v="40"/>
    <s v="theater/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x v="1"/>
    <x v="40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x v="1"/>
    <x v="40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x v="1"/>
    <x v="40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x v="1"/>
    <x v="40"/>
    <s v="theater/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x v="1"/>
    <x v="40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x v="1"/>
    <x v="40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x v="1"/>
    <x v="40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1"/>
    <x v="40"/>
    <s v="theater/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x v="1"/>
    <x v="40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1"/>
    <x v="40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x v="1"/>
    <x v="40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x v="1"/>
    <x v="40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x v="1"/>
    <x v="40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x v="1"/>
    <x v="6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x v="1"/>
    <x v="6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x v="1"/>
    <x v="6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x v="1"/>
    <x v="6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x v="1"/>
    <x v="6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x v="1"/>
    <x v="6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x v="1"/>
    <x v="6"/>
    <s v="theater/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x v="1"/>
    <x v="6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x v="1"/>
    <x v="6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x v="1"/>
    <x v="6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x v="1"/>
    <x v="6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x v="1"/>
    <x v="6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x v="1"/>
    <x v="6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x v="1"/>
    <x v="6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x v="1"/>
    <x v="6"/>
    <s v="theater/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x v="1"/>
    <x v="6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x v="1"/>
    <x v="6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x v="1"/>
    <x v="6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x v="1"/>
    <x v="6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x v="1"/>
    <x v="6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x v="1"/>
    <x v="6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x v="1"/>
    <x v="6"/>
    <s v="theater/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x v="1"/>
    <x v="6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x v="1"/>
    <x v="6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x v="1"/>
    <x v="6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x v="1"/>
    <x v="6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x v="1"/>
    <x v="6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x v="1"/>
    <x v="6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x v="1"/>
    <x v="6"/>
    <s v="theater/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x v="1"/>
    <x v="6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x v="1"/>
    <x v="6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x v="1"/>
    <x v="6"/>
    <s v="theater/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x v="1"/>
    <x v="6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x v="1"/>
    <x v="6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x v="1"/>
    <x v="6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x v="1"/>
    <x v="6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x v="1"/>
    <x v="6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x v="1"/>
    <x v="6"/>
    <s v="theater/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x v="1"/>
    <x v="6"/>
    <s v="theater/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x v="1"/>
    <x v="6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x v="1"/>
    <x v="6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x v="1"/>
    <x v="6"/>
    <s v="theater/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x v="1"/>
    <x v="6"/>
    <s v="theater/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x v="1"/>
    <x v="6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x v="1"/>
    <x v="6"/>
    <s v="theater/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x v="1"/>
    <x v="6"/>
    <s v="theater/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x v="1"/>
    <x v="6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x v="1"/>
    <x v="6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x v="1"/>
    <x v="6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x v="1"/>
    <x v="6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x v="1"/>
    <x v="6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x v="1"/>
    <x v="6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x v="1"/>
    <x v="6"/>
    <s v="theater/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x v="1"/>
    <x v="6"/>
    <s v="theater/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x v="1"/>
    <x v="6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x v="6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x v="1"/>
    <x v="6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x v="1"/>
    <x v="6"/>
    <s v="theater/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x v="1"/>
    <x v="6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x v="1"/>
    <x v="6"/>
    <s v="theater/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x v="1"/>
    <x v="40"/>
    <s v="theater/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x v="1"/>
    <x v="40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x v="1"/>
    <x v="40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x v="1"/>
    <x v="40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1"/>
    <x v="40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1"/>
    <x v="4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1"/>
    <x v="4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1"/>
    <x v="40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x v="1"/>
    <x v="40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x v="1"/>
    <x v="40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x v="1"/>
    <x v="4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1"/>
    <x v="40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x v="1"/>
    <x v="40"/>
    <s v="theater/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x v="1"/>
    <x v="40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1"/>
    <x v="4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1"/>
    <x v="40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1"/>
    <x v="40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1"/>
    <x v="40"/>
    <s v="theater/musical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1"/>
    <x v="40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x v="1"/>
    <x v="40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x v="1"/>
    <x v="6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x v="1"/>
    <x v="6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x v="1"/>
    <x v="6"/>
    <s v="theater/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x v="1"/>
    <x v="6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x v="6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x v="1"/>
    <x v="6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x v="1"/>
    <x v="6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x v="1"/>
    <x v="6"/>
    <s v="theater/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x v="1"/>
    <x v="6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x v="1"/>
    <x v="6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x v="1"/>
    <x v="6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x v="1"/>
    <x v="6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x v="1"/>
    <x v="6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x v="1"/>
    <x v="6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x v="1"/>
    <x v="6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x v="6"/>
    <s v="theater/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x v="1"/>
    <x v="6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x v="1"/>
    <x v="6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x v="1"/>
    <x v="6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x v="1"/>
    <x v="6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x v="1"/>
    <x v="6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x v="1"/>
    <x v="6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x v="1"/>
    <x v="6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x v="1"/>
    <x v="6"/>
    <s v="theater/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x v="1"/>
    <x v="6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x v="1"/>
    <x v="6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x v="1"/>
    <x v="6"/>
    <s v="theater/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x v="1"/>
    <x v="6"/>
    <s v="theater/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x v="6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x v="1"/>
    <x v="6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x v="1"/>
    <x v="6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x v="1"/>
    <x v="6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x v="1"/>
    <x v="6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x v="6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x v="1"/>
    <x v="6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x v="1"/>
    <x v="6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x v="1"/>
    <x v="6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x v="1"/>
    <x v="6"/>
    <s v="theater/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x v="1"/>
    <x v="6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x v="1"/>
    <x v="6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x v="1"/>
    <x v="6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x v="1"/>
    <x v="6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x v="6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x v="6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x v="1"/>
    <x v="6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x v="1"/>
    <x v="6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x v="1"/>
    <x v="6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x v="1"/>
    <x v="6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x v="6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x v="1"/>
    <x v="6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x v="1"/>
    <x v="6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x v="1"/>
    <x v="6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x v="1"/>
    <x v="6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x v="1"/>
    <x v="6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x v="6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x v="1"/>
    <x v="6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x v="6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x v="1"/>
    <x v="6"/>
    <s v="theater/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x v="1"/>
    <x v="6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x v="1"/>
    <x v="6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x v="6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x v="1"/>
    <x v="6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x v="1"/>
    <x v="6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x v="1"/>
    <x v="6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x v="1"/>
    <x v="6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x v="6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x v="6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x v="1"/>
    <x v="6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x v="6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x v="1"/>
    <x v="6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x v="1"/>
    <x v="6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x v="1"/>
    <x v="6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x v="1"/>
    <x v="6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x v="1"/>
    <x v="6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x v="1"/>
    <x v="6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x v="6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x v="1"/>
    <x v="6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x v="1"/>
    <x v="6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x v="1"/>
    <x v="6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x v="1"/>
    <x v="6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x v="1"/>
    <x v="6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x v="1"/>
    <x v="6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x v="1"/>
    <x v="6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x v="1"/>
    <x v="6"/>
    <s v="theater/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x v="1"/>
    <x v="6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x v="1"/>
    <x v="6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x v="1"/>
    <x v="6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x v="6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x v="1"/>
    <x v="6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x v="1"/>
    <x v="6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x v="1"/>
    <x v="6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x v="1"/>
    <x v="6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x v="1"/>
    <x v="6"/>
    <s v="theater/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x v="1"/>
    <x v="6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x v="1"/>
    <x v="6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x v="1"/>
    <x v="6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x v="1"/>
    <x v="6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x v="1"/>
    <x v="6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x v="1"/>
    <x v="6"/>
    <s v="theater/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x v="1"/>
    <x v="6"/>
    <s v="theater/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x v="1"/>
    <x v="6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x v="6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x v="1"/>
    <x v="6"/>
    <s v="theater/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x v="1"/>
    <x v="6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x v="1"/>
    <x v="6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x v="1"/>
    <x v="6"/>
    <s v="theater/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x v="1"/>
    <x v="6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x v="1"/>
    <x v="6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x v="1"/>
    <x v="6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x v="6"/>
    <s v="theater/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x v="1"/>
    <x v="6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x v="1"/>
    <x v="6"/>
    <s v="theater/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x v="1"/>
    <x v="6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x v="1"/>
    <x v="6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x v="1"/>
    <x v="6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x v="1"/>
    <x v="6"/>
    <s v="theater/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x v="1"/>
    <x v="6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x v="1"/>
    <x v="6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x v="1"/>
    <x v="6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x v="1"/>
    <x v="6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x v="1"/>
    <x v="6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x v="1"/>
    <x v="6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x v="1"/>
    <x v="6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x v="1"/>
    <x v="6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x v="6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x v="1"/>
    <x v="6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x v="6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x v="1"/>
    <x v="6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x v="1"/>
    <x v="6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x v="1"/>
    <x v="6"/>
    <s v="theater/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x v="1"/>
    <x v="6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x v="1"/>
    <x v="6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x v="1"/>
    <x v="6"/>
    <s v="theater/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x v="1"/>
    <x v="6"/>
    <s v="theater/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x v="1"/>
    <x v="6"/>
    <s v="theater/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1"/>
    <x v="6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x v="1"/>
    <x v="6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x v="1"/>
    <x v="6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x v="6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x v="1"/>
    <x v="6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x v="1"/>
    <x v="6"/>
    <s v="theater/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x v="6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x v="1"/>
    <x v="6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x v="6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x v="1"/>
    <x v="6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x v="1"/>
    <x v="6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x v="1"/>
    <x v="6"/>
    <s v="theater/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x v="1"/>
    <x v="6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x v="1"/>
    <x v="6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x v="1"/>
    <x v="6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x v="1"/>
    <x v="6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x v="1"/>
    <x v="6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x v="1"/>
    <x v="6"/>
    <s v="theater/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x v="1"/>
    <x v="6"/>
    <s v="theater/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x v="1"/>
    <x v="6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x v="6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x v="1"/>
    <x v="6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x v="1"/>
    <x v="6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x v="1"/>
    <x v="6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x v="1"/>
    <x v="6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x v="1"/>
    <x v="6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x v="1"/>
    <x v="6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x v="1"/>
    <x v="6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x v="6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x v="1"/>
    <x v="6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x v="1"/>
    <x v="6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x v="6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x v="1"/>
    <x v="6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x v="1"/>
    <x v="6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x v="1"/>
    <x v="6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x v="1"/>
    <x v="6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x v="1"/>
    <x v="6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x v="1"/>
    <x v="6"/>
    <s v="theater/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x v="6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x v="1"/>
    <x v="6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x v="1"/>
    <x v="6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x v="1"/>
    <x v="6"/>
    <s v="theater/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x v="1"/>
    <x v="6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x v="1"/>
    <x v="6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x v="1"/>
    <x v="6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x v="1"/>
    <x v="6"/>
    <s v="theater/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x v="1"/>
    <x v="6"/>
    <s v="theater/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x v="1"/>
    <x v="6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x v="6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x v="1"/>
    <x v="6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x v="1"/>
    <x v="6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x v="1"/>
    <x v="6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x v="1"/>
    <x v="6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x v="6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x v="1"/>
    <x v="6"/>
    <s v="theater/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x v="6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x v="1"/>
    <x v="6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x v="6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x v="1"/>
    <x v="6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x v="1"/>
    <x v="6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x v="1"/>
    <x v="6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x v="1"/>
    <x v="6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x v="1"/>
    <x v="6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x v="1"/>
    <x v="6"/>
    <s v="theater/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x v="6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x v="1"/>
    <x v="6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x v="1"/>
    <x v="6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x v="1"/>
    <x v="6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x v="1"/>
    <x v="6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x v="1"/>
    <x v="6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x v="1"/>
    <x v="6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x v="1"/>
    <x v="6"/>
    <s v="theater/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x v="1"/>
    <x v="6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x v="1"/>
    <x v="6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x v="6"/>
    <s v="theater/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x v="6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x v="1"/>
    <x v="6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x v="6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x v="6"/>
    <s v="theater/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x v="1"/>
    <x v="6"/>
    <s v="theater/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x v="1"/>
    <x v="6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x v="1"/>
    <x v="6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x v="1"/>
    <x v="6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x v="1"/>
    <x v="6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x v="1"/>
    <x v="6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x v="1"/>
    <x v="6"/>
    <s v="theater/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x v="6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x v="1"/>
    <x v="6"/>
    <s v="theater/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x v="1"/>
    <x v="6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x v="1"/>
    <x v="6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x v="1"/>
    <x v="6"/>
    <s v="theater/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n v="63.917582417582416"/>
    <x v="0"/>
    <s v="television"/>
    <s v="film &amp; video/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n v="185.48101265822785"/>
    <x v="0"/>
    <s v="television"/>
    <s v="film &amp; video/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n v="15"/>
    <x v="0"/>
    <s v="television"/>
    <s v="film &amp; video/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n v="69.266666666666666"/>
    <x v="0"/>
    <s v="television"/>
    <s v="film &amp; video/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n v="190.55028169014085"/>
    <x v="0"/>
    <s v="television"/>
    <s v="film &amp; video/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n v="93.40425531914893"/>
    <x v="0"/>
    <s v="television"/>
    <s v="film &amp; video/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n v="146.87931034482759"/>
    <x v="0"/>
    <s v="television"/>
    <s v="film &amp; video/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n v="159.82456140350877"/>
    <x v="0"/>
    <s v="television"/>
    <s v="film &amp; video/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n v="291.79333333333335"/>
    <x v="0"/>
    <s v="television"/>
    <s v="film &amp; video/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n v="31.499500000000001"/>
    <x v="0"/>
    <s v="television"/>
    <s v="film &amp; video/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n v="158.68421052631578"/>
    <x v="0"/>
    <s v="television"/>
    <s v="film &amp; video/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n v="80.333333333333329"/>
    <x v="0"/>
    <s v="television"/>
    <s v="film &amp; video/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n v="59.961305925030231"/>
    <x v="0"/>
    <s v="television"/>
    <s v="film &amp; video/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n v="109.78431372549019"/>
    <x v="0"/>
    <s v="television"/>
    <s v="film &amp; video/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n v="147.70731707317074"/>
    <x v="0"/>
    <s v="television"/>
    <s v="film &amp; video/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n v="21.755102040816325"/>
    <x v="0"/>
    <s v="television"/>
    <s v="film &amp; video/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n v="171.84285714285716"/>
    <x v="0"/>
    <s v="television"/>
    <s v="film &amp; video/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n v="41.944444444444443"/>
    <x v="0"/>
    <s v="television"/>
    <s v="film &amp; video/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n v="93.264122807017543"/>
    <x v="0"/>
    <s v="television"/>
    <s v="film &amp; video/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n v="56.136363636363633"/>
    <x v="0"/>
    <s v="television"/>
    <s v="film &amp; video/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n v="80.16"/>
    <x v="0"/>
    <s v="television"/>
    <s v="film &amp; video/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n v="199.9009900990099"/>
    <x v="0"/>
    <s v="television"/>
    <s v="film &amp; video/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n v="51.25"/>
    <x v="0"/>
    <s v="television"/>
    <s v="film &amp; video/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n v="103.04347826086956"/>
    <x v="0"/>
    <s v="television"/>
    <s v="film &amp; video/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n v="66.346149825783982"/>
    <x v="0"/>
    <s v="television"/>
    <s v="film &amp; video/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n v="57.142857142857146"/>
    <x v="0"/>
    <s v="television"/>
    <s v="film &amp; video/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n v="102.10526315789474"/>
    <x v="0"/>
    <s v="television"/>
    <s v="film &amp; video/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n v="148.96666666666667"/>
    <x v="0"/>
    <s v="television"/>
    <s v="film &amp; video/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n v="169.6056338028169"/>
    <x v="0"/>
    <s v="television"/>
    <s v="film &amp; video/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n v="31.623931623931625"/>
    <x v="0"/>
    <s v="television"/>
    <s v="film &amp; video/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n v="76.45264150943396"/>
    <x v="0"/>
    <s v="television"/>
    <s v="film &amp; video/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n v="13"/>
    <x v="0"/>
    <s v="television"/>
    <s v="film &amp; video/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n v="320.44943820224717"/>
    <x v="0"/>
    <s v="television"/>
    <s v="film &amp; video/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n v="83.75"/>
    <x v="0"/>
    <s v="television"/>
    <s v="film &amp; video/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n v="49.882352941176471"/>
    <x v="0"/>
    <s v="television"/>
    <s v="film &amp; video/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n v="59.464285714285715"/>
    <x v="0"/>
    <s v="television"/>
    <s v="film &amp; video/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n v="193.84090909090909"/>
    <x v="0"/>
    <s v="television"/>
    <s v="film &amp; video/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n v="159.51383399209487"/>
    <x v="0"/>
    <s v="television"/>
    <s v="film &amp; video/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n v="41.68181818181818"/>
    <x v="0"/>
    <s v="television"/>
    <s v="film &amp; video/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n v="150.89861751152074"/>
    <x v="0"/>
    <s v="television"/>
    <s v="film &amp; video/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n v="126.6875"/>
    <x v="0"/>
    <s v="television"/>
    <s v="film &amp; video/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n v="105.26315789473684"/>
    <x v="0"/>
    <s v="television"/>
    <s v="film &amp; video/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n v="117.51479289940828"/>
    <x v="0"/>
    <s v="television"/>
    <s v="film &amp; video/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n v="117.36121673003802"/>
    <x v="0"/>
    <s v="television"/>
    <s v="film &amp; video/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n v="133.33333333333334"/>
    <x v="0"/>
    <s v="television"/>
    <s v="film &amp; video/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n v="98.360655737704917"/>
    <x v="0"/>
    <s v="television"/>
    <s v="film &amp; video/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n v="194.44444444444446"/>
    <x v="0"/>
    <s v="television"/>
    <s v="film &amp; video/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n v="76.865000000000009"/>
    <x v="0"/>
    <s v="television"/>
    <s v="film &amp; video/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n v="56.815789473684212"/>
    <x v="0"/>
    <s v="television"/>
    <s v="film &amp; video/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n v="137.93103448275863"/>
    <x v="0"/>
    <s v="television"/>
    <s v="film &amp; video/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n v="27.272727272727273"/>
    <x v="0"/>
    <s v="television"/>
    <s v="film &amp; video/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n v="118.33613445378151"/>
    <x v="0"/>
    <s v="television"/>
    <s v="film &amp; video/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n v="223.48076923076923"/>
    <x v="0"/>
    <s v="television"/>
    <s v="film &amp; video/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n v="28.111111111111111"/>
    <x v="0"/>
    <s v="television"/>
    <s v="film &amp; video/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n v="194.23076923076923"/>
    <x v="0"/>
    <s v="television"/>
    <s v="film &amp; video/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n v="128.95348837209303"/>
    <x v="0"/>
    <s v="television"/>
    <s v="film &amp; video/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n v="49.316091954022987"/>
    <x v="0"/>
    <s v="television"/>
    <s v="film &amp; video/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n v="221.52173913043478"/>
    <x v="0"/>
    <s v="television"/>
    <s v="film &amp; video/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n v="137.21333333333334"/>
    <x v="0"/>
    <s v="television"/>
    <s v="film &amp; video/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n v="606.82242424242418"/>
    <x v="0"/>
    <s v="television"/>
    <s v="film &amp; video/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n v="43.040092592592593"/>
    <x v="0"/>
    <s v="shorts"/>
    <s v="film &amp; video/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n v="322.39130434782606"/>
    <x v="0"/>
    <s v="shorts"/>
    <s v="film &amp; video/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n v="96.708333333333329"/>
    <x v="0"/>
    <s v="shorts"/>
    <s v="film &amp; video/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n v="35.474531249999998"/>
    <x v="0"/>
    <s v="shorts"/>
    <s v="film &amp; video/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n v="86.666666666666671"/>
    <x v="0"/>
    <s v="shorts"/>
    <s v="film &amp; video/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n v="132.05263157894737"/>
    <x v="0"/>
    <s v="shorts"/>
    <s v="film &amp; video/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n v="91.230769230769226"/>
    <x v="0"/>
    <s v="shorts"/>
    <s v="film &amp; video/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n v="116.25"/>
    <x v="0"/>
    <s v="shorts"/>
    <s v="film &amp; video/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n v="21.194444444444443"/>
    <x v="0"/>
    <s v="shorts"/>
    <s v="film &amp; video/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n v="62.327134831460668"/>
    <x v="0"/>
    <s v="shorts"/>
    <s v="film &amp; video/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n v="37.411764705882355"/>
    <x v="0"/>
    <s v="shorts"/>
    <s v="film &amp; video/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n v="69.71875"/>
    <x v="0"/>
    <s v="shorts"/>
    <s v="film &amp; video/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n v="58.170731707317074"/>
    <x v="0"/>
    <s v="shorts"/>
    <s v="film &amp; video/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n v="50"/>
    <x v="0"/>
    <s v="shorts"/>
    <s v="film &amp; video/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n v="19.471034482758618"/>
    <x v="0"/>
    <s v="shorts"/>
    <s v="film &amp; video/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n v="85.957446808510639"/>
    <x v="0"/>
    <s v="shorts"/>
    <s v="film &amp; video/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n v="30.666666666666668"/>
    <x v="0"/>
    <s v="shorts"/>
    <s v="film &amp; video/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n v="60.384615384615387"/>
    <x v="0"/>
    <s v="shorts"/>
    <s v="film &amp; video/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n v="38.6"/>
    <x v="0"/>
    <s v="shorts"/>
    <s v="film &amp; video/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n v="40.268292682926827"/>
    <x v="0"/>
    <s v="shorts"/>
    <s v="film &amp; video/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n v="273.82978723404256"/>
    <x v="0"/>
    <s v="shorts"/>
    <s v="film &amp; video/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n v="53.035714285714285"/>
    <x v="0"/>
    <s v="shorts"/>
    <s v="film &amp; video/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n v="40.005000000000003"/>
    <x v="0"/>
    <s v="shorts"/>
    <s v="film &amp; video/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n v="15.76923076923077"/>
    <x v="0"/>
    <s v="shorts"/>
    <s v="film &amp; video/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n v="71.428571428571431"/>
    <x v="0"/>
    <s v="shorts"/>
    <s v="film &amp; video/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n v="71.714285714285708"/>
    <x v="0"/>
    <s v="shorts"/>
    <s v="film &amp; video/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n v="375.76470588235293"/>
    <x v="0"/>
    <s v="shorts"/>
    <s v="film &amp; video/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n v="104.6"/>
    <x v="0"/>
    <s v="shorts"/>
    <s v="film &amp; video/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n v="60"/>
    <x v="0"/>
    <s v="shorts"/>
    <s v="film &amp; video/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n v="123.28571428571429"/>
    <x v="0"/>
    <s v="shorts"/>
    <s v="film &amp; video/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n v="31.375"/>
    <x v="0"/>
    <s v="shorts"/>
    <s v="film &amp; video/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n v="78.260869565217391"/>
    <x v="0"/>
    <s v="shorts"/>
    <s v="film &amp; video/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n v="122.32558139534883"/>
    <x v="0"/>
    <s v="shorts"/>
    <s v="film &amp; video/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n v="73.733333333333334"/>
    <x v="0"/>
    <s v="shorts"/>
    <s v="film &amp; video/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n v="21.666666666666668"/>
    <x v="0"/>
    <s v="shorts"/>
    <s v="film &amp; video/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n v="21.904761904761905"/>
    <x v="0"/>
    <s v="shorts"/>
    <s v="film &amp; video/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n v="50.588235294117645"/>
    <x v="0"/>
    <s v="shorts"/>
    <s v="film &amp; video/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n v="53.125"/>
    <x v="0"/>
    <s v="shorts"/>
    <s v="film &amp; video/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n v="56.666666666666664"/>
    <x v="0"/>
    <s v="shorts"/>
    <s v="film &amp; video/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n v="40.776666666666664"/>
    <x v="0"/>
    <s v="shorts"/>
    <s v="film &amp; video/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n v="192.30769230769232"/>
    <x v="0"/>
    <s v="shorts"/>
    <s v="film &amp; video/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n v="100"/>
    <x v="0"/>
    <s v="shorts"/>
    <s v="film &amp; video/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n v="117.92307692307692"/>
    <x v="0"/>
    <s v="shorts"/>
    <s v="film &amp; video/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n v="27.897959183673468"/>
    <x v="0"/>
    <s v="shorts"/>
    <s v="film &amp; video/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n v="60"/>
    <x v="0"/>
    <s v="shorts"/>
    <s v="film &amp; video/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n v="39.383333333333333"/>
    <x v="0"/>
    <s v="shorts"/>
    <s v="film &amp; video/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n v="186.11111111111111"/>
    <x v="0"/>
    <s v="shorts"/>
    <s v="film &amp; video/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n v="111.37681159420291"/>
    <x v="0"/>
    <s v="shorts"/>
    <s v="film &amp; video/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n v="78.723404255319153"/>
    <x v="0"/>
    <s v="shorts"/>
    <s v="film &amp; video/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n v="46.702127659574465"/>
    <x v="0"/>
    <s v="shorts"/>
    <s v="film &amp; video/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n v="65.384615384615387"/>
    <x v="0"/>
    <s v="shorts"/>
    <s v="film &amp; video/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n v="102.0754716981132"/>
    <x v="0"/>
    <s v="shorts"/>
    <s v="film &amp; video/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n v="64.197530864197532"/>
    <x v="0"/>
    <s v="shorts"/>
    <s v="film &amp; video/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n v="90.384615384615387"/>
    <x v="0"/>
    <s v="shorts"/>
    <s v="film &amp; video/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n v="88.571428571428569"/>
    <x v="0"/>
    <s v="shorts"/>
    <s v="film &amp; video/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n v="28.727272727272727"/>
    <x v="0"/>
    <s v="shorts"/>
    <s v="film &amp; video/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n v="69.78947368421052"/>
    <x v="0"/>
    <s v="shorts"/>
    <s v="film &amp; video/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n v="167.48962962962963"/>
    <x v="0"/>
    <s v="shorts"/>
    <s v="film &amp; video/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n v="144.91230769230768"/>
    <x v="0"/>
    <s v="shorts"/>
    <s v="film &amp; video/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n v="91.840540540540545"/>
    <x v="0"/>
    <s v="shorts"/>
    <s v="film &amp; video/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n v="10"/>
    <x v="0"/>
    <s v="science fiction"/>
    <s v="film &amp; video/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n v="1"/>
    <x v="0"/>
    <s v="science fiction"/>
    <s v="film &amp; video/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x v="0"/>
    <s v="science fiction"/>
    <s v="film &amp; video/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n v="25.166666666666668"/>
    <x v="0"/>
    <s v="science fiction"/>
    <s v="film &amp; video/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x v="0"/>
    <s v="science fiction"/>
    <s v="film &amp; video/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n v="11.666666666666666"/>
    <x v="0"/>
    <s v="science fiction"/>
    <s v="film &amp; video/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n v="106.69230769230769"/>
    <x v="0"/>
    <s v="science fiction"/>
    <s v="film &amp; video/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n v="47.5"/>
    <x v="0"/>
    <s v="science fiction"/>
    <s v="film &amp; video/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n v="311.16666666666669"/>
    <x v="0"/>
    <s v="science fiction"/>
    <s v="film &amp; video/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x v="0"/>
    <s v="science fiction"/>
    <s v="film &amp; video/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x v="0"/>
    <s v="science fiction"/>
    <s v="film &amp; video/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x v="0"/>
    <s v="science fiction"/>
    <s v="film &amp; video/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n v="94.506172839506178"/>
    <x v="0"/>
    <s v="science fiction"/>
    <s v="film &amp; video/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x v="0"/>
    <s v="science fiction"/>
    <s v="film &amp; video/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x v="0"/>
    <s v="science fiction"/>
    <s v="film &amp; video/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n v="80.599999999999994"/>
    <x v="0"/>
    <s v="science fiction"/>
    <s v="film &amp; video/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x v="0"/>
    <s v="science fiction"/>
    <s v="film &amp; video/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x v="0"/>
    <s v="science fiction"/>
    <s v="film &amp; video/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n v="81.241379310344826"/>
    <x v="0"/>
    <s v="science fiction"/>
    <s v="film &amp; video/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n v="500"/>
    <x v="0"/>
    <s v="science fiction"/>
    <s v="film &amp; video/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x v="0"/>
    <s v="science fiction"/>
    <s v="film &amp; video/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n v="46.178571428571431"/>
    <x v="0"/>
    <s v="science fiction"/>
    <s v="film &amp; video/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n v="10"/>
    <x v="0"/>
    <s v="science fiction"/>
    <s v="film &amp; video/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x v="0"/>
    <s v="science fiction"/>
    <s v="film &amp; video/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n v="55.945945945945944"/>
    <x v="0"/>
    <s v="science fiction"/>
    <s v="film &amp; video/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n v="37.555555555555557"/>
    <x v="0"/>
    <s v="science fiction"/>
    <s v="film &amp; video/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n v="38.333333333333336"/>
    <x v="0"/>
    <s v="science fiction"/>
    <s v="film &amp; video/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x v="0"/>
    <s v="science fiction"/>
    <s v="film &amp; video/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n v="20"/>
    <x v="0"/>
    <s v="science fiction"/>
    <s v="film &amp; video/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n v="15.333333333333334"/>
    <x v="0"/>
    <s v="science fiction"/>
    <s v="film &amp; video/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n v="449.43283582089555"/>
    <x v="0"/>
    <s v="science fiction"/>
    <s v="film &amp; video/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n v="28"/>
    <x v="0"/>
    <s v="science fiction"/>
    <s v="film &amp; video/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n v="15"/>
    <x v="0"/>
    <s v="science fiction"/>
    <s v="film &amp; video/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n v="35.9"/>
    <x v="0"/>
    <s v="science fiction"/>
    <s v="film &amp; video/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n v="13.333333333333334"/>
    <x v="0"/>
    <s v="science fiction"/>
    <s v="film &amp; video/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n v="20.25"/>
    <x v="0"/>
    <s v="science fiction"/>
    <s v="film &amp; video/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n v="119"/>
    <x v="0"/>
    <s v="science fiction"/>
    <s v="film &amp; video/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n v="4"/>
    <x v="0"/>
    <s v="science fiction"/>
    <s v="film &amp; video/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x v="0"/>
    <s v="science fiction"/>
    <s v="film &amp; video/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n v="10"/>
    <x v="0"/>
    <s v="science fiction"/>
    <s v="film &amp; video/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x v="0"/>
    <s v="drama"/>
    <s v="film &amp; video/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n v="5"/>
    <x v="0"/>
    <s v="drama"/>
    <s v="film &amp; video/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n v="43.5"/>
    <x v="0"/>
    <s v="drama"/>
    <s v="film &amp; video/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x v="0"/>
    <s v="drama"/>
    <s v="film &amp; video/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n v="91.428571428571431"/>
    <x v="0"/>
    <s v="drama"/>
    <s v="film &amp; video/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x v="0"/>
    <s v="drama"/>
    <s v="film &amp; video/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n v="3000"/>
    <x v="0"/>
    <s v="drama"/>
    <s v="film &amp; video/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n v="5.5"/>
    <x v="0"/>
    <s v="drama"/>
    <s v="film &amp; video/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n v="108.33333333333333"/>
    <x v="0"/>
    <s v="drama"/>
    <s v="film &amp; video/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n v="56"/>
    <x v="0"/>
    <s v="drama"/>
    <s v="film &amp; video/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n v="32.5"/>
    <x v="0"/>
    <s v="drama"/>
    <s v="film &amp; video/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n v="1"/>
    <x v="0"/>
    <s v="drama"/>
    <s v="film &amp; video/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x v="0"/>
    <s v="drama"/>
    <s v="film &amp; video/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x v="0"/>
    <s v="drama"/>
    <s v="film &amp; video/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x v="0"/>
    <s v="drama"/>
    <s v="film &amp; video/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n v="49.884615384615387"/>
    <x v="0"/>
    <s v="drama"/>
    <s v="film &amp; video/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x v="0"/>
    <s v="drama"/>
    <s v="film &amp; video/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n v="25.714285714285715"/>
    <x v="0"/>
    <s v="drama"/>
    <s v="film &amp; video/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x v="0"/>
    <s v="drama"/>
    <s v="film &amp; video/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n v="100"/>
    <x v="0"/>
    <s v="drama"/>
    <s v="film &amp; video/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n v="30.846153846153847"/>
    <x v="0"/>
    <s v="drama"/>
    <s v="film &amp; video/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n v="180.5"/>
    <x v="0"/>
    <s v="drama"/>
    <s v="film &amp; video/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x v="0"/>
    <s v="drama"/>
    <s v="film &amp; video/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n v="373.5"/>
    <x v="0"/>
    <s v="drama"/>
    <s v="film &amp; video/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n v="25.5"/>
    <x v="0"/>
    <s v="drama"/>
    <s v="film &amp; video/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n v="220"/>
    <x v="0"/>
    <s v="drama"/>
    <s v="film &amp; video/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x v="0"/>
    <s v="drama"/>
    <s v="film &amp; video/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n v="160"/>
    <x v="0"/>
    <s v="drama"/>
    <s v="film &amp; video/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x v="0"/>
    <s v="drama"/>
    <s v="film &amp; video/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n v="69"/>
    <x v="0"/>
    <s v="drama"/>
    <s v="film &amp; video/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n v="50"/>
    <x v="0"/>
    <s v="drama"/>
    <s v="film &amp; video/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n v="83.333333333333329"/>
    <x v="0"/>
    <s v="drama"/>
    <s v="film &amp; video/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n v="5.666666666666667"/>
    <x v="0"/>
    <s v="drama"/>
    <s v="film &amp; video/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x v="0"/>
    <s v="drama"/>
    <s v="film &amp; video/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n v="1"/>
    <x v="0"/>
    <s v="drama"/>
    <s v="film &amp; video/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x v="0"/>
    <s v="drama"/>
    <s v="film &amp; video/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n v="77.10526315789474"/>
    <x v="0"/>
    <s v="drama"/>
    <s v="film &amp; video/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n v="32.75"/>
    <x v="0"/>
    <s v="drama"/>
    <s v="film &amp; video/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n v="46.5"/>
    <x v="0"/>
    <s v="drama"/>
    <s v="film &amp; video/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x v="0"/>
    <s v="drama"/>
    <s v="film &amp; video/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n v="87.308333333333337"/>
    <x v="0"/>
    <s v="drama"/>
    <s v="film &amp; video/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n v="54.285714285714285"/>
    <x v="0"/>
    <s v="drama"/>
    <s v="film &amp; video/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x v="0"/>
    <s v="drama"/>
    <s v="film &amp; video/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n v="93.25"/>
    <x v="0"/>
    <s v="drama"/>
    <s v="film &amp; video/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n v="117.68368136117556"/>
    <x v="0"/>
    <s v="drama"/>
    <s v="film &amp; video/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n v="76.470588235294116"/>
    <x v="0"/>
    <s v="drama"/>
    <s v="film &amp; video/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x v="0"/>
    <s v="drama"/>
    <s v="film &amp; video/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n v="163.84615384615384"/>
    <x v="0"/>
    <s v="drama"/>
    <s v="film &amp; video/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x v="0"/>
    <s v="drama"/>
    <s v="film &amp; video/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x v="0"/>
    <s v="drama"/>
    <s v="film &amp; video/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n v="91.818181818181813"/>
    <x v="0"/>
    <s v="drama"/>
    <s v="film &amp; video/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n v="185.83333333333334"/>
    <x v="0"/>
    <s v="drama"/>
    <s v="film &amp; video/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n v="1"/>
    <x v="0"/>
    <s v="drama"/>
    <s v="film &amp; video/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n v="20"/>
    <x v="0"/>
    <s v="drama"/>
    <s v="film &amp; video/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n v="1"/>
    <x v="0"/>
    <s v="drama"/>
    <s v="film &amp; video/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n v="10"/>
    <x v="0"/>
    <s v="drama"/>
    <s v="film &amp; video/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n v="331.53833333333336"/>
    <x v="0"/>
    <s v="drama"/>
    <s v="film &amp; video/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n v="314.28947368421052"/>
    <x v="0"/>
    <s v="drama"/>
    <s v="film &amp; video/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n v="100"/>
    <x v="0"/>
    <s v="drama"/>
    <s v="film &amp; video/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n v="115.98684210526316"/>
    <x v="0"/>
    <s v="drama"/>
    <s v="film &amp; video/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n v="120"/>
    <x v="0"/>
    <s v="drama"/>
    <s v="film &amp; video/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x v="0"/>
    <s v="drama"/>
    <s v="film &amp; video/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n v="65"/>
    <x v="0"/>
    <s v="drama"/>
    <s v="film &amp; video/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x v="0"/>
    <s v="drama"/>
    <s v="film &amp; video/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x v="0"/>
    <s v="drama"/>
    <s v="film &amp; video/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x v="0"/>
    <s v="drama"/>
    <s v="film &amp; video/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n v="125"/>
    <x v="0"/>
    <s v="drama"/>
    <s v="film &amp; video/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x v="0"/>
    <s v="drama"/>
    <s v="film &amp; video/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x v="0"/>
    <s v="drama"/>
    <s v="film &amp; video/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x v="0"/>
    <s v="drama"/>
    <s v="film &amp; video/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n v="30"/>
    <x v="0"/>
    <s v="drama"/>
    <s v="film &amp; video/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x v="0"/>
    <s v="drama"/>
    <s v="film &amp; video/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n v="15.714285714285714"/>
    <x v="0"/>
    <s v="drama"/>
    <s v="film &amp; video/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x v="0"/>
    <s v="drama"/>
    <s v="film &amp; video/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n v="80.2"/>
    <x v="0"/>
    <s v="drama"/>
    <s v="film &amp; video/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x v="0"/>
    <s v="drama"/>
    <s v="film &amp; video/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x v="0"/>
    <s v="drama"/>
    <s v="film &amp; video/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n v="50"/>
    <x v="0"/>
    <s v="drama"/>
    <s v="film &amp; video/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x v="0"/>
    <s v="drama"/>
    <s v="film &amp; video/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n v="50"/>
    <x v="0"/>
    <s v="drama"/>
    <s v="film &amp; video/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n v="117.84759124087591"/>
    <x v="0"/>
    <s v="documentary"/>
    <s v="film &amp; video/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n v="109.04255319148936"/>
    <x v="0"/>
    <s v="documentary"/>
    <s v="film &amp; video/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n v="73.019801980198025"/>
    <x v="0"/>
    <s v="documentary"/>
    <s v="film &amp; video/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n v="78.195121951219505"/>
    <x v="0"/>
    <s v="documentary"/>
    <s v="film &amp; video/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n v="47.398809523809526"/>
    <x v="0"/>
    <s v="documentary"/>
    <s v="film &amp; video/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n v="54.020833333333336"/>
    <x v="0"/>
    <s v="documentary"/>
    <s v="film &amp; video/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n v="68.488789237668158"/>
    <x v="0"/>
    <s v="documentary"/>
    <s v="film &amp; video/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n v="108.14516129032258"/>
    <x v="0"/>
    <s v="documentary"/>
    <s v="film &amp; video/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n v="589.95205479452056"/>
    <x v="0"/>
    <s v="documentary"/>
    <s v="film &amp; video/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n v="48.051063829787232"/>
    <x v="0"/>
    <s v="documentary"/>
    <s v="film &amp; video/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n v="72.482837528604122"/>
    <x v="0"/>
    <s v="documentary"/>
    <s v="film &amp; video/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n v="57.077922077922075"/>
    <x v="0"/>
    <s v="documentary"/>
    <s v="film &amp; video/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n v="85.444444444444443"/>
    <x v="0"/>
    <s v="documentary"/>
    <s v="film &amp; video/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n v="215.85714285714286"/>
    <x v="0"/>
    <s v="documentary"/>
    <s v="film &amp; video/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n v="89.38643312101911"/>
    <x v="0"/>
    <s v="documentary"/>
    <s v="film &amp; video/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n v="45.418404255319146"/>
    <x v="0"/>
    <s v="documentary"/>
    <s v="film &amp; video/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n v="65.756363636363631"/>
    <x v="0"/>
    <s v="documentary"/>
    <s v="film &amp; video/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n v="66.70405357142856"/>
    <x v="0"/>
    <s v="documentary"/>
    <s v="film &amp; video/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n v="83.345930232558146"/>
    <x v="0"/>
    <s v="documentary"/>
    <s v="film &amp; video/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n v="105.04609341825902"/>
    <x v="0"/>
    <s v="documentary"/>
    <s v="film &amp; video/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n v="120.90909090909091"/>
    <x v="0"/>
    <s v="documentary"/>
    <s v="film &amp; video/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n v="97.63636363636364"/>
    <x v="0"/>
    <s v="documentary"/>
    <s v="film &amp; video/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n v="41.379310344827587"/>
    <x v="0"/>
    <s v="documentary"/>
    <s v="film &amp; video/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n v="30.654485981308412"/>
    <x v="0"/>
    <s v="documentary"/>
    <s v="film &amp; video/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n v="64.945054945054949"/>
    <x v="0"/>
    <s v="documentary"/>
    <s v="film &amp; video/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n v="95.775862068965523"/>
    <x v="0"/>
    <s v="documentary"/>
    <s v="film &amp; video/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n v="40.416666666666664"/>
    <x v="0"/>
    <s v="documentary"/>
    <s v="film &amp; video/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n v="78.578424242424248"/>
    <x v="0"/>
    <s v="documentary"/>
    <s v="film &amp; video/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n v="50.18018018018018"/>
    <x v="0"/>
    <s v="documentary"/>
    <s v="film &amp; video/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n v="92.251735588972423"/>
    <x v="0"/>
    <s v="documentary"/>
    <s v="film &amp; video/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n v="57.540983606557376"/>
    <x v="0"/>
    <s v="documentary"/>
    <s v="film &amp; video/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n v="109.42160278745645"/>
    <x v="0"/>
    <s v="documentary"/>
    <s v="film &amp; video/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n v="81.892461538461546"/>
    <x v="0"/>
    <s v="documentary"/>
    <s v="film &amp; video/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n v="45.667711864406776"/>
    <x v="0"/>
    <s v="documentary"/>
    <s v="film &amp; video/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n v="55.221238938053098"/>
    <x v="0"/>
    <s v="documentary"/>
    <s v="film &amp; video/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n v="65.298192771084331"/>
    <x v="0"/>
    <s v="documentary"/>
    <s v="film &amp; video/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n v="95.225806451612897"/>
    <x v="0"/>
    <s v="documentary"/>
    <s v="film &amp; video/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n v="75.444794952681391"/>
    <x v="0"/>
    <s v="documentary"/>
    <s v="film &amp; video/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n v="97.816867469879512"/>
    <x v="0"/>
    <s v="documentary"/>
    <s v="film &amp; video/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n v="87.685606557377056"/>
    <x v="0"/>
    <s v="documentary"/>
    <s v="film &amp; video/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n v="54.748948106591868"/>
    <x v="0"/>
    <s v="documentary"/>
    <s v="film &amp; video/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n v="83.953417721518989"/>
    <x v="0"/>
    <s v="documentary"/>
    <s v="film &amp; video/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n v="254.38547486033519"/>
    <x v="0"/>
    <s v="documentary"/>
    <s v="film &amp; video/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n v="101.8269801980198"/>
    <x v="0"/>
    <s v="documentary"/>
    <s v="film &amp; video/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n v="55.066394736842106"/>
    <x v="0"/>
    <s v="documentary"/>
    <s v="film &amp; video/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n v="56.901438721136763"/>
    <x v="0"/>
    <s v="documentary"/>
    <s v="film &amp; video/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n v="121.28148148148148"/>
    <x v="0"/>
    <s v="documentary"/>
    <s v="film &amp; video/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n v="91.189655172413794"/>
    <x v="0"/>
    <s v="documentary"/>
    <s v="film &amp; video/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n v="115.44812080536913"/>
    <x v="0"/>
    <s v="documentary"/>
    <s v="film &amp; video/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n v="67.771551724137936"/>
    <x v="0"/>
    <s v="documentary"/>
    <s v="film &amp; video/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n v="28.576190476190476"/>
    <x v="0"/>
    <s v="documentary"/>
    <s v="film &amp; video/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n v="46.8828125"/>
    <x v="0"/>
    <s v="documentary"/>
    <s v="film &amp; video/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n v="154.42231237322514"/>
    <x v="0"/>
    <s v="documentary"/>
    <s v="film &amp; video/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n v="201.22137404580153"/>
    <x v="0"/>
    <s v="documentary"/>
    <s v="film &amp; video/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n v="100"/>
    <x v="0"/>
    <s v="documentary"/>
    <s v="film &amp; video/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n v="100.08204511278196"/>
    <x v="0"/>
    <s v="documentary"/>
    <s v="film &amp; video/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n v="230.08953488372092"/>
    <x v="0"/>
    <s v="documentary"/>
    <s v="film &amp; video/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n v="141.74647887323943"/>
    <x v="0"/>
    <s v="documentary"/>
    <s v="film &amp; video/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n v="56.344351395730705"/>
    <x v="0"/>
    <s v="documentary"/>
    <s v="film &amp; video/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n v="73.341188524590166"/>
    <x v="0"/>
    <s v="documentary"/>
    <s v="film &amp; video/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n v="85.337785234899329"/>
    <x v="0"/>
    <s v="documentary"/>
    <s v="film &amp; video/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n v="61.496215139442228"/>
    <x v="0"/>
    <s v="documentary"/>
    <s v="film &amp; video/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n v="93.018518518518519"/>
    <x v="0"/>
    <s v="documentary"/>
    <s v="film &amp; video/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n v="50.292682926829265"/>
    <x v="0"/>
    <s v="documentary"/>
    <s v="film &amp; video/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n v="106.43243243243244"/>
    <x v="0"/>
    <s v="documentary"/>
    <s v="film &amp; video/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n v="51.719576719576722"/>
    <x v="0"/>
    <s v="documentary"/>
    <s v="film &amp; video/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n v="36.612499999999997"/>
    <x v="0"/>
    <s v="documentary"/>
    <s v="film &amp; video/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n v="42.517361111111114"/>
    <x v="0"/>
    <s v="documentary"/>
    <s v="film &amp; video/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n v="62.712871287128714"/>
    <x v="0"/>
    <s v="documentary"/>
    <s v="film &amp; video/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n v="89.957983193277315"/>
    <x v="0"/>
    <s v="documentary"/>
    <s v="film &amp; video/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n v="28.924722222222222"/>
    <x v="0"/>
    <s v="documentary"/>
    <s v="film &amp; video/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n v="138.8022"/>
    <x v="0"/>
    <s v="documentary"/>
    <s v="film &amp; video/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n v="61.301369863013697"/>
    <x v="0"/>
    <s v="documentary"/>
    <s v="film &amp; video/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n v="80.202702702702709"/>
    <x v="0"/>
    <s v="documentary"/>
    <s v="film &amp; video/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n v="32.095833333333331"/>
    <x v="0"/>
    <s v="documentary"/>
    <s v="film &amp; video/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n v="200.88888888888889"/>
    <x v="0"/>
    <s v="documentary"/>
    <s v="film &amp; video/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n v="108.01265822784811"/>
    <x v="0"/>
    <s v="documentary"/>
    <s v="film &amp; video/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n v="95.699367088607602"/>
    <x v="0"/>
    <s v="documentary"/>
    <s v="film &amp; video/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n v="49.880281690140848"/>
    <x v="0"/>
    <s v="documentary"/>
    <s v="film &amp; video/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n v="110.47058823529412"/>
    <x v="0"/>
    <s v="documentary"/>
    <s v="film &amp; video/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n v="134.91139240506328"/>
    <x v="0"/>
    <s v="documentary"/>
    <s v="film &amp; video/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n v="106.62314540059347"/>
    <x v="0"/>
    <s v="documentary"/>
    <s v="film &amp; video/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n v="145.04301075268816"/>
    <x v="0"/>
    <s v="documentary"/>
    <s v="film &amp; video/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n v="114.58620689655173"/>
    <x v="0"/>
    <s v="documentary"/>
    <s v="film &amp; video/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n v="105.3170731707317"/>
    <x v="0"/>
    <s v="documentary"/>
    <s v="film &amp; video/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n v="70.921195652173907"/>
    <x v="0"/>
    <s v="documentary"/>
    <s v="film &amp; video/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n v="147.17167680278018"/>
    <x v="0"/>
    <s v="documentary"/>
    <s v="film &amp; video/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n v="160.47058823529412"/>
    <x v="0"/>
    <s v="documentary"/>
    <s v="film &amp; video/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n v="156.04578313253012"/>
    <x v="0"/>
    <s v="documentary"/>
    <s v="film &amp; video/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n v="63.17365269461078"/>
    <x v="0"/>
    <s v="documentary"/>
    <s v="film &amp; video/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n v="104.82352941176471"/>
    <x v="0"/>
    <s v="documentary"/>
    <s v="film &amp; video/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n v="97.356164383561648"/>
    <x v="0"/>
    <s v="documentary"/>
    <s v="film &amp; video/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n v="203.63063063063063"/>
    <x v="0"/>
    <s v="documentary"/>
    <s v="film &amp; video/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n v="188.31203007518798"/>
    <x v="0"/>
    <s v="documentary"/>
    <s v="film &amp; video/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n v="146.65217391304347"/>
    <x v="0"/>
    <s v="documentary"/>
    <s v="film &amp; video/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n v="109.1875"/>
    <x v="0"/>
    <s v="documentary"/>
    <s v="film &amp; video/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n v="59.249046653144013"/>
    <x v="0"/>
    <s v="documentary"/>
    <s v="film &amp; video/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n v="97.904838709677421"/>
    <x v="0"/>
    <s v="documentary"/>
    <s v="film &amp; video/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n v="70.000169491525426"/>
    <x v="0"/>
    <s v="documentary"/>
    <s v="film &amp; video/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n v="72.865168539325836"/>
    <x v="0"/>
    <s v="documentary"/>
    <s v="film &amp; video/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n v="146.34782608695653"/>
    <x v="0"/>
    <s v="documentary"/>
    <s v="film &amp; video/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n v="67.909090909090907"/>
    <x v="0"/>
    <s v="documentary"/>
    <s v="film &amp; video/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n v="169.85083076923075"/>
    <x v="0"/>
    <s v="documentary"/>
    <s v="film &amp; video/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n v="58.413339694656486"/>
    <x v="0"/>
    <s v="documentary"/>
    <s v="film &amp; video/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n v="119.99298245614035"/>
    <x v="0"/>
    <s v="documentary"/>
    <s v="film &amp; video/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n v="99.860335195530723"/>
    <x v="0"/>
    <s v="documentary"/>
    <s v="film &amp; video/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n v="90.579148936170213"/>
    <x v="0"/>
    <s v="documentary"/>
    <s v="film &amp; video/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n v="117.77361477572559"/>
    <x v="0"/>
    <s v="documentary"/>
    <s v="film &amp; video/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n v="86.554621848739501"/>
    <x v="0"/>
    <s v="documentary"/>
    <s v="film &amp; video/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n v="71.899281437125751"/>
    <x v="0"/>
    <s v="documentary"/>
    <s v="film &amp; video/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n v="129.81900452488688"/>
    <x v="0"/>
    <s v="documentary"/>
    <s v="film &amp; video/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n v="44.912863070539416"/>
    <x v="0"/>
    <s v="documentary"/>
    <s v="film &amp; video/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n v="40.755244755244753"/>
    <x v="0"/>
    <s v="documentary"/>
    <s v="film &amp; video/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n v="103.52394779771615"/>
    <x v="0"/>
    <s v="documentary"/>
    <s v="film &amp; video/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n v="125.44827586206897"/>
    <x v="0"/>
    <s v="documentary"/>
    <s v="film &amp; video/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n v="246.60606060606059"/>
    <x v="0"/>
    <s v="documentary"/>
    <s v="film &amp; video/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n v="79.401340206185566"/>
    <x v="0"/>
    <s v="documentary"/>
    <s v="film &amp; video/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n v="86.138613861386133"/>
    <x v="0"/>
    <s v="documentary"/>
    <s v="film &amp; video/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n v="193.04868913857678"/>
    <x v="0"/>
    <s v="documentary"/>
    <s v="film &amp; video/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n v="84.023178807947019"/>
    <x v="0"/>
    <s v="documentary"/>
    <s v="film &amp; video/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n v="139.82758620689654"/>
    <x v="0"/>
    <s v="documentary"/>
    <s v="film &amp; video/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n v="109.82189265536722"/>
    <x v="0"/>
    <s v="documentary"/>
    <s v="film &amp; video/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n v="139.53488372093022"/>
    <x v="0"/>
    <s v="documentary"/>
    <s v="film &amp; video/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n v="347.84615384615387"/>
    <x v="0"/>
    <s v="documentary"/>
    <s v="film &amp; video/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n v="68.24159292035398"/>
    <x v="0"/>
    <s v="documentary"/>
    <s v="film &amp; video/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n v="239.93846153846152"/>
    <x v="0"/>
    <s v="documentary"/>
    <s v="film &amp; video/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n v="287.31343283582089"/>
    <x v="0"/>
    <s v="documentary"/>
    <s v="film &amp; video/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n v="86.84882352941176"/>
    <x v="0"/>
    <s v="documentary"/>
    <s v="film &amp; video/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n v="81.84905660377359"/>
    <x v="0"/>
    <s v="documentary"/>
    <s v="film &amp; video/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n v="42.874970059880241"/>
    <x v="0"/>
    <s v="documentary"/>
    <s v="film &amp; video/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n v="709.41860465116281"/>
    <x v="0"/>
    <s v="documentary"/>
    <s v="film &amp; video/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n v="161.25517890772127"/>
    <x v="0"/>
    <s v="documentary"/>
    <s v="film &amp; video/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n v="41.777777777777779"/>
    <x v="0"/>
    <s v="documentary"/>
    <s v="film &amp; video/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n v="89.887640449438209"/>
    <x v="0"/>
    <s v="documentary"/>
    <s v="film &amp; video/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n v="45.051724137931032"/>
    <x v="0"/>
    <s v="documentary"/>
    <s v="film &amp; video/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n v="42.857142857142854"/>
    <x v="0"/>
    <s v="documentary"/>
    <s v="film &amp; video/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n v="54.083333333333336"/>
    <x v="0"/>
    <s v="documentary"/>
    <s v="film &amp; video/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n v="103.21804511278195"/>
    <x v="0"/>
    <s v="documentary"/>
    <s v="film &amp; video/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n v="40.397590361445786"/>
    <x v="0"/>
    <s v="documentary"/>
    <s v="film &amp; video/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n v="116.85906040268456"/>
    <x v="0"/>
    <s v="documentary"/>
    <s v="film &amp; video/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n v="115.51020408163265"/>
    <x v="0"/>
    <s v="documentary"/>
    <s v="film &amp; video/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n v="104.31274900398407"/>
    <x v="0"/>
    <s v="documentary"/>
    <s v="film &amp; video/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n v="69.772727272727266"/>
    <x v="0"/>
    <s v="documentary"/>
    <s v="film &amp; video/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n v="43.020833333333336"/>
    <x v="0"/>
    <s v="documentary"/>
    <s v="film &amp; video/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n v="58.540469973890339"/>
    <x v="0"/>
    <s v="documentary"/>
    <s v="film &amp; video/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n v="111.79535864978902"/>
    <x v="0"/>
    <s v="documentary"/>
    <s v="film &amp; video/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n v="46.230769230769234"/>
    <x v="0"/>
    <s v="documentary"/>
    <s v="film &amp; video/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n v="144.69039145907473"/>
    <x v="0"/>
    <s v="documentary"/>
    <s v="film &amp; video/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n v="88.845070422535215"/>
    <x v="0"/>
    <s v="documentary"/>
    <s v="film &amp; video/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n v="81.75107284768211"/>
    <x v="0"/>
    <s v="documentary"/>
    <s v="film &amp; video/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n v="71.428571428571431"/>
    <x v="0"/>
    <s v="documentary"/>
    <s v="film &amp; video/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n v="104.25906735751295"/>
    <x v="0"/>
    <s v="documentary"/>
    <s v="film &amp; video/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n v="90.616504854368927"/>
    <x v="0"/>
    <s v="documentary"/>
    <s v="film &amp; video/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n v="157.33048433048432"/>
    <x v="0"/>
    <s v="documentary"/>
    <s v="film &amp; video/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n v="105.18"/>
    <x v="0"/>
    <s v="documentary"/>
    <s v="film &amp; video/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n v="58.719836956521746"/>
    <x v="0"/>
    <s v="documentary"/>
    <s v="film &amp; video/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n v="81.632653061224488"/>
    <x v="0"/>
    <s v="documentary"/>
    <s v="film &amp; video/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n v="56.460043668122275"/>
    <x v="0"/>
    <s v="documentary"/>
    <s v="film &amp; video/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n v="140.1044776119403"/>
    <x v="0"/>
    <s v="documentary"/>
    <s v="film &amp; video/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n v="224.85263157894738"/>
    <x v="0"/>
    <s v="documentary"/>
    <s v="film &amp; video/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n v="181.13306451612902"/>
    <x v="0"/>
    <s v="documentary"/>
    <s v="film &amp; video/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n v="711.04109589041093"/>
    <x v="0"/>
    <s v="documentary"/>
    <s v="film &amp; video/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n v="65.883720930232556"/>
    <x v="0"/>
    <s v="documentary"/>
    <s v="film &amp; video/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n v="75.185714285714283"/>
    <x v="0"/>
    <s v="documentary"/>
    <s v="film &amp; video/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n v="133.14391143911439"/>
    <x v="0"/>
    <s v="documentary"/>
    <s v="film &amp; video/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n v="55.2"/>
    <x v="0"/>
    <s v="documentary"/>
    <s v="film &amp; video/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n v="86.163714285714292"/>
    <x v="0"/>
    <s v="documentary"/>
    <s v="film &amp; video/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n v="92.318181818181813"/>
    <x v="0"/>
    <s v="documentary"/>
    <s v="film &amp; video/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n v="160.16473684210527"/>
    <x v="0"/>
    <s v="documentary"/>
    <s v="film &amp; video/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n v="45.6"/>
    <x v="0"/>
    <s v="documentary"/>
    <s v="film &amp; video/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n v="183.28571428571428"/>
    <x v="0"/>
    <s v="documentary"/>
    <s v="film &amp; video/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n v="125.78838174273859"/>
    <x v="0"/>
    <s v="documentary"/>
    <s v="film &amp; video/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n v="57.654545454545456"/>
    <x v="0"/>
    <s v="documentary"/>
    <s v="film &amp; video/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n v="78.660818713450297"/>
    <x v="0"/>
    <s v="documentary"/>
    <s v="film &amp; video/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n v="91.480769230769226"/>
    <x v="0"/>
    <s v="documentary"/>
    <s v="film &amp; video/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n v="68.09809523809524"/>
    <x v="0"/>
    <s v="documentary"/>
    <s v="film &amp; video/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n v="48.086800000000004"/>
    <x v="0"/>
    <s v="documentary"/>
    <s v="film &amp; video/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n v="202.42307692307693"/>
    <x v="0"/>
    <s v="documentary"/>
    <s v="film &amp; video/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n v="216.75"/>
    <x v="0"/>
    <s v="documentary"/>
    <s v="film &amp; video/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n v="110.06849315068493"/>
    <x v="0"/>
    <s v="documentary"/>
    <s v="film &amp; video/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n v="4.833333333333333"/>
    <x v="0"/>
    <s v="animation"/>
    <s v="film &amp; video/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n v="50.166666666666664"/>
    <x v="0"/>
    <s v="animation"/>
    <s v="film &amp; video/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n v="35.833333333333336"/>
    <x v="0"/>
    <s v="animation"/>
    <s v="film &amp; video/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n v="11.76923076923077"/>
    <x v="0"/>
    <s v="animation"/>
    <s v="film &amp; video/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n v="40.78"/>
    <x v="0"/>
    <s v="animation"/>
    <s v="film &amp; video/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n v="3"/>
    <x v="0"/>
    <s v="animation"/>
    <s v="film &amp; video/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n v="16.625"/>
    <x v="0"/>
    <s v="animation"/>
    <s v="film &amp; video/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x v="0"/>
    <s v="animation"/>
    <s v="film &amp; video/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n v="52"/>
    <x v="0"/>
    <s v="animation"/>
    <s v="film &amp; video/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x v="0"/>
    <s v="animation"/>
    <s v="film &amp; video/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n v="4.8"/>
    <x v="0"/>
    <s v="animation"/>
    <s v="film &amp; video/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n v="51.875"/>
    <x v="0"/>
    <s v="animation"/>
    <s v="film &amp; video/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n v="71.25"/>
    <x v="0"/>
    <s v="animation"/>
    <s v="film &amp; video/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x v="0"/>
    <s v="animation"/>
    <s v="film &amp; video/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n v="62.5"/>
    <x v="0"/>
    <s v="animation"/>
    <s v="film &amp; video/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n v="1"/>
    <x v="0"/>
    <s v="animation"/>
    <s v="film &amp; video/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x v="0"/>
    <s v="animation"/>
    <s v="film &amp; video/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x v="0"/>
    <s v="animation"/>
    <s v="film &amp; video/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n v="170.54545454545453"/>
    <x v="0"/>
    <s v="animation"/>
    <s v="film &amp; video/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x v="0"/>
    <s v="animation"/>
    <s v="film &amp; video/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n v="5"/>
    <x v="0"/>
    <s v="animation"/>
    <s v="film &amp; video/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x v="0"/>
    <s v="animation"/>
    <s v="film &amp; video/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n v="393.58823529411762"/>
    <x v="0"/>
    <s v="animation"/>
    <s v="film &amp; video/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n v="5"/>
    <x v="0"/>
    <s v="animation"/>
    <s v="film &amp; video/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n v="50"/>
    <x v="0"/>
    <s v="animation"/>
    <s v="film &amp; video/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n v="1"/>
    <x v="0"/>
    <s v="animation"/>
    <s v="film &amp; video/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n v="47.875"/>
    <x v="0"/>
    <s v="animation"/>
    <s v="film &amp; video/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n v="5"/>
    <x v="0"/>
    <s v="animation"/>
    <s v="film &amp; video/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n v="20.502500000000001"/>
    <x v="0"/>
    <s v="animation"/>
    <s v="film &amp; video/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n v="9"/>
    <x v="0"/>
    <s v="animation"/>
    <s v="film &amp; video/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n v="56.571428571428569"/>
    <x v="0"/>
    <s v="animation"/>
    <s v="film &amp; video/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x v="0"/>
    <s v="animation"/>
    <s v="film &amp; video/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n v="40"/>
    <x v="0"/>
    <s v="animation"/>
    <s v="film &amp; video/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n v="13"/>
    <x v="0"/>
    <s v="animation"/>
    <s v="film &amp; video/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n v="16.399999999999999"/>
    <x v="0"/>
    <s v="animation"/>
    <s v="film &amp; video/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n v="22.5"/>
    <x v="0"/>
    <s v="animation"/>
    <s v="film &amp; video/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n v="20.333333333333332"/>
    <x v="0"/>
    <s v="animation"/>
    <s v="film &amp; video/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x v="0"/>
    <s v="animation"/>
    <s v="film &amp; video/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n v="16.755102040816325"/>
    <x v="0"/>
    <s v="animation"/>
    <s v="film &amp; video/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n v="25"/>
    <x v="0"/>
    <s v="animation"/>
    <s v="film &amp; video/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n v="12.5"/>
    <x v="0"/>
    <s v="animation"/>
    <s v="film &amp; video/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x v="0"/>
    <s v="animation"/>
    <s v="film &amp; video/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x v="0"/>
    <s v="animation"/>
    <s v="film &amp; video/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n v="113.63636363636364"/>
    <x v="0"/>
    <s v="animation"/>
    <s v="film &amp; video/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n v="1"/>
    <x v="0"/>
    <s v="animation"/>
    <s v="film &amp; video/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n v="17.25"/>
    <x v="0"/>
    <s v="animation"/>
    <s v="film &amp; video/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n v="15.2"/>
    <x v="0"/>
    <s v="animation"/>
    <s v="film &amp; video/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n v="110.64102564102564"/>
    <x v="0"/>
    <s v="animation"/>
    <s v="film &amp; video/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x v="0"/>
    <s v="animation"/>
    <s v="film &amp; video/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x v="0"/>
    <s v="animation"/>
    <s v="film &amp; video/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n v="25.5"/>
    <x v="0"/>
    <s v="animation"/>
    <s v="film &amp; video/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n v="38.476470588235294"/>
    <x v="0"/>
    <s v="animation"/>
    <s v="film &amp; video/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n v="28.2"/>
    <x v="0"/>
    <s v="animation"/>
    <s v="film &amp; video/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n v="61.5"/>
    <x v="0"/>
    <s v="animation"/>
    <s v="film &amp; video/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n v="1"/>
    <x v="0"/>
    <s v="animation"/>
    <s v="film &amp; video/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x v="0"/>
    <s v="animation"/>
    <s v="film &amp; video/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n v="39.569274193548388"/>
    <x v="0"/>
    <s v="animation"/>
    <s v="film &amp; video/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x v="0"/>
    <s v="animation"/>
    <s v="film &amp; video/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x v="0"/>
    <s v="animation"/>
    <s v="film &amp; video/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n v="88.8"/>
    <x v="0"/>
    <s v="animation"/>
    <s v="film &amp; video/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n v="55.457142857142856"/>
    <x v="0"/>
    <s v="animation"/>
    <s v="film &amp; video/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n v="87.142857142857139"/>
    <x v="0"/>
    <s v="animation"/>
    <s v="film &amp; video/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n v="10"/>
    <x v="0"/>
    <s v="animation"/>
    <s v="film &amp; video/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n v="51.224489795918366"/>
    <x v="0"/>
    <s v="animation"/>
    <s v="film &amp; video/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n v="13.545454545454545"/>
    <x v="0"/>
    <s v="animation"/>
    <s v="film &amp; video/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n v="66.520080000000007"/>
    <x v="0"/>
    <s v="animation"/>
    <s v="film &amp; video/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n v="50"/>
    <x v="0"/>
    <s v="animation"/>
    <s v="film &amp; video/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x v="0"/>
    <s v="animation"/>
    <s v="film &amp; video/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x v="0"/>
    <s v="animation"/>
    <s v="film &amp; video/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n v="71.666666666666671"/>
    <x v="0"/>
    <s v="animation"/>
    <s v="film &amp; video/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x v="0"/>
    <s v="animation"/>
    <s v="film &amp; video/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x v="0"/>
    <s v="animation"/>
    <s v="film &amp; video/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x v="0"/>
    <s v="animation"/>
    <s v="film &amp; video/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x v="0"/>
    <s v="animation"/>
    <s v="film &amp; video/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n v="10.333333333333334"/>
    <x v="0"/>
    <s v="animation"/>
    <s v="film &amp; video/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x v="0"/>
    <s v="animation"/>
    <s v="film &amp; video/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n v="1"/>
    <x v="0"/>
    <s v="animation"/>
    <s v="film &amp; video/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n v="10"/>
    <x v="0"/>
    <s v="animation"/>
    <s v="film &amp; video/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n v="136.09090909090909"/>
    <x v="0"/>
    <s v="animation"/>
    <s v="film &amp; video/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n v="73.461538461538467"/>
    <x v="0"/>
    <s v="animation"/>
    <s v="film &amp; video/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n v="53.75"/>
    <x v="0"/>
    <s v="animation"/>
    <s v="film &amp; video/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x v="0"/>
    <s v="animation"/>
    <s v="film &amp; video/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n v="57.5"/>
    <x v="0"/>
    <s v="animation"/>
    <s v="film &amp; video/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n v="12.666666666666666"/>
    <x v="0"/>
    <s v="animation"/>
    <s v="film &amp; video/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n v="67"/>
    <x v="0"/>
    <s v="animation"/>
    <s v="film &amp; video/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n v="3.7142857142857144"/>
    <x v="0"/>
    <s v="animation"/>
    <s v="film &amp; video/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n v="250"/>
    <x v="0"/>
    <s v="animation"/>
    <s v="film &amp; video/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n v="64"/>
    <x v="0"/>
    <s v="animation"/>
    <s v="film &amp; video/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n v="133.33333333333334"/>
    <x v="0"/>
    <s v="animation"/>
    <s v="film &amp; video/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n v="10"/>
    <x v="0"/>
    <s v="animation"/>
    <s v="film &amp; video/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x v="0"/>
    <s v="animation"/>
    <s v="film &amp; video/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n v="30"/>
    <x v="0"/>
    <s v="animation"/>
    <s v="film &amp; video/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n v="5.5"/>
    <x v="0"/>
    <s v="animation"/>
    <s v="film &amp; video/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n v="102.38235294117646"/>
    <x v="0"/>
    <s v="animation"/>
    <s v="film &amp; video/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n v="16.666666666666668"/>
    <x v="0"/>
    <s v="animation"/>
    <s v="film &amp; video/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n v="725.02941176470586"/>
    <x v="0"/>
    <s v="animation"/>
    <s v="film &amp; video/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x v="0"/>
    <s v="animation"/>
    <s v="film &amp; video/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n v="68.333333333333329"/>
    <x v="0"/>
    <s v="animation"/>
    <s v="film &amp; video/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x v="0"/>
    <s v="animation"/>
    <s v="film &amp; video/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n v="39.228571428571428"/>
    <x v="0"/>
    <s v="animation"/>
    <s v="film &amp; video/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n v="150.14705882352942"/>
    <x v="1"/>
    <s v="plays"/>
    <s v="theater/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n v="93.428571428571431"/>
    <x v="1"/>
    <s v="plays"/>
    <s v="theater/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n v="110.96774193548387"/>
    <x v="1"/>
    <s v="plays"/>
    <s v="theater/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n v="71.785714285714292"/>
    <x v="1"/>
    <s v="plays"/>
    <s v="theater/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n v="29.258076923076924"/>
    <x v="1"/>
    <s v="plays"/>
    <s v="theater/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n v="1000"/>
    <x v="1"/>
    <s v="plays"/>
    <s v="theater/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n v="74.347826086956516"/>
    <x v="1"/>
    <s v="plays"/>
    <s v="theater/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n v="63.829113924050631"/>
    <x v="1"/>
    <s v="plays"/>
    <s v="theater/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n v="44.333333333333336"/>
    <x v="1"/>
    <s v="plays"/>
    <s v="theater/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n v="86.944444444444443"/>
    <x v="1"/>
    <s v="plays"/>
    <s v="theater/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n v="126.55172413793103"/>
    <x v="1"/>
    <s v="plays"/>
    <s v="theater/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n v="129.03225806451613"/>
    <x v="1"/>
    <s v="plays"/>
    <s v="theater/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n v="71.242774566473983"/>
    <x v="1"/>
    <s v="plays"/>
    <s v="theater/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n v="117.88235294117646"/>
    <x v="1"/>
    <s v="plays"/>
    <s v="theater/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n v="327.08333333333331"/>
    <x v="1"/>
    <s v="plays"/>
    <s v="theater/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n v="34.745762711864408"/>
    <x v="1"/>
    <s v="plays"/>
    <s v="theater/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n v="100.06410256410257"/>
    <x v="1"/>
    <s v="plays"/>
    <s v="theater/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n v="40.847457627118644"/>
    <x v="1"/>
    <s v="plays"/>
    <s v="theater/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n v="252.01666666666668"/>
    <x v="1"/>
    <s v="plays"/>
    <s v="theater/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n v="25.161000000000001"/>
    <x v="1"/>
    <s v="plays"/>
    <s v="theater/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n v="1"/>
    <x v="2"/>
    <s v="web"/>
    <s v="technology/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n v="25"/>
    <x v="2"/>
    <s v="web"/>
    <s v="technology/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n v="1"/>
    <x v="2"/>
    <s v="web"/>
    <s v="technology/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n v="35"/>
    <x v="2"/>
    <s v="web"/>
    <s v="technology/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n v="3"/>
    <x v="2"/>
    <s v="web"/>
    <s v="technology/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n v="402.70588235294116"/>
    <x v="2"/>
    <s v="web"/>
    <s v="technology/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n v="26"/>
    <x v="2"/>
    <s v="web"/>
    <s v="technology/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x v="2"/>
    <s v="web"/>
    <s v="technology/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n v="9"/>
    <x v="2"/>
    <s v="web"/>
    <s v="technology/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n v="8.5"/>
    <x v="2"/>
    <s v="web"/>
    <s v="technology/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n v="8.75"/>
    <x v="2"/>
    <s v="web"/>
    <s v="technology/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n v="135.03571428571428"/>
    <x v="2"/>
    <s v="web"/>
    <s v="technology/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x v="2"/>
    <s v="web"/>
    <s v="technology/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n v="20.5"/>
    <x v="2"/>
    <s v="web"/>
    <s v="technology/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n v="64.36363636363636"/>
    <x v="2"/>
    <s v="web"/>
    <s v="technology/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x v="2"/>
    <s v="web"/>
    <s v="technology/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n v="200"/>
    <x v="2"/>
    <s v="web"/>
    <s v="technology/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n v="68.3"/>
    <x v="2"/>
    <s v="web"/>
    <s v="technology/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x v="2"/>
    <s v="web"/>
    <s v="technology/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n v="50"/>
    <x v="2"/>
    <s v="web"/>
    <s v="technology/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n v="4"/>
    <x v="2"/>
    <s v="web"/>
    <s v="technology/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n v="27.5"/>
    <x v="2"/>
    <s v="web"/>
    <s v="technology/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x v="2"/>
    <s v="web"/>
    <s v="technology/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n v="34"/>
    <x v="2"/>
    <s v="web"/>
    <s v="technology/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n v="1"/>
    <x v="2"/>
    <s v="web"/>
    <s v="technology/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x v="2"/>
    <s v="web"/>
    <s v="technology/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n v="1"/>
    <x v="2"/>
    <s v="web"/>
    <s v="technology/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x v="2"/>
    <s v="web"/>
    <s v="technology/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n v="49"/>
    <x v="2"/>
    <s v="web"/>
    <s v="technology/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n v="20"/>
    <x v="2"/>
    <s v="web"/>
    <s v="technology/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n v="142"/>
    <x v="2"/>
    <s v="web"/>
    <s v="technology/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n v="53"/>
    <x v="2"/>
    <s v="web"/>
    <s v="technology/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x v="2"/>
    <s v="web"/>
    <s v="technology/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n v="38.444444444444443"/>
    <x v="2"/>
    <s v="web"/>
    <s v="technology/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n v="20"/>
    <x v="2"/>
    <s v="web"/>
    <s v="technology/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n v="64.75"/>
    <x v="2"/>
    <s v="web"/>
    <s v="technology/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n v="1"/>
    <x v="2"/>
    <s v="web"/>
    <s v="technology/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n v="10"/>
    <x v="2"/>
    <s v="web"/>
    <s v="technology/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n v="2"/>
    <x v="2"/>
    <s v="web"/>
    <s v="technology/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n v="35"/>
    <x v="2"/>
    <s v="web"/>
    <s v="technology/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n v="1"/>
    <x v="2"/>
    <s v="web"/>
    <s v="technology/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x v="2"/>
    <s v="web"/>
    <s v="technology/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x v="2"/>
    <s v="web"/>
    <s v="technology/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n v="1"/>
    <x v="2"/>
    <s v="web"/>
    <s v="technology/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n v="5"/>
    <x v="2"/>
    <s v="web"/>
    <s v="technology/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x v="2"/>
    <s v="web"/>
    <s v="technology/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n v="14"/>
    <x v="2"/>
    <s v="web"/>
    <s v="technology/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n v="389.28571428571428"/>
    <x v="2"/>
    <s v="web"/>
    <s v="technology/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n v="150.5"/>
    <x v="2"/>
    <s v="web"/>
    <s v="technology/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n v="1"/>
    <x v="2"/>
    <s v="web"/>
    <s v="technology/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n v="24.777777777777779"/>
    <x v="2"/>
    <s v="web"/>
    <s v="technology/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n v="30.5"/>
    <x v="2"/>
    <s v="web"/>
    <s v="technology/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n v="250"/>
    <x v="2"/>
    <s v="web"/>
    <s v="technology/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n v="16.428571428571427"/>
    <x v="2"/>
    <s v="web"/>
    <s v="technology/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n v="13"/>
    <x v="2"/>
    <s v="web"/>
    <s v="technology/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n v="53.25"/>
    <x v="2"/>
    <s v="web"/>
    <s v="technology/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n v="3"/>
    <x v="2"/>
    <s v="web"/>
    <s v="technology/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n v="10"/>
    <x v="2"/>
    <s v="web"/>
    <s v="technology/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n v="121.42857142857143"/>
    <x v="2"/>
    <s v="web"/>
    <s v="technology/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n v="15.5"/>
    <x v="2"/>
    <s v="web"/>
    <s v="technology/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n v="100"/>
    <x v="2"/>
    <s v="web"/>
    <s v="technology/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n v="23.333333333333332"/>
    <x v="2"/>
    <s v="web"/>
    <s v="technology/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x v="2"/>
    <s v="web"/>
    <s v="technology/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n v="45.386153846153846"/>
    <x v="2"/>
    <s v="web"/>
    <s v="technology/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x v="2"/>
    <s v="web"/>
    <s v="technology/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n v="16.375"/>
    <x v="2"/>
    <s v="web"/>
    <s v="technology/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n v="10"/>
    <x v="2"/>
    <s v="web"/>
    <s v="technology/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x v="2"/>
    <s v="web"/>
    <s v="technology/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n v="292.2"/>
    <x v="2"/>
    <s v="web"/>
    <s v="technology/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n v="5"/>
    <x v="2"/>
    <s v="web"/>
    <s v="technology/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x v="2"/>
    <s v="web"/>
    <s v="technology/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x v="2"/>
    <s v="web"/>
    <s v="technology/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x v="2"/>
    <s v="web"/>
    <s v="technology/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n v="105.93388429752066"/>
    <x v="2"/>
    <s v="web"/>
    <s v="technology/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x v="2"/>
    <s v="web"/>
    <s v="technology/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x v="2"/>
    <s v="web"/>
    <s v="technology/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x v="2"/>
    <s v="web"/>
    <s v="technology/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n v="20"/>
    <x v="2"/>
    <s v="web"/>
    <s v="technology/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x v="2"/>
    <s v="web"/>
    <s v="technology/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n v="1"/>
    <x v="2"/>
    <s v="web"/>
    <s v="technology/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n v="300"/>
    <x v="2"/>
    <s v="web"/>
    <s v="technology/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n v="87"/>
    <x v="2"/>
    <s v="web"/>
    <s v="technology/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n v="37.888888888888886"/>
    <x v="2"/>
    <s v="web"/>
    <s v="technology/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x v="2"/>
    <s v="web"/>
    <s v="technology/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x v="2"/>
    <s v="web"/>
    <s v="technology/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x v="2"/>
    <s v="web"/>
    <s v="technology/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n v="111.41025641025641"/>
    <x v="2"/>
    <s v="web"/>
    <s v="technology/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n v="90"/>
    <x v="2"/>
    <s v="web"/>
    <s v="technology/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x v="2"/>
    <s v="web"/>
    <s v="technology/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n v="116.66666666666667"/>
    <x v="2"/>
    <s v="web"/>
    <s v="technology/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n v="10"/>
    <x v="2"/>
    <s v="web"/>
    <s v="technology/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n v="76.666666666666671"/>
    <x v="2"/>
    <s v="web"/>
    <s v="technology/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x v="2"/>
    <s v="web"/>
    <s v="technology/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n v="49.8"/>
    <x v="2"/>
    <s v="web"/>
    <s v="technology/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n v="1"/>
    <x v="2"/>
    <s v="web"/>
    <s v="technology/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n v="2"/>
    <x v="2"/>
    <s v="web"/>
    <s v="technology/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n v="4"/>
    <x v="2"/>
    <s v="web"/>
    <s v="technology/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x v="2"/>
    <s v="web"/>
    <s v="technology/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n v="3"/>
    <x v="2"/>
    <s v="web"/>
    <s v="technology/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n v="1"/>
    <x v="2"/>
    <s v="web"/>
    <s v="technology/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n v="50.5"/>
    <x v="2"/>
    <s v="wearables"/>
    <s v="technology/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n v="151.31746031746033"/>
    <x v="2"/>
    <s v="wearables"/>
    <s v="technology/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n v="134.3592456301748"/>
    <x v="2"/>
    <s v="wearables"/>
    <s v="technology/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n v="174.02631578947367"/>
    <x v="2"/>
    <s v="wearables"/>
    <s v="technology/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n v="73.486268364348675"/>
    <x v="2"/>
    <s v="wearables"/>
    <s v="technology/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n v="23.518987341772153"/>
    <x v="2"/>
    <s v="wearables"/>
    <s v="technology/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n v="39.074444444444445"/>
    <x v="2"/>
    <s v="wearables"/>
    <s v="technology/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n v="125.94117647058823"/>
    <x v="2"/>
    <s v="wearables"/>
    <s v="technology/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n v="1644"/>
    <x v="2"/>
    <s v="wearables"/>
    <s v="technology/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n v="42.670731707317074"/>
    <x v="2"/>
    <s v="wearables"/>
    <s v="technology/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n v="35.125"/>
    <x v="2"/>
    <s v="wearables"/>
    <s v="technology/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n v="239.35238095238094"/>
    <x v="2"/>
    <s v="wearables"/>
    <s v="technology/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n v="107.64285714285714"/>
    <x v="2"/>
    <s v="wearables"/>
    <s v="technology/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n v="95.830623306233065"/>
    <x v="2"/>
    <s v="wearables"/>
    <s v="technology/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n v="31.663376110562684"/>
    <x v="2"/>
    <s v="wearables"/>
    <s v="technology/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n v="42.886861313868614"/>
    <x v="2"/>
    <s v="wearables"/>
    <s v="technology/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n v="122.73563218390805"/>
    <x v="2"/>
    <s v="wearables"/>
    <s v="technology/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n v="190.45454545454547"/>
    <x v="2"/>
    <s v="wearables"/>
    <s v="technology/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n v="109.33695652173913"/>
    <x v="2"/>
    <s v="wearables"/>
    <s v="technology/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n v="143.66666666666666"/>
    <x v="2"/>
    <s v="wearables"/>
    <s v="technology/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n v="84.944444444444443"/>
    <x v="2"/>
    <s v="wearables"/>
    <s v="technology/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n v="10.555555555555555"/>
    <x v="2"/>
    <s v="wearables"/>
    <s v="technology/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n v="39"/>
    <x v="2"/>
    <s v="wearables"/>
    <s v="technology/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n v="100"/>
    <x v="2"/>
    <s v="wearables"/>
    <s v="technology/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n v="31.172413793103448"/>
    <x v="2"/>
    <s v="wearables"/>
    <s v="technology/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n v="155.33333333333334"/>
    <x v="2"/>
    <s v="wearables"/>
    <s v="technology/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n v="2"/>
    <x v="2"/>
    <s v="wearables"/>
    <s v="technology/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n v="178.92857142857142"/>
    <x v="2"/>
    <s v="wearables"/>
    <s v="technology/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n v="27.36"/>
    <x v="2"/>
    <s v="wearables"/>
    <s v="technology/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n v="1536.25"/>
    <x v="2"/>
    <s v="wearables"/>
    <s v="technology/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n v="84.99677419354839"/>
    <x v="2"/>
    <s v="wearables"/>
    <s v="technology/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n v="788.5333333333333"/>
    <x v="2"/>
    <s v="wearables"/>
    <s v="technology/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n v="50.29767441860465"/>
    <x v="2"/>
    <s v="wearables"/>
    <s v="technology/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n v="68.333333333333329"/>
    <x v="2"/>
    <s v="wearables"/>
    <s v="technology/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n v="7.5"/>
    <x v="2"/>
    <s v="wearables"/>
    <s v="technology/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n v="34.269230769230766"/>
    <x v="2"/>
    <s v="wearables"/>
    <s v="technology/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n v="61.291666666666664"/>
    <x v="2"/>
    <s v="wearables"/>
    <s v="technology/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n v="133.25"/>
    <x v="2"/>
    <s v="wearables"/>
    <s v="technology/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n v="65.17647058823529"/>
    <x v="2"/>
    <s v="wearables"/>
    <s v="technology/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n v="93.90425531914893"/>
    <x v="2"/>
    <s v="wearables"/>
    <s v="technology/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n v="150.65116279069767"/>
    <x v="2"/>
    <s v="wearables"/>
    <s v="technology/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n v="1"/>
    <x v="2"/>
    <s v="wearables"/>
    <s v="technology/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n v="13.25"/>
    <x v="2"/>
    <s v="wearables"/>
    <s v="technology/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n v="99.333333333333329"/>
    <x v="2"/>
    <s v="wearables"/>
    <s v="technology/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n v="177.39259259259259"/>
    <x v="2"/>
    <s v="wearables"/>
    <s v="technology/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n v="55.3"/>
    <x v="2"/>
    <s v="wearables"/>
    <s v="technology/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x v="2"/>
    <s v="wearables"/>
    <s v="technology/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n v="591.66666666666663"/>
    <x v="2"/>
    <s v="wearables"/>
    <s v="technology/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n v="405.5"/>
    <x v="2"/>
    <s v="wearables"/>
    <s v="technology/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n v="343.14732142857144"/>
    <x v="2"/>
    <s v="wearables"/>
    <s v="technology/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n v="72.588235294117652"/>
    <x v="2"/>
    <s v="wearables"/>
    <s v="technology/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n v="26"/>
    <x v="2"/>
    <s v="wearables"/>
    <s v="technology/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n v="6.4975124378109452"/>
    <x v="2"/>
    <s v="wearables"/>
    <s v="technology/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n v="119.38513513513513"/>
    <x v="2"/>
    <s v="wearables"/>
    <s v="technology/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n v="84.285714285714292"/>
    <x v="2"/>
    <s v="wearables"/>
    <s v="technology/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n v="90.857142857142861"/>
    <x v="2"/>
    <s v="wearables"/>
    <s v="technology/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n v="1"/>
    <x v="2"/>
    <s v="wearables"/>
    <s v="technology/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n v="20.342105263157894"/>
    <x v="2"/>
    <s v="wearables"/>
    <s v="technology/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n v="530.68965517241384"/>
    <x v="2"/>
    <s v="wearables"/>
    <s v="technology/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n v="120.39184269662923"/>
    <x v="2"/>
    <s v="wearables"/>
    <s v="technology/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n v="13"/>
    <x v="2"/>
    <s v="wearables"/>
    <s v="technology/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n v="291.33333333333331"/>
    <x v="2"/>
    <s v="wearables"/>
    <s v="technology/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n v="124.9191891891892"/>
    <x v="2"/>
    <s v="wearables"/>
    <s v="technology/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n v="119.57142857142857"/>
    <x v="2"/>
    <s v="wearables"/>
    <s v="technology/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n v="120.25"/>
    <x v="2"/>
    <s v="wearables"/>
    <s v="technology/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n v="195.4"/>
    <x v="2"/>
    <s v="wearables"/>
    <s v="technology/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x v="2"/>
    <s v="wearables"/>
    <s v="technology/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n v="117.69868421052631"/>
    <x v="2"/>
    <s v="wearables"/>
    <s v="technology/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n v="23.948509485094849"/>
    <x v="2"/>
    <s v="wearables"/>
    <s v="technology/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n v="30.5"/>
    <x v="2"/>
    <s v="wearables"/>
    <s v="technology/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x v="2"/>
    <s v="wearables"/>
    <s v="technology/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n v="99.973372781065095"/>
    <x v="2"/>
    <s v="wearables"/>
    <s v="technology/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n v="26.25"/>
    <x v="2"/>
    <s v="wearables"/>
    <s v="technology/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n v="199"/>
    <x v="2"/>
    <s v="wearables"/>
    <s v="technology/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n v="80.321428571428569"/>
    <x v="2"/>
    <s v="wearables"/>
    <s v="technology/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n v="115.75"/>
    <x v="2"/>
    <s v="wearables"/>
    <s v="technology/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n v="44.6875"/>
    <x v="2"/>
    <s v="wearables"/>
    <s v="technology/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n v="76.25"/>
    <x v="2"/>
    <s v="wearables"/>
    <s v="technology/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n v="22.5"/>
    <x v="2"/>
    <s v="wearables"/>
    <s v="technology/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n v="19.399999999999999"/>
    <x v="2"/>
    <s v="wearables"/>
    <s v="technology/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n v="66.707317073170728"/>
    <x v="3"/>
    <s v="nonfiction"/>
    <s v="publishing/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n v="84.142857142857139"/>
    <x v="3"/>
    <s v="nonfiction"/>
    <s v="publishing/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n v="215.72549019607843"/>
    <x v="3"/>
    <s v="nonfiction"/>
    <s v="publishing/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n v="54.69"/>
    <x v="3"/>
    <s v="nonfiction"/>
    <s v="publishing/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n v="51.62944055944056"/>
    <x v="3"/>
    <s v="nonfiction"/>
    <s v="publishing/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n v="143.35714285714286"/>
    <x v="3"/>
    <s v="nonfiction"/>
    <s v="publishing/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n v="72.428571428571431"/>
    <x v="3"/>
    <s v="nonfiction"/>
    <s v="publishing/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n v="36.530201342281877"/>
    <x v="3"/>
    <s v="nonfiction"/>
    <s v="publishing/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n v="60.903461538461535"/>
    <x v="3"/>
    <s v="nonfiction"/>
    <s v="publishing/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n v="43.55"/>
    <x v="3"/>
    <s v="nonfiction"/>
    <s v="publishing/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n v="99.766037735849054"/>
    <x v="3"/>
    <s v="nonfiction"/>
    <s v="publishing/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n v="88.732394366197184"/>
    <x v="3"/>
    <s v="nonfiction"/>
    <s v="publishing/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n v="4.9230769230769234"/>
    <x v="3"/>
    <s v="nonfiction"/>
    <s v="publishing/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n v="17.822485207100591"/>
    <x v="3"/>
    <s v="nonfiction"/>
    <s v="publishing/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n v="187.19298245614036"/>
    <x v="3"/>
    <s v="nonfiction"/>
    <s v="publishing/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n v="234.80786026200875"/>
    <x v="3"/>
    <s v="nonfiction"/>
    <s v="publishing/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n v="105.04629629629629"/>
    <x v="3"/>
    <s v="nonfiction"/>
    <s v="publishing/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n v="56.666666666666664"/>
    <x v="3"/>
    <s v="nonfiction"/>
    <s v="publishing/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n v="39.048780487804876"/>
    <x v="3"/>
    <s v="nonfiction"/>
    <s v="publishing/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n v="68.345323741007192"/>
    <x v="3"/>
    <s v="nonfiction"/>
    <s v="publishing/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n v="169.57894736842104"/>
    <x v="3"/>
    <s v="nonfiction"/>
    <s v="publishing/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n v="141.42340425531913"/>
    <x v="3"/>
    <s v="nonfiction"/>
    <s v="publishing/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n v="67.391304347826093"/>
    <x v="3"/>
    <s v="nonfiction"/>
    <s v="publishing/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n v="54.266666666666666"/>
    <x v="3"/>
    <s v="nonfiction"/>
    <s v="publishing/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n v="82.516129032258064"/>
    <x v="3"/>
    <s v="nonfiction"/>
    <s v="publishing/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n v="53.729729729729726"/>
    <x v="3"/>
    <s v="nonfiction"/>
    <s v="publishing/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n v="34.206185567010309"/>
    <x v="3"/>
    <s v="nonfiction"/>
    <s v="publishing/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n v="127.32727272727273"/>
    <x v="3"/>
    <s v="nonfiction"/>
    <s v="publishing/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n v="45.56818181818182"/>
    <x v="3"/>
    <s v="nonfiction"/>
    <s v="publishing/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n v="95.963636363636368"/>
    <x v="3"/>
    <s v="nonfiction"/>
    <s v="publishing/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n v="77.271186440677965"/>
    <x v="3"/>
    <s v="nonfiction"/>
    <s v="publishing/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n v="57.338709677419352"/>
    <x v="3"/>
    <s v="nonfiction"/>
    <s v="publishing/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n v="53.19047619047619"/>
    <x v="3"/>
    <s v="nonfiction"/>
    <s v="publishing/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n v="492.30769230769232"/>
    <x v="3"/>
    <s v="nonfiction"/>
    <s v="publishing/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n v="42.346938775510203"/>
    <x v="3"/>
    <s v="nonfiction"/>
    <s v="publishing/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n v="37.466029411764708"/>
    <x v="3"/>
    <s v="nonfiction"/>
    <s v="publishing/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n v="37.454545454545453"/>
    <x v="3"/>
    <s v="nonfiction"/>
    <s v="publishing/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n v="33.055555555555557"/>
    <x v="3"/>
    <s v="nonfiction"/>
    <s v="publishing/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n v="134.21052631578948"/>
    <x v="3"/>
    <s v="nonfiction"/>
    <s v="publishing/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n v="51.474747474747474"/>
    <x v="3"/>
    <s v="nonfiction"/>
    <s v="publishing/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x v="3"/>
    <s v="fiction"/>
    <s v="publishing/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n v="39.166666666666664"/>
    <x v="3"/>
    <s v="fiction"/>
    <s v="publishing/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x v="3"/>
    <s v="fiction"/>
    <s v="publishing/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n v="5"/>
    <x v="3"/>
    <s v="fiction"/>
    <s v="publishing/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x v="3"/>
    <s v="fiction"/>
    <s v="publishing/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n v="57.295454545454547"/>
    <x v="3"/>
    <s v="fiction"/>
    <s v="publishing/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x v="3"/>
    <s v="fiction"/>
    <s v="publishing/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n v="59"/>
    <x v="3"/>
    <s v="fiction"/>
    <s v="publishing/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x v="3"/>
    <s v="fiction"/>
    <s v="publishing/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n v="31.846153846153847"/>
    <x v="3"/>
    <s v="fiction"/>
    <s v="publishing/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x v="3"/>
    <s v="fiction"/>
    <s v="publishing/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n v="10"/>
    <x v="3"/>
    <s v="fiction"/>
    <s v="publishing/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n v="50"/>
    <x v="3"/>
    <s v="fiction"/>
    <s v="publishing/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n v="16"/>
    <x v="3"/>
    <s v="fiction"/>
    <s v="publishing/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n v="39"/>
    <x v="3"/>
    <s v="fiction"/>
    <s v="publishing/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n v="34"/>
    <x v="3"/>
    <s v="fiction"/>
    <s v="publishing/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n v="63.122807017543863"/>
    <x v="3"/>
    <s v="fiction"/>
    <s v="publishing/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n v="7"/>
    <x v="3"/>
    <s v="fiction"/>
    <s v="publishing/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n v="2"/>
    <x v="3"/>
    <s v="fiction"/>
    <s v="publishing/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n v="66.666666666666671"/>
    <x v="3"/>
    <s v="fiction"/>
    <s v="publishing/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n v="38.518518518518519"/>
    <x v="4"/>
    <s v="rock"/>
    <s v="music/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n v="42.609200000000001"/>
    <x v="4"/>
    <s v="rock"/>
    <s v="music/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n v="50"/>
    <x v="4"/>
    <s v="rock"/>
    <s v="music/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n v="63.485714285714288"/>
    <x v="4"/>
    <s v="rock"/>
    <s v="music/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n v="102.5"/>
    <x v="4"/>
    <s v="rock"/>
    <s v="music/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n v="31.142758620689655"/>
    <x v="4"/>
    <s v="rock"/>
    <s v="music/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n v="162.27272727272728"/>
    <x v="4"/>
    <s v="rock"/>
    <s v="music/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n v="80.588235294117652"/>
    <x v="4"/>
    <s v="rock"/>
    <s v="music/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n v="59.85441176470588"/>
    <x v="4"/>
    <s v="rock"/>
    <s v="music/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n v="132.85714285714286"/>
    <x v="4"/>
    <s v="rock"/>
    <s v="music/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n v="92.547820512820508"/>
    <x v="4"/>
    <s v="rock"/>
    <s v="music/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n v="60.859375"/>
    <x v="4"/>
    <s v="rock"/>
    <s v="music/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n v="41.851833333333339"/>
    <x v="4"/>
    <s v="rock"/>
    <s v="music/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n v="88.325937499999995"/>
    <x v="4"/>
    <s v="rock"/>
    <s v="music/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n v="158.96226415094338"/>
    <x v="4"/>
    <s v="rock"/>
    <s v="music/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n v="85.054347826086953"/>
    <x v="4"/>
    <s v="rock"/>
    <s v="music/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n v="112.61111111111111"/>
    <x v="4"/>
    <s v="rock"/>
    <s v="music/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n v="45.436619718309856"/>
    <x v="4"/>
    <s v="rock"/>
    <s v="music/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n v="46.218390804597703"/>
    <x v="4"/>
    <s v="rock"/>
    <s v="music/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n v="178.60714285714286"/>
    <x v="4"/>
    <s v="rock"/>
    <s v="music/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n v="40.75"/>
    <x v="4"/>
    <s v="rock"/>
    <s v="music/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n v="43.733921568627444"/>
    <x v="4"/>
    <s v="rock"/>
    <s v="music/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n v="81.066666666666663"/>
    <x v="4"/>
    <s v="rock"/>
    <s v="music/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n v="74.60526315789474"/>
    <x v="4"/>
    <s v="rock"/>
    <s v="music/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n v="305.55555555555554"/>
    <x v="4"/>
    <s v="rock"/>
    <s v="music/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n v="58.333333333333336"/>
    <x v="4"/>
    <s v="rock"/>
    <s v="music/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n v="117.67605633802818"/>
    <x v="4"/>
    <s v="rock"/>
    <s v="music/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n v="73.771929824561397"/>
    <x v="4"/>
    <s v="rock"/>
    <s v="music/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n v="104.65116279069767"/>
    <x v="4"/>
    <s v="rock"/>
    <s v="music/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n v="79.82692307692308"/>
    <x v="4"/>
    <s v="rock"/>
    <s v="music/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n v="58.333333333333336"/>
    <x v="4"/>
    <s v="rock"/>
    <s v="music/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n v="86.666666666666671"/>
    <x v="4"/>
    <s v="rock"/>
    <s v="music/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n v="27.606060606060606"/>
    <x v="4"/>
    <s v="rock"/>
    <s v="music/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n v="24.999375000000001"/>
    <x v="4"/>
    <s v="rock"/>
    <s v="music/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n v="45.464285714285715"/>
    <x v="4"/>
    <s v="rock"/>
    <s v="music/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n v="99.534883720930239"/>
    <x v="4"/>
    <s v="rock"/>
    <s v="music/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n v="39.31"/>
    <x v="4"/>
    <s v="rock"/>
    <s v="music/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n v="89.419999999999987"/>
    <x v="4"/>
    <s v="rock"/>
    <s v="music/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n v="28.684210526315791"/>
    <x v="4"/>
    <s v="rock"/>
    <s v="music/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n v="31.071428571428573"/>
    <x v="4"/>
    <s v="rock"/>
    <s v="music/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n v="70.55263157894737"/>
    <x v="4"/>
    <s v="rock"/>
    <s v="music/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n v="224.12820512820514"/>
    <x v="4"/>
    <s v="rock"/>
    <s v="music/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n v="51.811594202898547"/>
    <x v="4"/>
    <s v="rock"/>
    <s v="music/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n v="43.515151515151516"/>
    <x v="4"/>
    <s v="rock"/>
    <s v="music/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n v="39.816666666666663"/>
    <x v="4"/>
    <s v="rock"/>
    <s v="music/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n v="126.8080808080808"/>
    <x v="4"/>
    <s v="rock"/>
    <s v="music/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n v="113.87755102040816"/>
    <x v="4"/>
    <s v="rock"/>
    <s v="music/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n v="28.181818181818183"/>
    <x v="4"/>
    <s v="rock"/>
    <s v="music/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n v="36.60526315789474"/>
    <x v="4"/>
    <s v="rock"/>
    <s v="music/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n v="32.5"/>
    <x v="4"/>
    <s v="rock"/>
    <s v="music/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n v="60.65625"/>
    <x v="4"/>
    <s v="rock"/>
    <s v="music/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n v="175"/>
    <x v="4"/>
    <s v="rock"/>
    <s v="music/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n v="97.993896103896105"/>
    <x v="4"/>
    <s v="rock"/>
    <s v="music/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n v="148.78048780487805"/>
    <x v="4"/>
    <s v="rock"/>
    <s v="music/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n v="96.08"/>
    <x v="4"/>
    <s v="rock"/>
    <s v="music/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n v="58.625"/>
    <x v="4"/>
    <s v="rock"/>
    <s v="music/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n v="109.70695652173914"/>
    <x v="4"/>
    <s v="rock"/>
    <s v="music/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n v="49.112903225806448"/>
    <x v="4"/>
    <s v="rock"/>
    <s v="music/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n v="47.672131147540981"/>
    <x v="4"/>
    <s v="rock"/>
    <s v="music/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n v="60.737812499999997"/>
    <x v="4"/>
    <s v="rock"/>
    <s v="music/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n v="63.37715789473684"/>
    <x v="4"/>
    <s v="metal"/>
    <s v="music/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n v="53.893617021276597"/>
    <x v="4"/>
    <s v="metal"/>
    <s v="music/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n v="66.871794871794876"/>
    <x v="4"/>
    <s v="metal"/>
    <s v="music/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n v="63.102362204724407"/>
    <x v="4"/>
    <s v="metal"/>
    <s v="music/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n v="36.628930817610062"/>
    <x v="4"/>
    <s v="metal"/>
    <s v="music/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n v="34.005706214689269"/>
    <x v="4"/>
    <s v="metal"/>
    <s v="music/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n v="28.553404255319148"/>
    <x v="4"/>
    <s v="metal"/>
    <s v="music/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n v="10"/>
    <x v="4"/>
    <s v="metal"/>
    <s v="music/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n v="18.75"/>
    <x v="4"/>
    <s v="metal"/>
    <s v="music/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n v="41.704347826086959"/>
    <x v="4"/>
    <s v="metal"/>
    <s v="music/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n v="46.669172932330824"/>
    <x v="4"/>
    <s v="metal"/>
    <s v="music/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n v="37.271428571428572"/>
    <x v="4"/>
    <s v="metal"/>
    <s v="music/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n v="59.258064516129032"/>
    <x v="4"/>
    <s v="metal"/>
    <s v="music/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n v="30"/>
    <x v="4"/>
    <s v="metal"/>
    <s v="music/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n v="65.8623246492986"/>
    <x v="4"/>
    <s v="metal"/>
    <s v="music/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n v="31.914893617021278"/>
    <x v="4"/>
    <s v="metal"/>
    <s v="music/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n v="19.464285714285715"/>
    <x v="4"/>
    <s v="metal"/>
    <s v="music/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n v="50"/>
    <x v="4"/>
    <s v="metal"/>
    <s v="music/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n v="22.737763157894737"/>
    <x v="4"/>
    <s v="metal"/>
    <s v="music/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n v="42.724489795918366"/>
    <x v="4"/>
    <s v="metal"/>
    <s v="music/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n v="52.916666666666664"/>
    <x v="4"/>
    <s v="jazz"/>
    <s v="music/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n v="50.5"/>
    <x v="4"/>
    <s v="jazz"/>
    <s v="music/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n v="42.5"/>
    <x v="4"/>
    <s v="jazz"/>
    <s v="music/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n v="18"/>
    <x v="4"/>
    <s v="jazz"/>
    <s v="music/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n v="34.177215189873415"/>
    <x v="4"/>
    <s v="jazz"/>
    <s v="music/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n v="22.5"/>
    <x v="4"/>
    <s v="jazz"/>
    <s v="music/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n v="58.18181818181818"/>
    <x v="4"/>
    <s v="jazz"/>
    <s v="music/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n v="109.18181818181819"/>
    <x v="4"/>
    <s v="jazz"/>
    <s v="music/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n v="50"/>
    <x v="4"/>
    <s v="jazz"/>
    <s v="music/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n v="346.66666666666669"/>
    <x v="4"/>
    <s v="jazz"/>
    <s v="music/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n v="12.4"/>
    <x v="4"/>
    <s v="jazz"/>
    <s v="music/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n v="27.083333333333332"/>
    <x v="4"/>
    <s v="jazz"/>
    <s v="music/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n v="32.5"/>
    <x v="4"/>
    <s v="jazz"/>
    <s v="music/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n v="9"/>
    <x v="4"/>
    <s v="jazz"/>
    <s v="music/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n v="34.761904761904759"/>
    <x v="4"/>
    <s v="jazz"/>
    <s v="music/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x v="4"/>
    <s v="jazz"/>
    <s v="music/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n v="28.577777777777779"/>
    <x v="4"/>
    <s v="jazz"/>
    <s v="music/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n v="46.586206896551722"/>
    <x v="4"/>
    <s v="jazz"/>
    <s v="music/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n v="32.5"/>
    <x v="4"/>
    <s v="jazz"/>
    <s v="music/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n v="21.466666666666665"/>
    <x v="4"/>
    <s v="jazz"/>
    <s v="music/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n v="14.125"/>
    <x v="4"/>
    <s v="indie rock"/>
    <s v="music/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n v="30"/>
    <x v="4"/>
    <s v="indie rock"/>
    <s v="music/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n v="21.571428571428573"/>
    <x v="4"/>
    <s v="indie rock"/>
    <s v="music/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n v="83.375"/>
    <x v="4"/>
    <s v="indie rock"/>
    <s v="music/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n v="10"/>
    <x v="4"/>
    <s v="indie rock"/>
    <s v="music/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n v="35.714285714285715"/>
    <x v="4"/>
    <s v="indie rock"/>
    <s v="music/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n v="29.285714285714285"/>
    <x v="4"/>
    <s v="indie rock"/>
    <s v="music/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x v="4"/>
    <s v="indie rock"/>
    <s v="music/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n v="18"/>
    <x v="4"/>
    <s v="indie rock"/>
    <s v="music/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n v="73.760000000000005"/>
    <x v="4"/>
    <s v="indie rock"/>
    <s v="music/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n v="31.25"/>
    <x v="4"/>
    <s v="indie rock"/>
    <s v="music/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n v="28.888888888888889"/>
    <x v="4"/>
    <s v="indie rock"/>
    <s v="music/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n v="143.8235294117647"/>
    <x v="4"/>
    <s v="indie rock"/>
    <s v="music/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n v="40"/>
    <x v="4"/>
    <s v="indie rock"/>
    <s v="music/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n v="147.81132075471697"/>
    <x v="4"/>
    <s v="indie rock"/>
    <s v="music/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n v="27.857142857142858"/>
    <x v="4"/>
    <s v="indie rock"/>
    <s v="music/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n v="44.444444444444443"/>
    <x v="4"/>
    <s v="indie rock"/>
    <s v="music/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x v="4"/>
    <s v="indie rock"/>
    <s v="music/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n v="35"/>
    <x v="4"/>
    <s v="indie rock"/>
    <s v="music/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n v="35"/>
    <x v="4"/>
    <s v="indie rock"/>
    <s v="music/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n v="10.5"/>
    <x v="4"/>
    <s v="jazz"/>
    <s v="music/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x v="4"/>
    <s v="jazz"/>
    <s v="music/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n v="30"/>
    <x v="4"/>
    <s v="jazz"/>
    <s v="music/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n v="40"/>
    <x v="4"/>
    <s v="jazz"/>
    <s v="music/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n v="50.333333333333336"/>
    <x v="4"/>
    <s v="jazz"/>
    <s v="music/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n v="32.666666666666664"/>
    <x v="4"/>
    <s v="jazz"/>
    <s v="music/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x v="4"/>
    <s v="jazz"/>
    <s v="music/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x v="4"/>
    <s v="jazz"/>
    <s v="music/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x v="4"/>
    <s v="jazz"/>
    <s v="music/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n v="65"/>
    <x v="4"/>
    <s v="jazz"/>
    <s v="music/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n v="24.6"/>
    <x v="4"/>
    <s v="jazz"/>
    <s v="music/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x v="4"/>
    <s v="jazz"/>
    <s v="music/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n v="15"/>
    <x v="4"/>
    <s v="jazz"/>
    <s v="music/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n v="82.583333333333329"/>
    <x v="4"/>
    <s v="jazz"/>
    <s v="music/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x v="4"/>
    <s v="jazz"/>
    <s v="music/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n v="41.666666666666664"/>
    <x v="4"/>
    <s v="jazz"/>
    <s v="music/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x v="4"/>
    <s v="jazz"/>
    <s v="music/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n v="30"/>
    <x v="4"/>
    <s v="jazz"/>
    <s v="music/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n v="19.600000000000001"/>
    <x v="4"/>
    <s v="jazz"/>
    <s v="music/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n v="100"/>
    <x v="4"/>
    <s v="jazz"/>
    <s v="music/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x v="4"/>
    <s v="jazz"/>
    <s v="music/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n v="231.75"/>
    <x v="4"/>
    <s v="jazz"/>
    <s v="music/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n v="189.33333333333334"/>
    <x v="4"/>
    <s v="jazz"/>
    <s v="music/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n v="55"/>
    <x v="4"/>
    <s v="jazz"/>
    <s v="music/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n v="21.8"/>
    <x v="4"/>
    <s v="jazz"/>
    <s v="music/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n v="32"/>
    <x v="4"/>
    <s v="jazz"/>
    <s v="music/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x v="4"/>
    <s v="jazz"/>
    <s v="music/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x v="4"/>
    <s v="jazz"/>
    <s v="music/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n v="56.25"/>
    <x v="4"/>
    <s v="jazz"/>
    <s v="music/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x v="4"/>
    <s v="jazz"/>
    <s v="music/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n v="69"/>
    <x v="4"/>
    <s v="jazz"/>
    <s v="music/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n v="18.714285714285715"/>
    <x v="4"/>
    <s v="jazz"/>
    <s v="music/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n v="46.033333333333331"/>
    <x v="4"/>
    <s v="jazz"/>
    <s v="music/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n v="60"/>
    <x v="4"/>
    <s v="jazz"/>
    <s v="music/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n v="50.666666666666664"/>
    <x v="4"/>
    <s v="jazz"/>
    <s v="music/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n v="25"/>
    <x v="4"/>
    <s v="jazz"/>
    <s v="music/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x v="4"/>
    <s v="jazz"/>
    <s v="music/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n v="20"/>
    <x v="4"/>
    <s v="jazz"/>
    <s v="music/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n v="25"/>
    <x v="4"/>
    <s v="jazz"/>
    <s v="music/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n v="20"/>
    <x v="4"/>
    <s v="jazz"/>
    <s v="music/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n v="110.28571428571429"/>
    <x v="2"/>
    <s v="wearables"/>
    <s v="technology/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n v="37.451612903225808"/>
    <x v="2"/>
    <s v="wearables"/>
    <s v="technology/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n v="41.75"/>
    <x v="2"/>
    <s v="wearables"/>
    <s v="technology/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n v="24.083333333333332"/>
    <x v="2"/>
    <s v="wearables"/>
    <s v="technology/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n v="69.40625"/>
    <x v="2"/>
    <s v="wearables"/>
    <s v="technology/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n v="155.25"/>
    <x v="2"/>
    <s v="wearables"/>
    <s v="technology/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n v="57.2"/>
    <x v="2"/>
    <s v="wearables"/>
    <s v="technology/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x v="2"/>
    <s v="wearables"/>
    <s v="technology/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n v="60"/>
    <x v="2"/>
    <s v="wearables"/>
    <s v="technology/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n v="39"/>
    <x v="2"/>
    <s v="wearables"/>
    <s v="technology/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n v="58.416666666666664"/>
    <x v="2"/>
    <s v="wearables"/>
    <s v="technology/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n v="158.63636363636363"/>
    <x v="2"/>
    <s v="wearables"/>
    <s v="technology/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n v="99.857142857142861"/>
    <x v="2"/>
    <s v="wearables"/>
    <s v="technology/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n v="25.2"/>
    <x v="2"/>
    <s v="wearables"/>
    <s v="technology/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n v="89.191780821917803"/>
    <x v="2"/>
    <s v="wearables"/>
    <s v="technology/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n v="182.6236559139785"/>
    <x v="2"/>
    <s v="wearables"/>
    <s v="technology/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n v="50.647058823529413"/>
    <x v="2"/>
    <s v="wearables"/>
    <s v="technology/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n v="33.285714285714285"/>
    <x v="2"/>
    <s v="wearables"/>
    <s v="technology/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n v="51.823529411764703"/>
    <x v="2"/>
    <s v="wearables"/>
    <s v="technology/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n v="113.62573099415205"/>
    <x v="2"/>
    <s v="wearables"/>
    <s v="technology/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n v="136.46276595744681"/>
    <x v="2"/>
    <s v="wearables"/>
    <s v="technology/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n v="364.35454545454547"/>
    <x v="2"/>
    <s v="wearables"/>
    <s v="technology/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n v="19.243243243243242"/>
    <x v="2"/>
    <s v="wearables"/>
    <s v="technology/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n v="41.888888888888886"/>
    <x v="2"/>
    <s v="wearables"/>
    <s v="technology/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n v="30.310344827586206"/>
    <x v="2"/>
    <s v="wearables"/>
    <s v="technology/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n v="49.666666666666664"/>
    <x v="2"/>
    <s v="wearables"/>
    <s v="technology/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n v="59.2"/>
    <x v="2"/>
    <s v="wearables"/>
    <s v="technology/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n v="43.97530864197531"/>
    <x v="2"/>
    <s v="wearables"/>
    <s v="technology/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n v="26.5"/>
    <x v="2"/>
    <s v="wearables"/>
    <s v="technology/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n v="1272.7272727272727"/>
    <x v="2"/>
    <s v="wearables"/>
    <s v="technology/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n v="164"/>
    <x v="2"/>
    <s v="wearables"/>
    <s v="technology/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n v="45.2"/>
    <x v="2"/>
    <s v="wearables"/>
    <s v="technology/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n v="153.88888888888889"/>
    <x v="2"/>
    <s v="wearables"/>
    <s v="technology/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n v="51.375"/>
    <x v="2"/>
    <s v="wearables"/>
    <s v="technology/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n v="93.333333333333329"/>
    <x v="2"/>
    <s v="wearables"/>
    <s v="technology/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n v="108.625"/>
    <x v="2"/>
    <s v="wearables"/>
    <s v="technology/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n v="160.5"/>
    <x v="2"/>
    <s v="wearables"/>
    <s v="technology/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n v="75.75"/>
    <x v="2"/>
    <s v="wearables"/>
    <s v="technology/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n v="790.83739837398377"/>
    <x v="2"/>
    <s v="wearables"/>
    <s v="technology/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n v="301.93916666666667"/>
    <x v="2"/>
    <s v="wearables"/>
    <s v="technology/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n v="47.935483870967744"/>
    <x v="2"/>
    <s v="wearables"/>
    <s v="technology/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n v="2.75"/>
    <x v="2"/>
    <s v="wearables"/>
    <s v="technology/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n v="1"/>
    <x v="2"/>
    <s v="wearables"/>
    <s v="technology/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n v="171.79329608938548"/>
    <x v="2"/>
    <s v="wearables"/>
    <s v="technology/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n v="35.333333333333336"/>
    <x v="2"/>
    <s v="wearables"/>
    <s v="technology/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n v="82.086956521739125"/>
    <x v="2"/>
    <s v="wearables"/>
    <s v="technology/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n v="110.8695652173913"/>
    <x v="2"/>
    <s v="wearables"/>
    <s v="technology/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n v="161.21951219512195"/>
    <x v="2"/>
    <s v="wearables"/>
    <s v="technology/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x v="2"/>
    <s v="wearables"/>
    <s v="technology/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n v="52.40625"/>
    <x v="2"/>
    <s v="wearables"/>
    <s v="technology/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n v="13"/>
    <x v="2"/>
    <s v="wearables"/>
    <s v="technology/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n v="30.285714285714285"/>
    <x v="2"/>
    <s v="wearables"/>
    <s v="technology/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n v="116.75"/>
    <x v="2"/>
    <s v="wearables"/>
    <s v="technology/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n v="89.59693877551021"/>
    <x v="2"/>
    <s v="wearables"/>
    <s v="technology/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n v="424.45454545454544"/>
    <x v="2"/>
    <s v="wearables"/>
    <s v="technology/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n v="80.666666666666671"/>
    <x v="2"/>
    <s v="wearables"/>
    <s v="technology/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n v="13"/>
    <x v="2"/>
    <s v="wearables"/>
    <s v="technology/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n v="8.125"/>
    <x v="2"/>
    <s v="wearables"/>
    <s v="technology/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n v="153.42794759825327"/>
    <x v="2"/>
    <s v="wearables"/>
    <s v="technology/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n v="292.07499999999999"/>
    <x v="2"/>
    <s v="wearables"/>
    <s v="technology/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n v="3304"/>
    <x v="2"/>
    <s v="wearables"/>
    <s v="technology/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n v="1300"/>
    <x v="2"/>
    <s v="wearables"/>
    <s v="technology/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n v="134.54545454545453"/>
    <x v="2"/>
    <s v="wearables"/>
    <s v="technology/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n v="214.06666666666666"/>
    <x v="2"/>
    <s v="wearables"/>
    <s v="technology/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n v="216.33684210526314"/>
    <x v="2"/>
    <s v="wearables"/>
    <s v="technology/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n v="932.31055900621118"/>
    <x v="2"/>
    <s v="wearables"/>
    <s v="technology/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n v="29.25"/>
    <x v="2"/>
    <s v="wearables"/>
    <s v="technology/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n v="174.94736842105263"/>
    <x v="2"/>
    <s v="wearables"/>
    <s v="technology/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n v="250"/>
    <x v="2"/>
    <s v="wearables"/>
    <s v="technology/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n v="65"/>
    <x v="2"/>
    <s v="wearables"/>
    <s v="technology/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n v="55"/>
    <x v="2"/>
    <s v="wearables"/>
    <s v="technology/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n v="75"/>
    <x v="2"/>
    <s v="wearables"/>
    <s v="technology/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n v="1389.3561935483872"/>
    <x v="2"/>
    <s v="wearables"/>
    <s v="technology/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n v="95.911111111111111"/>
    <x v="2"/>
    <s v="wearables"/>
    <s v="technology/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n v="191.25"/>
    <x v="2"/>
    <s v="wearables"/>
    <s v="technology/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n v="40"/>
    <x v="2"/>
    <s v="wearables"/>
    <s v="technology/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n v="74.78947368421052"/>
    <x v="2"/>
    <s v="wearables"/>
    <s v="technology/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n v="161.11830985915492"/>
    <x v="2"/>
    <s v="wearables"/>
    <s v="technology/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n v="88.714285714285708"/>
    <x v="2"/>
    <s v="wearables"/>
    <s v="technology/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n v="53.25"/>
    <x v="2"/>
    <s v="wearables"/>
    <s v="technology/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n v="106.2"/>
    <x v="4"/>
    <s v="electronic music"/>
    <s v="music/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n v="22.079728033472804"/>
    <x v="4"/>
    <s v="electronic music"/>
    <s v="music/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n v="31.054054054054053"/>
    <x v="4"/>
    <s v="electronic music"/>
    <s v="music/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n v="36.206106870229007"/>
    <x v="4"/>
    <s v="electronic music"/>
    <s v="music/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n v="388.9762295081967"/>
    <x v="4"/>
    <s v="electronic music"/>
    <s v="music/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n v="71.848571428571432"/>
    <x v="4"/>
    <s v="electronic music"/>
    <s v="music/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n v="57.381803278688523"/>
    <x v="4"/>
    <s v="electronic music"/>
    <s v="music/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n v="69.666666666666671"/>
    <x v="4"/>
    <s v="electronic music"/>
    <s v="music/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n v="45.988235294117644"/>
    <x v="4"/>
    <s v="electronic music"/>
    <s v="music/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n v="79.262411347517727"/>
    <x v="4"/>
    <s v="electronic music"/>
    <s v="music/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n v="43.031446540880502"/>
    <x v="4"/>
    <s v="electronic music"/>
    <s v="music/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n v="108.48484848484848"/>
    <x v="4"/>
    <s v="electronic music"/>
    <s v="music/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n v="61.029583333333335"/>
    <x v="4"/>
    <s v="electronic music"/>
    <s v="music/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n v="50.592592592592595"/>
    <x v="4"/>
    <s v="electronic music"/>
    <s v="music/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n v="39.157168674698795"/>
    <x v="4"/>
    <s v="electronic music"/>
    <s v="music/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n v="65.15789473684211"/>
    <x v="4"/>
    <s v="electronic music"/>
    <s v="music/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n v="23.963127962085309"/>
    <x v="4"/>
    <s v="electronic music"/>
    <s v="music/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n v="48.61904761904762"/>
    <x v="4"/>
    <s v="electronic music"/>
    <s v="music/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n v="35.73770491803279"/>
    <x v="4"/>
    <s v="electronic music"/>
    <s v="music/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n v="21.366666666666667"/>
    <x v="4"/>
    <s v="electronic music"/>
    <s v="music/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n v="250"/>
    <x v="5"/>
    <s v="audio"/>
    <s v="journalism/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x v="5"/>
    <s v="audio"/>
    <s v="journalism/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n v="10"/>
    <x v="5"/>
    <s v="audio"/>
    <s v="journalism/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n v="29.236301369863014"/>
    <x v="5"/>
    <s v="audio"/>
    <s v="journalism/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n v="3"/>
    <x v="5"/>
    <s v="audio"/>
    <s v="journalism/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n v="33.25"/>
    <x v="5"/>
    <s v="audio"/>
    <s v="journalism/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x v="5"/>
    <s v="audio"/>
    <s v="journalism/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n v="1"/>
    <x v="5"/>
    <s v="audio"/>
    <s v="journalism/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n v="53"/>
    <x v="5"/>
    <s v="audio"/>
    <s v="journalism/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x v="5"/>
    <s v="audio"/>
    <s v="journalism/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x v="5"/>
    <s v="audio"/>
    <s v="journalism/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x v="5"/>
    <s v="audio"/>
    <s v="journalism/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x v="5"/>
    <s v="audio"/>
    <s v="journalism/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n v="15"/>
    <x v="5"/>
    <s v="audio"/>
    <s v="journalism/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x v="5"/>
    <s v="audio"/>
    <s v="journalism/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x v="5"/>
    <s v="audio"/>
    <s v="journalism/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x v="5"/>
    <s v="audio"/>
    <s v="journalism/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x v="5"/>
    <s v="audio"/>
    <s v="journalism/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x v="5"/>
    <s v="audio"/>
    <s v="journalism/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x v="5"/>
    <s v="audio"/>
    <s v="journalism/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n v="50"/>
    <x v="5"/>
    <s v="audio"/>
    <s v="journalism/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x v="5"/>
    <s v="audio"/>
    <s v="journalism/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n v="47.5"/>
    <x v="5"/>
    <s v="audio"/>
    <s v="journalism/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x v="5"/>
    <s v="audio"/>
    <s v="journalism/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n v="65.666666666666671"/>
    <x v="6"/>
    <s v="video games"/>
    <s v="games/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n v="16.2"/>
    <x v="6"/>
    <s v="video games"/>
    <s v="games/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n v="34.128378378378379"/>
    <x v="6"/>
    <s v="video games"/>
    <s v="games/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n v="13"/>
    <x v="6"/>
    <s v="video games"/>
    <s v="games/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n v="11.25"/>
    <x v="6"/>
    <s v="video games"/>
    <s v="games/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n v="40.476190476190474"/>
    <x v="6"/>
    <s v="video games"/>
    <s v="games/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n v="35"/>
    <x v="6"/>
    <s v="video games"/>
    <s v="games/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x v="6"/>
    <s v="video games"/>
    <s v="games/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n v="12.75"/>
    <x v="6"/>
    <s v="video games"/>
    <s v="games/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n v="10"/>
    <x v="6"/>
    <s v="video games"/>
    <s v="games/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n v="113.56666666666666"/>
    <x v="6"/>
    <s v="video games"/>
    <s v="games/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n v="15"/>
    <x v="6"/>
    <s v="video games"/>
    <s v="games/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n v="48.281025641025643"/>
    <x v="6"/>
    <s v="video games"/>
    <s v="games/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n v="43.976047904191617"/>
    <x v="6"/>
    <s v="video games"/>
    <s v="games/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n v="9"/>
    <x v="6"/>
    <s v="video games"/>
    <s v="games/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n v="37.666666666666664"/>
    <x v="6"/>
    <s v="video games"/>
    <s v="games/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n v="18.581632653061224"/>
    <x v="6"/>
    <s v="video games"/>
    <s v="games/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n v="3"/>
    <x v="6"/>
    <s v="video games"/>
    <s v="games/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n v="18.666666666666668"/>
    <x v="6"/>
    <s v="video games"/>
    <s v="games/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n v="410"/>
    <x v="6"/>
    <s v="video games"/>
    <s v="games/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x v="6"/>
    <s v="video games"/>
    <s v="games/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n v="114"/>
    <x v="6"/>
    <s v="video games"/>
    <s v="games/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n v="7.5"/>
    <x v="6"/>
    <s v="video games"/>
    <s v="games/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x v="6"/>
    <s v="video games"/>
    <s v="games/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n v="43.41727891156463"/>
    <x v="6"/>
    <s v="video games"/>
    <s v="games/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n v="23.959183673469386"/>
    <x v="6"/>
    <s v="video games"/>
    <s v="games/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n v="5"/>
    <x v="6"/>
    <s v="video games"/>
    <s v="games/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n v="12.5"/>
    <x v="6"/>
    <s v="video games"/>
    <s v="games/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n v="3"/>
    <x v="6"/>
    <s v="video games"/>
    <s v="games/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n v="10.5625"/>
    <x v="6"/>
    <s v="video games"/>
    <s v="games/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n v="122.00037037037038"/>
    <x v="6"/>
    <s v="video games"/>
    <s v="games/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n v="267.80851063829789"/>
    <x v="6"/>
    <s v="video games"/>
    <s v="games/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n v="74.206896551724142"/>
    <x v="6"/>
    <s v="video games"/>
    <s v="games/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n v="6.7142857142857144"/>
    <x v="6"/>
    <s v="video games"/>
    <s v="games/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n v="81.954545454545453"/>
    <x v="6"/>
    <s v="video games"/>
    <s v="games/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n v="25"/>
    <x v="6"/>
    <s v="video games"/>
    <s v="games/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n v="10"/>
    <x v="6"/>
    <s v="video games"/>
    <s v="games/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n v="6.833333333333333"/>
    <x v="6"/>
    <s v="video games"/>
    <s v="games/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n v="17.708333333333332"/>
    <x v="6"/>
    <s v="video games"/>
    <s v="games/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n v="16.2"/>
    <x v="6"/>
    <s v="video games"/>
    <s v="games/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n v="80.297297297297291"/>
    <x v="6"/>
    <s v="video games"/>
    <s v="games/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n v="71.55"/>
    <x v="6"/>
    <s v="video games"/>
    <s v="games/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n v="23.571428571428573"/>
    <x v="6"/>
    <s v="video games"/>
    <s v="games/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x v="6"/>
    <s v="video games"/>
    <s v="games/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n v="34.88095238095238"/>
    <x v="6"/>
    <s v="video games"/>
    <s v="games/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n v="15"/>
    <x v="6"/>
    <s v="video games"/>
    <s v="games/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n v="23.181818181818183"/>
    <x v="6"/>
    <s v="video games"/>
    <s v="games/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n v="1"/>
    <x v="6"/>
    <s v="video games"/>
    <s v="games/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n v="100.23371794871794"/>
    <x v="6"/>
    <s v="video games"/>
    <s v="games/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n v="5"/>
    <x v="6"/>
    <s v="video games"/>
    <s v="games/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n v="3.3333333333333335"/>
    <x v="6"/>
    <s v="video games"/>
    <s v="games/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n v="13.25"/>
    <x v="6"/>
    <s v="video games"/>
    <s v="games/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n v="17.852"/>
    <x v="6"/>
    <s v="video games"/>
    <s v="games/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n v="10.375"/>
    <x v="6"/>
    <s v="video games"/>
    <s v="games/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n v="36.333333333333336"/>
    <x v="6"/>
    <s v="video games"/>
    <s v="games/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n v="5"/>
    <x v="6"/>
    <s v="video games"/>
    <s v="games/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x v="6"/>
    <s v="video games"/>
    <s v="games/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n v="5.8"/>
    <x v="6"/>
    <s v="video games"/>
    <s v="games/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x v="6"/>
    <s v="video games"/>
    <s v="games/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n v="3.6666666666666665"/>
    <x v="6"/>
    <s v="video games"/>
    <s v="games/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n v="60.714285714285715"/>
    <x v="6"/>
    <s v="mobile games"/>
    <s v="games/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x v="6"/>
    <s v="mobile games"/>
    <s v="games/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n v="5"/>
    <x v="6"/>
    <s v="mobile games"/>
    <s v="games/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n v="25.434782608695652"/>
    <x v="6"/>
    <s v="mobile games"/>
    <s v="games/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n v="1"/>
    <x v="6"/>
    <s v="mobile games"/>
    <s v="games/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n v="10.5"/>
    <x v="6"/>
    <s v="mobile games"/>
    <s v="games/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n v="3.6666666666666665"/>
    <x v="6"/>
    <s v="mobile games"/>
    <s v="games/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x v="6"/>
    <s v="mobile games"/>
    <s v="games/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n v="110.61538461538461"/>
    <x v="6"/>
    <s v="mobile games"/>
    <s v="games/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n v="20"/>
    <x v="6"/>
    <s v="mobile games"/>
    <s v="games/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n v="1"/>
    <x v="6"/>
    <s v="mobile games"/>
    <s v="games/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n v="50"/>
    <x v="6"/>
    <s v="mobile games"/>
    <s v="games/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n v="45"/>
    <x v="6"/>
    <s v="mobile games"/>
    <s v="games/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n v="253.2051282051282"/>
    <x v="6"/>
    <s v="mobile games"/>
    <s v="games/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n v="31.25"/>
    <x v="6"/>
    <s v="mobile games"/>
    <s v="games/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n v="5"/>
    <x v="6"/>
    <s v="mobile games"/>
    <s v="games/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x v="6"/>
    <s v="mobile games"/>
    <s v="games/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x v="6"/>
    <s v="mobile games"/>
    <s v="games/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x v="6"/>
    <s v="mobile games"/>
    <s v="games/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n v="23.25"/>
    <x v="6"/>
    <s v="mobile games"/>
    <s v="games/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x v="7"/>
    <s v="food trucks"/>
    <s v="food/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n v="100"/>
    <x v="7"/>
    <s v="food trucks"/>
    <s v="food/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n v="44.166666666666664"/>
    <x v="7"/>
    <s v="food trucks"/>
    <s v="food/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x v="7"/>
    <s v="food trucks"/>
    <s v="food/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n v="24.333333333333332"/>
    <x v="7"/>
    <s v="food trucks"/>
    <s v="food/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n v="37.5"/>
    <x v="7"/>
    <s v="food trucks"/>
    <s v="food/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n v="42"/>
    <x v="7"/>
    <s v="food trucks"/>
    <s v="food/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x v="7"/>
    <s v="food trucks"/>
    <s v="food/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n v="60.733333333333334"/>
    <x v="7"/>
    <s v="food trucks"/>
    <s v="food/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n v="50"/>
    <x v="7"/>
    <s v="food trucks"/>
    <s v="food/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n v="108.33333333333333"/>
    <x v="7"/>
    <s v="food trucks"/>
    <s v="food/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n v="23.5"/>
    <x v="7"/>
    <s v="food trucks"/>
    <s v="food/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x v="7"/>
    <s v="food trucks"/>
    <s v="food/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n v="50.333333333333336"/>
    <x v="7"/>
    <s v="food trucks"/>
    <s v="food/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n v="11.666666666666666"/>
    <x v="7"/>
    <s v="food trucks"/>
    <s v="food/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x v="7"/>
    <s v="food trucks"/>
    <s v="food/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n v="60.789473684210527"/>
    <x v="7"/>
    <s v="food trucks"/>
    <s v="food/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x v="7"/>
    <s v="food trucks"/>
    <s v="food/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n v="17.5"/>
    <x v="7"/>
    <s v="food trucks"/>
    <s v="food/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x v="7"/>
    <s v="food trucks"/>
    <s v="food/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x v="7"/>
    <s v="food trucks"/>
    <s v="food/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n v="82.82"/>
    <x v="7"/>
    <s v="food trucks"/>
    <s v="food/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n v="358.875"/>
    <x v="7"/>
    <s v="food trucks"/>
    <s v="food/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n v="61.1875"/>
    <x v="7"/>
    <s v="food trucks"/>
    <s v="food/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n v="340"/>
    <x v="7"/>
    <s v="food trucks"/>
    <s v="food/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n v="5.666666666666667"/>
    <x v="7"/>
    <s v="food trucks"/>
    <s v="food/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n v="50"/>
    <x v="7"/>
    <s v="food trucks"/>
    <s v="food/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n v="25"/>
    <x v="7"/>
    <s v="food trucks"/>
    <s v="food/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x v="7"/>
    <s v="food trucks"/>
    <s v="food/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n v="30"/>
    <x v="7"/>
    <s v="food trucks"/>
    <s v="food/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n v="46.631578947368418"/>
    <x v="7"/>
    <s v="food trucks"/>
    <s v="food/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n v="65"/>
    <x v="7"/>
    <s v="food trucks"/>
    <s v="food/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n v="10"/>
    <x v="7"/>
    <s v="food trucks"/>
    <s v="food/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x v="7"/>
    <s v="food trucks"/>
    <s v="food/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n v="5"/>
    <x v="7"/>
    <s v="food trucks"/>
    <s v="food/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n v="640"/>
    <x v="7"/>
    <s v="food trucks"/>
    <s v="food/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n v="69.117647058823536"/>
    <x v="7"/>
    <s v="food trucks"/>
    <s v="food/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n v="1.3333333333333333"/>
    <x v="7"/>
    <s v="food trucks"/>
    <s v="food/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n v="10.5"/>
    <x v="7"/>
    <s v="food trucks"/>
    <s v="food/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n v="33.333333333333336"/>
    <x v="7"/>
    <s v="food trucks"/>
    <s v="food/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n v="61.562666666666665"/>
    <x v="8"/>
    <s v="photobooks"/>
    <s v="photography/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n v="118.73873873873873"/>
    <x v="8"/>
    <s v="photobooks"/>
    <s v="photography/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n v="65.081300813008127"/>
    <x v="8"/>
    <s v="photobooks"/>
    <s v="photography/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n v="130.15714285714284"/>
    <x v="8"/>
    <s v="photobooks"/>
    <s v="photography/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n v="37.776470588235291"/>
    <x v="8"/>
    <s v="photobooks"/>
    <s v="photography/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n v="112.79069767441861"/>
    <x v="8"/>
    <s v="photobooks"/>
    <s v="photography/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n v="51.92307692307692"/>
    <x v="8"/>
    <s v="photobooks"/>
    <s v="photography/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n v="89.242424242424249"/>
    <x v="8"/>
    <s v="photobooks"/>
    <s v="photography/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n v="19.333333333333332"/>
    <x v="8"/>
    <s v="photobooks"/>
    <s v="photography/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n v="79.967032967032964"/>
    <x v="8"/>
    <s v="photobooks"/>
    <s v="photography/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n v="56.414565826330531"/>
    <x v="8"/>
    <s v="photobooks"/>
    <s v="photography/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n v="79.411764705882348"/>
    <x v="8"/>
    <s v="photobooks"/>
    <s v="photography/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n v="76.439453125"/>
    <x v="8"/>
    <s v="photobooks"/>
    <s v="photography/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n v="121"/>
    <x v="8"/>
    <s v="photobooks"/>
    <s v="photography/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n v="54.616766467065865"/>
    <x v="8"/>
    <s v="photobooks"/>
    <s v="photography/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n v="299.22222222222223"/>
    <x v="8"/>
    <s v="photobooks"/>
    <s v="photography/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n v="58.533980582524272"/>
    <x v="8"/>
    <s v="photobooks"/>
    <s v="photography/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n v="55.371801801801809"/>
    <x v="8"/>
    <s v="photobooks"/>
    <s v="photography/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n v="183.80442804428046"/>
    <x v="8"/>
    <s v="photobooks"/>
    <s v="photography/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n v="165.34653465346534"/>
    <x v="8"/>
    <s v="photobooks"/>
    <s v="photography/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n v="234.78947368421052"/>
    <x v="8"/>
    <s v="photobooks"/>
    <s v="photography/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n v="211.48387096774192"/>
    <x v="8"/>
    <s v="photobooks"/>
    <s v="photography/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n v="32.34375"/>
    <x v="8"/>
    <s v="photobooks"/>
    <s v="photography/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n v="123.37588652482269"/>
    <x v="8"/>
    <s v="photobooks"/>
    <s v="photography/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n v="207.06666666666666"/>
    <x v="8"/>
    <s v="photobooks"/>
    <s v="photography/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n v="138.2608695652174"/>
    <x v="8"/>
    <s v="photobooks"/>
    <s v="photography/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n v="493.81553398058253"/>
    <x v="8"/>
    <s v="photobooks"/>
    <s v="photography/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n v="168.5"/>
    <x v="8"/>
    <s v="photobooks"/>
    <s v="photography/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n v="38.867469879518069"/>
    <x v="8"/>
    <s v="photobooks"/>
    <s v="photography/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n v="61.527777777777779"/>
    <x v="8"/>
    <s v="photobooks"/>
    <s v="photography/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n v="105.44"/>
    <x v="8"/>
    <s v="photobooks"/>
    <s v="photography/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n v="71.592003642987251"/>
    <x v="8"/>
    <s v="photobooks"/>
    <s v="photography/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n v="91.882882882882882"/>
    <x v="8"/>
    <s v="photobooks"/>
    <s v="photography/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n v="148.57377049180329"/>
    <x v="8"/>
    <s v="photobooks"/>
    <s v="photography/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n v="174.2134831460674"/>
    <x v="8"/>
    <s v="photobooks"/>
    <s v="photography/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n v="102.86166007905139"/>
    <x v="8"/>
    <s v="photobooks"/>
    <s v="photography/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n v="111.17857142857143"/>
    <x v="8"/>
    <s v="photobooks"/>
    <s v="photography/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n v="23.796213592233013"/>
    <x v="8"/>
    <s v="photobooks"/>
    <s v="photography/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n v="81.268115942028984"/>
    <x v="8"/>
    <s v="photobooks"/>
    <s v="photography/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n v="116.21465968586388"/>
    <x v="8"/>
    <s v="photobooks"/>
    <s v="photography/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n v="58.888888888888886"/>
    <x v="4"/>
    <s v="world music"/>
    <s v="music/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n v="44"/>
    <x v="4"/>
    <s v="world music"/>
    <s v="music/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n v="48.424999999999997"/>
    <x v="4"/>
    <s v="world music"/>
    <s v="music/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x v="4"/>
    <s v="world music"/>
    <s v="music/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n v="61.041666666666664"/>
    <x v="4"/>
    <s v="world music"/>
    <s v="music/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n v="25"/>
    <x v="4"/>
    <s v="world music"/>
    <s v="music/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x v="4"/>
    <s v="world music"/>
    <s v="music/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x v="4"/>
    <s v="world music"/>
    <s v="music/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n v="40"/>
    <x v="4"/>
    <s v="world music"/>
    <s v="music/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n v="19.333333333333332"/>
    <x v="4"/>
    <s v="world music"/>
    <s v="music/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x v="4"/>
    <s v="world music"/>
    <s v="music/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n v="35"/>
    <x v="4"/>
    <s v="world music"/>
    <s v="music/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x v="4"/>
    <s v="world music"/>
    <s v="music/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x v="4"/>
    <s v="world music"/>
    <s v="music/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n v="59.333333333333336"/>
    <x v="4"/>
    <s v="world music"/>
    <s v="music/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x v="4"/>
    <s v="world music"/>
    <s v="music/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n v="30.125"/>
    <x v="4"/>
    <s v="world music"/>
    <s v="music/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n v="74.617647058823536"/>
    <x v="4"/>
    <s v="world music"/>
    <s v="music/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n v="5"/>
    <x v="4"/>
    <s v="world music"/>
    <s v="music/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n v="44.5"/>
    <x v="4"/>
    <s v="world music"/>
    <s v="music/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n v="46.133333333333333"/>
    <x v="4"/>
    <s v="rock"/>
    <s v="music/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n v="141.47058823529412"/>
    <x v="4"/>
    <s v="rock"/>
    <s v="music/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n v="75.483870967741936"/>
    <x v="4"/>
    <s v="rock"/>
    <s v="music/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n v="85.5"/>
    <x v="4"/>
    <s v="rock"/>
    <s v="music/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n v="64.254237288135599"/>
    <x v="4"/>
    <s v="rock"/>
    <s v="music/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n v="64.46913580246914"/>
    <x v="4"/>
    <s v="rock"/>
    <s v="music/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n v="118.2007874015748"/>
    <x v="4"/>
    <s v="rock"/>
    <s v="music/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n v="82.540540540540547"/>
    <x v="4"/>
    <s v="rock"/>
    <s v="music/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n v="34.170212765957444"/>
    <x v="4"/>
    <s v="rock"/>
    <s v="music/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n v="42.73322081575246"/>
    <x v="4"/>
    <s v="rock"/>
    <s v="music/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n v="94.489361702127653"/>
    <x v="4"/>
    <s v="rock"/>
    <s v="music/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n v="55.697247706422019"/>
    <x v="4"/>
    <s v="rock"/>
    <s v="music/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n v="98.030831024930734"/>
    <x v="4"/>
    <s v="rock"/>
    <s v="music/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n v="92.102272727272734"/>
    <x v="4"/>
    <s v="rock"/>
    <s v="music/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n v="38.175462686567165"/>
    <x v="4"/>
    <s v="rock"/>
    <s v="music/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n v="27.145833333333332"/>
    <x v="4"/>
    <s v="rock"/>
    <s v="music/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n v="50.689189189189186"/>
    <x v="4"/>
    <s v="rock"/>
    <s v="music/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n v="38.942307692307693"/>
    <x v="4"/>
    <s v="rock"/>
    <s v="music/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n v="77.638095238095232"/>
    <x v="4"/>
    <s v="rock"/>
    <s v="music/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n v="43.536585365853661"/>
    <x v="4"/>
    <s v="rock"/>
    <s v="music/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n v="31.823529411764707"/>
    <x v="4"/>
    <s v="rock"/>
    <s v="music/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n v="63.184393939393942"/>
    <x v="4"/>
    <s v="rock"/>
    <s v="music/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n v="190.9"/>
    <x v="4"/>
    <s v="rock"/>
    <s v="music/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n v="140.85534591194968"/>
    <x v="4"/>
    <s v="rock"/>
    <s v="music/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n v="76.92307692307692"/>
    <x v="4"/>
    <s v="rock"/>
    <s v="music/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n v="99.15533980582525"/>
    <x v="4"/>
    <s v="rock"/>
    <s v="music/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n v="67.881656804733723"/>
    <x v="4"/>
    <s v="rock"/>
    <s v="music/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n v="246.29032258064515"/>
    <x v="4"/>
    <s v="rock"/>
    <s v="music/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n v="189.28571428571428"/>
    <x v="4"/>
    <s v="rock"/>
    <s v="music/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n v="76.666666666666671"/>
    <x v="4"/>
    <s v="rock"/>
    <s v="music/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n v="82.963254817987149"/>
    <x v="4"/>
    <s v="rock"/>
    <s v="music/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n v="62.522107969151669"/>
    <x v="4"/>
    <s v="rock"/>
    <s v="music/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n v="46.06808823529412"/>
    <x v="4"/>
    <s v="rock"/>
    <s v="music/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n v="38.543946731234868"/>
    <x v="4"/>
    <s v="rock"/>
    <s v="music/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n v="53.005263157894738"/>
    <x v="4"/>
    <s v="rock"/>
    <s v="music/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n v="73.355396825396824"/>
    <x v="4"/>
    <s v="rock"/>
    <s v="music/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n v="127.97523076923076"/>
    <x v="4"/>
    <s v="rock"/>
    <s v="music/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n v="104.72972972972973"/>
    <x v="4"/>
    <s v="rock"/>
    <s v="music/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n v="67.671532846715323"/>
    <x v="4"/>
    <s v="rock"/>
    <s v="music/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n v="95.931818181818187"/>
    <x v="4"/>
    <s v="rock"/>
    <s v="music/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n v="65.161290322580641"/>
    <x v="1"/>
    <s v="plays"/>
    <s v="theater/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n v="32.269841269841272"/>
    <x v="1"/>
    <s v="plays"/>
    <s v="theater/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n v="81.25"/>
    <x v="1"/>
    <s v="plays"/>
    <s v="theater/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n v="24.2"/>
    <x v="1"/>
    <s v="plays"/>
    <s v="theater/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n v="65.868852459016395"/>
    <x v="1"/>
    <s v="plays"/>
    <s v="theater/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n v="36.07692307692308"/>
    <x v="1"/>
    <s v="plays"/>
    <s v="theater/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n v="44.186046511627907"/>
    <x v="1"/>
    <s v="plays"/>
    <s v="theater/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n v="104.07142857142857"/>
    <x v="1"/>
    <s v="plays"/>
    <s v="theater/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n v="35.96153846153846"/>
    <x v="1"/>
    <s v="plays"/>
    <s v="theater/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n v="127.79166666666667"/>
    <x v="1"/>
    <s v="plays"/>
    <s v="theater/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n v="27.727272727272727"/>
    <x v="1"/>
    <s v="plays"/>
    <s v="theater/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n v="39.828125"/>
    <x v="1"/>
    <s v="plays"/>
    <s v="theater/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n v="52.173913043478258"/>
    <x v="1"/>
    <s v="plays"/>
    <s v="theater/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n v="92.037815126050418"/>
    <x v="1"/>
    <s v="plays"/>
    <s v="theater/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n v="63.424242424242422"/>
    <x v="1"/>
    <s v="plays"/>
    <s v="theater/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n v="135.625"/>
    <x v="1"/>
    <s v="plays"/>
    <s v="theater/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n v="168.75"/>
    <x v="1"/>
    <s v="plays"/>
    <s v="theater/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n v="70.862068965517238"/>
    <x v="1"/>
    <s v="plays"/>
    <s v="theater/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n v="50"/>
    <x v="1"/>
    <s v="plays"/>
    <s v="theater/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n v="42.214166666666671"/>
    <x v="1"/>
    <s v="plays"/>
    <s v="theater/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n v="152.41346153846155"/>
    <x v="2"/>
    <s v="wearables"/>
    <s v="technology/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n v="90.616279069767444"/>
    <x v="2"/>
    <s v="wearables"/>
    <s v="technology/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n v="201.60393258426967"/>
    <x v="2"/>
    <s v="wearables"/>
    <s v="technology/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n v="127.93333333333334"/>
    <x v="2"/>
    <s v="wearables"/>
    <s v="technology/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n v="29.894736842105264"/>
    <x v="2"/>
    <s v="wearables"/>
    <s v="technology/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n v="367.97142857142859"/>
    <x v="2"/>
    <s v="wearables"/>
    <s v="technology/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n v="129.16666666666666"/>
    <x v="2"/>
    <s v="wearables"/>
    <s v="technology/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n v="800.7"/>
    <x v="2"/>
    <s v="wearables"/>
    <s v="technology/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n v="28"/>
    <x v="2"/>
    <s v="wearables"/>
    <s v="technology/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n v="102.01639344262296"/>
    <x v="2"/>
    <s v="wearables"/>
    <s v="technology/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n v="184.36363636363637"/>
    <x v="2"/>
    <s v="wearables"/>
    <s v="technology/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n v="162.91935483870967"/>
    <x v="2"/>
    <s v="wearables"/>
    <s v="technology/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n v="1"/>
    <x v="2"/>
    <s v="wearables"/>
    <s v="technology/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n v="603.52631578947364"/>
    <x v="2"/>
    <s v="wearables"/>
    <s v="technology/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n v="45.407407407407405"/>
    <x v="2"/>
    <s v="wearables"/>
    <s v="technology/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n v="97.333333333333329"/>
    <x v="2"/>
    <s v="wearables"/>
    <s v="technology/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n v="167.66666666666666"/>
    <x v="2"/>
    <s v="wearables"/>
    <s v="technology/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n v="859.85714285714289"/>
    <x v="2"/>
    <s v="wearables"/>
    <s v="technology/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n v="26.5"/>
    <x v="2"/>
    <s v="wearables"/>
    <s v="technology/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n v="30.272727272727273"/>
    <x v="2"/>
    <s v="wearables"/>
    <s v="technology/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n v="54.666666666666664"/>
    <x v="2"/>
    <s v="wearables"/>
    <s v="technology/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n v="60.75"/>
    <x v="2"/>
    <s v="wearables"/>
    <s v="technology/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n v="102.72727272727273"/>
    <x v="2"/>
    <s v="wearables"/>
    <s v="technology/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n v="41.585365853658537"/>
    <x v="2"/>
    <s v="wearables"/>
    <s v="technology/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n v="116.53333333333333"/>
    <x v="2"/>
    <s v="wearables"/>
    <s v="technology/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n v="45.333333333333336"/>
    <x v="2"/>
    <s v="wearables"/>
    <s v="technology/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n v="157.46"/>
    <x v="2"/>
    <s v="wearables"/>
    <s v="technology/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n v="100.5"/>
    <x v="2"/>
    <s v="wearables"/>
    <s v="technology/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x v="2"/>
    <s v="wearables"/>
    <s v="technology/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x v="2"/>
    <s v="wearables"/>
    <s v="technology/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n v="51.822463768115945"/>
    <x v="2"/>
    <s v="wearables"/>
    <s v="technology/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n v="308.75"/>
    <x v="2"/>
    <s v="wearables"/>
    <s v="technology/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n v="379.22767857142856"/>
    <x v="2"/>
    <s v="wearables"/>
    <s v="technology/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n v="176.36428571428573"/>
    <x v="2"/>
    <s v="wearables"/>
    <s v="technology/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n v="66.066666666666663"/>
    <x v="2"/>
    <s v="wearables"/>
    <s v="technology/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n v="89.648648648648646"/>
    <x v="2"/>
    <s v="wearables"/>
    <s v="technology/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x v="2"/>
    <s v="wearables"/>
    <s v="technology/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n v="382.39130434782606"/>
    <x v="2"/>
    <s v="wearables"/>
    <s v="technology/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n v="100"/>
    <x v="2"/>
    <s v="wearables"/>
    <s v="technology/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n v="158.35603715170279"/>
    <x v="2"/>
    <s v="wearables"/>
    <s v="technology/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n v="40.762589928057551"/>
    <x v="3"/>
    <s v="nonfiction"/>
    <s v="publishing/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n v="53.571428571428569"/>
    <x v="3"/>
    <s v="nonfiction"/>
    <s v="publishing/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n v="48.449664429530202"/>
    <x v="3"/>
    <s v="nonfiction"/>
    <s v="publishing/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n v="82.41935483870968"/>
    <x v="3"/>
    <s v="nonfiction"/>
    <s v="publishing/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n v="230.19230769230768"/>
    <x v="3"/>
    <s v="nonfiction"/>
    <s v="publishing/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n v="59.360465116279073"/>
    <x v="3"/>
    <s v="nonfiction"/>
    <s v="publishing/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n v="66.698717948717942"/>
    <x v="3"/>
    <s v="nonfiction"/>
    <s v="publishing/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n v="168.77500000000001"/>
    <x v="3"/>
    <s v="nonfiction"/>
    <s v="publishing/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n v="59.973568281938327"/>
    <x v="3"/>
    <s v="nonfiction"/>
    <s v="publishing/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n v="31.80952380952381"/>
    <x v="3"/>
    <s v="nonfiction"/>
    <s v="publishing/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n v="24.421875"/>
    <x v="3"/>
    <s v="nonfiction"/>
    <s v="publishing/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n v="25.347107438016529"/>
    <x v="3"/>
    <s v="nonfiction"/>
    <s v="publishing/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n v="71.443218390804603"/>
    <x v="3"/>
    <s v="nonfiction"/>
    <s v="publishing/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n v="38.553846153846152"/>
    <x v="3"/>
    <s v="nonfiction"/>
    <s v="publishing/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n v="68.367346938775512"/>
    <x v="3"/>
    <s v="nonfiction"/>
    <s v="publishing/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n v="40.210526315789473"/>
    <x v="3"/>
    <s v="nonfiction"/>
    <s v="publishing/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n v="32.074074074074076"/>
    <x v="3"/>
    <s v="nonfiction"/>
    <s v="publishing/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n v="28.632575757575758"/>
    <x v="3"/>
    <s v="nonfiction"/>
    <s v="publishing/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n v="43.64"/>
    <x v="3"/>
    <s v="nonfiction"/>
    <s v="publishing/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n v="40"/>
    <x v="3"/>
    <s v="nonfiction"/>
    <s v="publishing/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n v="346.04166666666669"/>
    <x v="4"/>
    <s v="rock"/>
    <s v="music/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n v="81.739130434782609"/>
    <x v="4"/>
    <s v="rock"/>
    <s v="music/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n v="64.535306122448986"/>
    <x v="4"/>
    <s v="rock"/>
    <s v="music/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n v="63.477777777777774"/>
    <x v="4"/>
    <s v="rock"/>
    <s v="music/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n v="63.620689655172413"/>
    <x v="4"/>
    <s v="rock"/>
    <s v="music/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n v="83.967068965517228"/>
    <x v="4"/>
    <s v="rock"/>
    <s v="music/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n v="77.75"/>
    <x v="4"/>
    <s v="rock"/>
    <s v="music/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n v="107.07142857142857"/>
    <x v="4"/>
    <s v="rock"/>
    <s v="music/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n v="38.75"/>
    <x v="4"/>
    <s v="rock"/>
    <s v="music/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n v="201.94230769230768"/>
    <x v="4"/>
    <s v="rock"/>
    <s v="music/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n v="43.060606060606062"/>
    <x v="4"/>
    <s v="rock"/>
    <s v="music/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n v="62.871559633027523"/>
    <x v="4"/>
    <s v="rock"/>
    <s v="music/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n v="55.607142857142854"/>
    <x v="4"/>
    <s v="rock"/>
    <s v="music/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n v="48.70967741935484"/>
    <x v="4"/>
    <s v="rock"/>
    <s v="music/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n v="30.578947368421051"/>
    <x v="4"/>
    <s v="rock"/>
    <s v="music/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n v="73.907284768211923"/>
    <x v="4"/>
    <s v="rock"/>
    <s v="music/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n v="21.2"/>
    <x v="4"/>
    <s v="rock"/>
    <s v="music/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n v="73.356164383561648"/>
    <x v="4"/>
    <s v="rock"/>
    <s v="music/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n v="56.412162162162161"/>
    <x v="4"/>
    <s v="rock"/>
    <s v="music/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n v="50.247311827956992"/>
    <x v="4"/>
    <s v="rock"/>
    <s v="music/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n v="68.936507936507937"/>
    <x v="4"/>
    <s v="rock"/>
    <s v="music/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n v="65.914104477611943"/>
    <x v="4"/>
    <s v="rock"/>
    <s v="music/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n v="62.5"/>
    <x v="4"/>
    <s v="rock"/>
    <s v="music/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n v="70.064102564102569"/>
    <x v="4"/>
    <s v="rock"/>
    <s v="music/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n v="60.181874999999998"/>
    <x v="4"/>
    <s v="rock"/>
    <s v="music/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n v="21.382352941176471"/>
    <x v="4"/>
    <s v="rock"/>
    <s v="music/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n v="160.78947368421052"/>
    <x v="4"/>
    <s v="rock"/>
    <s v="music/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n v="42.384615384615387"/>
    <x v="4"/>
    <s v="rock"/>
    <s v="music/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n v="27.317307692307693"/>
    <x v="4"/>
    <s v="rock"/>
    <s v="music/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n v="196.82692307692307"/>
    <x v="4"/>
    <s v="rock"/>
    <s v="music/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n v="53.882352941176471"/>
    <x v="4"/>
    <s v="rock"/>
    <s v="music/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n v="47.756097560975611"/>
    <x v="4"/>
    <s v="rock"/>
    <s v="music/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n v="88.191780821917803"/>
    <x v="4"/>
    <s v="rock"/>
    <s v="music/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n v="72.056962025316452"/>
    <x v="4"/>
    <s v="rock"/>
    <s v="music/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n v="74.246153846153845"/>
    <x v="4"/>
    <s v="rock"/>
    <s v="music/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n v="61.701086956521742"/>
    <x v="4"/>
    <s v="rock"/>
    <s v="music/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n v="17.235294117647058"/>
    <x v="4"/>
    <s v="rock"/>
    <s v="music/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n v="51.720833333333331"/>
    <x v="4"/>
    <s v="rock"/>
    <s v="music/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n v="24.150442477876105"/>
    <x v="4"/>
    <s v="rock"/>
    <s v="music/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n v="62.166666666666664"/>
    <x v="4"/>
    <s v="rock"/>
    <s v="music/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n v="48.2"/>
    <x v="3"/>
    <s v="translations"/>
    <s v="publishing/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n v="6.1764705882352944"/>
    <x v="3"/>
    <s v="translations"/>
    <s v="publishing/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n v="5"/>
    <x v="3"/>
    <s v="translations"/>
    <s v="publishing/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n v="7.5"/>
    <x v="3"/>
    <s v="translations"/>
    <s v="publishing/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n v="12"/>
    <x v="3"/>
    <s v="translations"/>
    <s v="publishing/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x v="3"/>
    <s v="translations"/>
    <s v="publishing/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n v="1"/>
    <x v="3"/>
    <s v="translations"/>
    <s v="publishing/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n v="2.3333333333333335"/>
    <x v="3"/>
    <s v="translations"/>
    <s v="publishing/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n v="24.615384615384617"/>
    <x v="3"/>
    <s v="translations"/>
    <s v="publishing/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n v="100"/>
    <x v="3"/>
    <s v="translations"/>
    <s v="publishing/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n v="1"/>
    <x v="3"/>
    <s v="translations"/>
    <s v="publishing/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n v="88.888888888888886"/>
    <x v="3"/>
    <s v="translations"/>
    <s v="publishing/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x v="3"/>
    <s v="translations"/>
    <s v="publishing/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n v="27.5"/>
    <x v="3"/>
    <s v="translations"/>
    <s v="publishing/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n v="6"/>
    <x v="3"/>
    <s v="translations"/>
    <s v="publishing/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n v="44.5"/>
    <x v="3"/>
    <s v="translations"/>
    <s v="publishing/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n v="1"/>
    <x v="3"/>
    <s v="translations"/>
    <s v="publishing/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n v="100"/>
    <x v="3"/>
    <s v="translations"/>
    <s v="publishing/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n v="13"/>
    <x v="3"/>
    <s v="translations"/>
    <s v="publishing/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n v="100"/>
    <x v="3"/>
    <s v="translations"/>
    <s v="publishing/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n v="109.07142857142857"/>
    <x v="3"/>
    <s v="translations"/>
    <s v="publishing/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x v="3"/>
    <s v="translations"/>
    <s v="publishing/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x v="3"/>
    <s v="translations"/>
    <s v="publishing/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n v="104.75"/>
    <x v="3"/>
    <s v="translations"/>
    <s v="publishing/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n v="15"/>
    <x v="3"/>
    <s v="translations"/>
    <s v="publishing/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x v="3"/>
    <s v="translations"/>
    <s v="publishing/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n v="80.599999999999994"/>
    <x v="3"/>
    <s v="translations"/>
    <s v="publishing/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n v="115.55319148936171"/>
    <x v="3"/>
    <s v="translations"/>
    <s v="publishing/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x v="3"/>
    <s v="translations"/>
    <s v="publishing/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n v="80.5"/>
    <x v="3"/>
    <s v="translations"/>
    <s v="publishing/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n v="744.5454545454545"/>
    <x v="3"/>
    <s v="translations"/>
    <s v="publishing/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n v="7.5"/>
    <x v="3"/>
    <s v="translations"/>
    <s v="publishing/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n v="38.5"/>
    <x v="3"/>
    <s v="translations"/>
    <s v="publishing/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n v="36.68181818181818"/>
    <x v="3"/>
    <s v="translations"/>
    <s v="publishing/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n v="75"/>
    <x v="3"/>
    <s v="translations"/>
    <s v="publishing/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n v="30"/>
    <x v="3"/>
    <s v="translations"/>
    <s v="publishing/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n v="1"/>
    <x v="3"/>
    <s v="translations"/>
    <s v="publishing/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n v="673.33333333333337"/>
    <x v="3"/>
    <s v="translations"/>
    <s v="publishing/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x v="3"/>
    <s v="translations"/>
    <s v="publishing/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x v="3"/>
    <s v="translations"/>
    <s v="publishing/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x v="3"/>
    <s v="translations"/>
    <s v="publishing/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x v="3"/>
    <s v="translations"/>
    <s v="publishing/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x v="3"/>
    <s v="translations"/>
    <s v="publishing/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n v="25"/>
    <x v="3"/>
    <s v="translations"/>
    <s v="publishing/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x v="3"/>
    <s v="translations"/>
    <s v="publishing/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x v="3"/>
    <s v="translations"/>
    <s v="publishing/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n v="1"/>
    <x v="3"/>
    <s v="translations"/>
    <s v="publishing/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n v="1"/>
    <x v="3"/>
    <s v="translations"/>
    <s v="publishing/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x v="3"/>
    <s v="translations"/>
    <s v="publishing/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x v="3"/>
    <s v="translations"/>
    <s v="publishing/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n v="15"/>
    <x v="3"/>
    <s v="translations"/>
    <s v="publishing/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n v="225"/>
    <x v="3"/>
    <s v="translations"/>
    <s v="publishing/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n v="48.333333333333336"/>
    <x v="3"/>
    <s v="translations"/>
    <s v="publishing/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x v="3"/>
    <s v="translations"/>
    <s v="publishing/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x v="3"/>
    <s v="translations"/>
    <s v="publishing/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x v="3"/>
    <s v="translations"/>
    <s v="publishing/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x v="3"/>
    <s v="translations"/>
    <s v="publishing/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n v="44.66673529411765"/>
    <x v="3"/>
    <s v="radio &amp; podcasts"/>
    <s v="publishing/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n v="28.937999999999999"/>
    <x v="3"/>
    <s v="radio &amp; podcasts"/>
    <s v="publishing/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n v="35.44"/>
    <x v="3"/>
    <s v="radio &amp; podcasts"/>
    <s v="publishing/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n v="34.871794871794869"/>
    <x v="3"/>
    <s v="radio &amp; podcasts"/>
    <s v="publishing/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n v="52.622732513451197"/>
    <x v="3"/>
    <s v="radio &amp; podcasts"/>
    <s v="publishing/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n v="69.598266129032254"/>
    <x v="3"/>
    <s v="radio &amp; podcasts"/>
    <s v="publishing/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n v="76.72"/>
    <x v="3"/>
    <s v="radio &amp; podcasts"/>
    <s v="publishing/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n v="33.191126279863482"/>
    <x v="3"/>
    <s v="radio &amp; podcasts"/>
    <s v="publishing/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n v="149.46417445482865"/>
    <x v="3"/>
    <s v="radio &amp; podcasts"/>
    <s v="publishing/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n v="23.172839506172838"/>
    <x v="3"/>
    <s v="radio &amp; podcasts"/>
    <s v="publishing/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n v="96.877551020408163"/>
    <x v="3"/>
    <s v="radio &amp; podcasts"/>
    <s v="publishing/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n v="103.20238095238095"/>
    <x v="3"/>
    <s v="radio &amp; podcasts"/>
    <s v="publishing/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n v="38.462553191489363"/>
    <x v="3"/>
    <s v="radio &amp; podcasts"/>
    <s v="publishing/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n v="44.315789473684212"/>
    <x v="3"/>
    <s v="radio &amp; podcasts"/>
    <s v="publishing/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n v="64.173356009070289"/>
    <x v="3"/>
    <s v="radio &amp; podcasts"/>
    <s v="publishing/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n v="43.333275109170302"/>
    <x v="3"/>
    <s v="radio &amp; podcasts"/>
    <s v="publishing/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n v="90.495934959349597"/>
    <x v="3"/>
    <s v="radio &amp; podcasts"/>
    <s v="publishing/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n v="29.187190495010373"/>
    <x v="3"/>
    <s v="radio &amp; podcasts"/>
    <s v="publishing/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n v="30.95774647887324"/>
    <x v="3"/>
    <s v="radio &amp; podcasts"/>
    <s v="publishing/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n v="92.157795275590544"/>
    <x v="3"/>
    <s v="radio &amp; podcasts"/>
    <s v="publishing/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n v="17.5"/>
    <x v="3"/>
    <s v="fiction"/>
    <s v="publishing/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n v="5"/>
    <x v="3"/>
    <s v="fiction"/>
    <s v="publishing/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n v="25"/>
    <x v="3"/>
    <s v="fiction"/>
    <s v="publishing/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x v="3"/>
    <s v="fiction"/>
    <s v="publishing/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n v="50"/>
    <x v="3"/>
    <s v="fiction"/>
    <s v="publishing/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n v="16"/>
    <x v="3"/>
    <s v="fiction"/>
    <s v="publishing/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x v="3"/>
    <s v="fiction"/>
    <s v="publishing/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n v="60"/>
    <x v="3"/>
    <s v="fiction"/>
    <s v="publishing/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x v="3"/>
    <s v="fiction"/>
    <s v="publishing/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n v="47.10526315789474"/>
    <x v="3"/>
    <s v="fiction"/>
    <s v="publishing/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n v="100"/>
    <x v="3"/>
    <s v="fiction"/>
    <s v="publishing/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n v="15"/>
    <x v="3"/>
    <s v="fiction"/>
    <s v="publishing/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x v="3"/>
    <s v="fiction"/>
    <s v="publishing/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n v="40.454545454545453"/>
    <x v="3"/>
    <s v="fiction"/>
    <s v="publishing/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x v="3"/>
    <s v="fiction"/>
    <s v="publishing/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x v="3"/>
    <s v="fiction"/>
    <s v="publishing/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n v="1"/>
    <x v="3"/>
    <s v="fiction"/>
    <s v="publishing/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n v="19"/>
    <x v="3"/>
    <s v="fiction"/>
    <s v="publishing/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n v="5"/>
    <x v="3"/>
    <s v="fiction"/>
    <s v="publishing/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n v="46.733333333333334"/>
    <x v="3"/>
    <s v="fiction"/>
    <s v="publishing/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n v="97.731073446327684"/>
    <x v="8"/>
    <s v="photobooks"/>
    <s v="photography/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n v="67.835866261398181"/>
    <x v="8"/>
    <s v="photobooks"/>
    <s v="photography/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n v="56.98492957746479"/>
    <x v="8"/>
    <s v="photobooks"/>
    <s v="photography/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n v="67.159851301115239"/>
    <x v="8"/>
    <s v="photobooks"/>
    <s v="photography/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n v="48.037681159420288"/>
    <x v="8"/>
    <s v="photobooks"/>
    <s v="photography/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n v="38.860465116279073"/>
    <x v="8"/>
    <s v="photobooks"/>
    <s v="photography/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n v="78.181818181818187"/>
    <x v="8"/>
    <s v="photobooks"/>
    <s v="photography/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n v="97.113744075829388"/>
    <x v="8"/>
    <s v="photobooks"/>
    <s v="photography/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n v="110.39397959183674"/>
    <x v="8"/>
    <s v="photobooks"/>
    <s v="photography/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n v="39.91506172839506"/>
    <x v="8"/>
    <s v="photobooks"/>
    <s v="photography/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n v="75.975728155339809"/>
    <x v="8"/>
    <s v="photobooks"/>
    <s v="photography/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n v="58.379104477611939"/>
    <x v="8"/>
    <s v="photobooks"/>
    <s v="photography/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n v="55.82093023255814"/>
    <x v="8"/>
    <s v="photobooks"/>
    <s v="photography/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n v="151.24431818181819"/>
    <x v="8"/>
    <s v="photobooks"/>
    <s v="photography/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n v="849.67027027027029"/>
    <x v="8"/>
    <s v="photobooks"/>
    <s v="photography/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n v="159.24137931034483"/>
    <x v="8"/>
    <s v="photobooks"/>
    <s v="photography/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n v="39.507317073170732"/>
    <x v="8"/>
    <s v="photobooks"/>
    <s v="photography/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n v="130.52966101694915"/>
    <x v="8"/>
    <s v="photobooks"/>
    <s v="photography/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n v="64.156896551724131"/>
    <x v="8"/>
    <s v="photobooks"/>
    <s v="photography/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n v="111.52694610778443"/>
    <x v="8"/>
    <s v="photobooks"/>
    <s v="photography/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n v="170.44680851063831"/>
    <x v="8"/>
    <s v="photobooks"/>
    <s v="photography/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n v="133.7391592920354"/>
    <x v="8"/>
    <s v="photobooks"/>
    <s v="photography/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n v="95.834024896265561"/>
    <x v="8"/>
    <s v="photobooks"/>
    <s v="photography/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n v="221.78571428571428"/>
    <x v="8"/>
    <s v="photobooks"/>
    <s v="photography/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n v="32.315357142857138"/>
    <x v="8"/>
    <s v="photobooks"/>
    <s v="photography/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n v="98.839285714285708"/>
    <x v="8"/>
    <s v="photobooks"/>
    <s v="photography/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n v="55.222142857142863"/>
    <x v="8"/>
    <s v="photobooks"/>
    <s v="photography/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n v="52.793750000000003"/>
    <x v="8"/>
    <s v="photobooks"/>
    <s v="photography/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n v="135.66666666666666"/>
    <x v="8"/>
    <s v="photobooks"/>
    <s v="photography/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n v="53.991990846681922"/>
    <x v="8"/>
    <s v="photobooks"/>
    <s v="photography/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n v="56.643835616438359"/>
    <x v="8"/>
    <s v="photobooks"/>
    <s v="photography/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n v="82.316326530612244"/>
    <x v="8"/>
    <s v="photobooks"/>
    <s v="photography/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n v="88.26081081081081"/>
    <x v="8"/>
    <s v="photobooks"/>
    <s v="photography/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n v="84.905149051490511"/>
    <x v="8"/>
    <s v="photobooks"/>
    <s v="photography/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n v="48.154545454545456"/>
    <x v="8"/>
    <s v="photobooks"/>
    <s v="photography/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n v="66.015406593406595"/>
    <x v="8"/>
    <s v="photobooks"/>
    <s v="photography/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n v="96.375"/>
    <x v="8"/>
    <s v="photobooks"/>
    <s v="photography/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n v="156.17391304347825"/>
    <x v="8"/>
    <s v="photobooks"/>
    <s v="photography/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n v="95.764859154929582"/>
    <x v="8"/>
    <s v="photobooks"/>
    <s v="photography/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n v="180.40816326530611"/>
    <x v="8"/>
    <s v="photobooks"/>
    <s v="photography/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n v="3"/>
    <x v="8"/>
    <s v="nature"/>
    <s v="photography/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n v="20"/>
    <x v="8"/>
    <s v="nature"/>
    <s v="photography/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n v="10"/>
    <x v="8"/>
    <s v="nature"/>
    <s v="photography/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x v="8"/>
    <s v="nature"/>
    <s v="photography/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n v="1"/>
    <x v="8"/>
    <s v="nature"/>
    <s v="photography/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n v="26.272727272727273"/>
    <x v="8"/>
    <s v="nature"/>
    <s v="photography/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x v="8"/>
    <s v="nature"/>
    <s v="photography/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n v="60"/>
    <x v="8"/>
    <s v="nature"/>
    <s v="photography/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n v="28.333333333333332"/>
    <x v="8"/>
    <s v="nature"/>
    <s v="photography/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n v="14.428571428571429"/>
    <x v="8"/>
    <s v="nature"/>
    <s v="photography/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x v="8"/>
    <s v="nature"/>
    <s v="photography/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n v="132.1875"/>
    <x v="8"/>
    <s v="nature"/>
    <s v="photography/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x v="8"/>
    <s v="nature"/>
    <s v="photography/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x v="8"/>
    <s v="nature"/>
    <s v="photography/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x v="8"/>
    <s v="nature"/>
    <s v="photography/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n v="56.416666666666664"/>
    <x v="8"/>
    <s v="nature"/>
    <s v="photography/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n v="100"/>
    <x v="8"/>
    <s v="nature"/>
    <s v="photography/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n v="11.666666666666666"/>
    <x v="8"/>
    <s v="nature"/>
    <s v="photography/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n v="50"/>
    <x v="8"/>
    <s v="nature"/>
    <s v="photography/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n v="23.5"/>
    <x v="8"/>
    <s v="nature"/>
    <s v="photography/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n v="67"/>
    <x v="3"/>
    <s v="art books"/>
    <s v="publishing/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x v="3"/>
    <s v="art books"/>
    <s v="publishing/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n v="42.5"/>
    <x v="3"/>
    <s v="art books"/>
    <s v="publishing/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n v="10"/>
    <x v="3"/>
    <s v="art books"/>
    <s v="publishing/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n v="100"/>
    <x v="3"/>
    <s v="art books"/>
    <s v="publishing/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n v="108.05084745762711"/>
    <x v="3"/>
    <s v="art books"/>
    <s v="publishing/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n v="26.923076923076923"/>
    <x v="3"/>
    <s v="art books"/>
    <s v="publishing/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n v="155"/>
    <x v="3"/>
    <s v="art books"/>
    <s v="publishing/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x v="3"/>
    <s v="art books"/>
    <s v="publishing/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n v="47.769230769230766"/>
    <x v="3"/>
    <s v="art books"/>
    <s v="publishing/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n v="20"/>
    <x v="3"/>
    <s v="art books"/>
    <s v="publishing/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n v="41.666666666666664"/>
    <x v="3"/>
    <s v="art books"/>
    <s v="publishing/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n v="74.333333333333329"/>
    <x v="3"/>
    <s v="art books"/>
    <s v="publishing/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n v="84.333333333333329"/>
    <x v="3"/>
    <s v="art books"/>
    <s v="publishing/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n v="65.457142857142856"/>
    <x v="3"/>
    <s v="art books"/>
    <s v="publishing/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n v="65"/>
    <x v="3"/>
    <s v="art books"/>
    <s v="publishing/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n v="27.5"/>
    <x v="3"/>
    <s v="art books"/>
    <s v="publishing/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n v="51.25"/>
    <x v="3"/>
    <s v="art books"/>
    <s v="publishing/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n v="14"/>
    <x v="3"/>
    <s v="art books"/>
    <s v="publishing/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x v="3"/>
    <s v="art books"/>
    <s v="publishing/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n v="5"/>
    <x v="8"/>
    <s v="places"/>
    <s v="photography/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n v="31"/>
    <x v="8"/>
    <s v="places"/>
    <s v="photography/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n v="15"/>
    <x v="8"/>
    <s v="places"/>
    <s v="photography/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x v="8"/>
    <s v="places"/>
    <s v="photography/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n v="131.66666666666666"/>
    <x v="8"/>
    <s v="places"/>
    <s v="photography/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x v="8"/>
    <s v="places"/>
    <s v="photography/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n v="1"/>
    <x v="8"/>
    <s v="places"/>
    <s v="photography/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x v="8"/>
    <s v="places"/>
    <s v="photography/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x v="8"/>
    <s v="places"/>
    <s v="photography/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n v="510"/>
    <x v="8"/>
    <s v="places"/>
    <s v="photography/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n v="44.478260869565219"/>
    <x v="8"/>
    <s v="places"/>
    <s v="photography/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x v="8"/>
    <s v="places"/>
    <s v="photography/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n v="1"/>
    <x v="8"/>
    <s v="places"/>
    <s v="photography/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n v="20.5"/>
    <x v="8"/>
    <s v="places"/>
    <s v="photography/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n v="40"/>
    <x v="8"/>
    <s v="places"/>
    <s v="photography/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n v="25"/>
    <x v="8"/>
    <s v="places"/>
    <s v="photography/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x v="8"/>
    <s v="places"/>
    <s v="photography/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n v="1"/>
    <x v="8"/>
    <s v="places"/>
    <s v="photography/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x v="8"/>
    <s v="places"/>
    <s v="photography/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n v="40.777777777777779"/>
    <x v="8"/>
    <s v="places"/>
    <s v="photography/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n v="48.325535714285714"/>
    <x v="4"/>
    <s v="rock"/>
    <s v="music/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n v="46.953125"/>
    <x v="4"/>
    <s v="rock"/>
    <s v="music/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n v="66.688666666666663"/>
    <x v="4"/>
    <s v="rock"/>
    <s v="music/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n v="48.842857142857142"/>
    <x v="4"/>
    <s v="rock"/>
    <s v="music/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n v="137.30909090909091"/>
    <x v="4"/>
    <s v="rock"/>
    <s v="music/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n v="87.829673913043479"/>
    <x v="4"/>
    <s v="rock"/>
    <s v="music/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n v="70.785365853658533"/>
    <x v="4"/>
    <s v="rock"/>
    <s v="music/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n v="52.826086956521742"/>
    <x v="4"/>
    <s v="rock"/>
    <s v="music/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n v="443.75"/>
    <x v="4"/>
    <s v="rock"/>
    <s v="music/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n v="48.544642857142854"/>
    <x v="4"/>
    <s v="rock"/>
    <s v="music/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n v="37.074074074074076"/>
    <x v="4"/>
    <s v="rock"/>
    <s v="music/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n v="50"/>
    <x v="4"/>
    <s v="rock"/>
    <s v="music/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n v="39.03846153846154"/>
    <x v="4"/>
    <s v="rock"/>
    <s v="music/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n v="66.688311688311686"/>
    <x v="4"/>
    <s v="rock"/>
    <s v="music/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n v="67.132352941176464"/>
    <x v="4"/>
    <s v="rock"/>
    <s v="music/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n v="66.369426751592357"/>
    <x v="4"/>
    <s v="rock"/>
    <s v="music/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n v="64.620253164556956"/>
    <x v="4"/>
    <s v="rock"/>
    <s v="music/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n v="58.370370370370374"/>
    <x v="4"/>
    <s v="rock"/>
    <s v="music/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n v="86.956521739130437"/>
    <x v="4"/>
    <s v="rock"/>
    <s v="music/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n v="66.470588235294116"/>
    <x v="4"/>
    <s v="rock"/>
    <s v="music/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n v="163.78378378378378"/>
    <x v="4"/>
    <s v="rock"/>
    <s v="music/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n v="107.98461538461538"/>
    <x v="4"/>
    <s v="rock"/>
    <s v="music/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n v="42.111111111111114"/>
    <x v="4"/>
    <s v="rock"/>
    <s v="music/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n v="47.2"/>
    <x v="4"/>
    <s v="rock"/>
    <s v="music/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n v="112.01923076923077"/>
    <x v="4"/>
    <s v="rock"/>
    <s v="music/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n v="74.953703703703709"/>
    <x v="4"/>
    <s v="rock"/>
    <s v="music/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n v="61.578947368421055"/>
    <x v="4"/>
    <s v="rock"/>
    <s v="music/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n v="45.875"/>
    <x v="4"/>
    <s v="rock"/>
    <s v="music/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n v="75.853658536585371"/>
    <x v="4"/>
    <s v="rock"/>
    <s v="music/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n v="84.206349206349202"/>
    <x v="4"/>
    <s v="rock"/>
    <s v="music/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n v="117.22556390977444"/>
    <x v="4"/>
    <s v="rock"/>
    <s v="music/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n v="86.489361702127653"/>
    <x v="4"/>
    <s v="rock"/>
    <s v="music/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n v="172.41379310344828"/>
    <x v="4"/>
    <s v="rock"/>
    <s v="music/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n v="62.8125"/>
    <x v="4"/>
    <s v="rock"/>
    <s v="music/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n v="67.729729729729726"/>
    <x v="4"/>
    <s v="rock"/>
    <s v="music/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n v="53.5632183908046"/>
    <x v="4"/>
    <s v="rock"/>
    <s v="music/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n v="34.6"/>
    <x v="4"/>
    <s v="rock"/>
    <s v="music/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n v="38.888888888888886"/>
    <x v="4"/>
    <s v="rock"/>
    <s v="music/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n v="94.736842105263165"/>
    <x v="4"/>
    <s v="rock"/>
    <s v="music/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n v="39.967058823529413"/>
    <x v="4"/>
    <s v="rock"/>
    <s v="music/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n v="97.5"/>
    <x v="4"/>
    <s v="pop"/>
    <s v="music/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n v="42.857142857142854"/>
    <x v="4"/>
    <s v="pop"/>
    <s v="music/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n v="168.51351351351352"/>
    <x v="4"/>
    <s v="pop"/>
    <s v="music/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n v="85.546875"/>
    <x v="4"/>
    <s v="pop"/>
    <s v="music/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n v="554"/>
    <x v="4"/>
    <s v="pop"/>
    <s v="music/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n v="26.554216867469879"/>
    <x v="4"/>
    <s v="pop"/>
    <s v="music/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n v="113.82608695652173"/>
    <x v="4"/>
    <s v="pop"/>
    <s v="music/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n v="32.011111111111113"/>
    <x v="4"/>
    <s v="pop"/>
    <s v="music/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n v="47.189259259259259"/>
    <x v="4"/>
    <s v="pop"/>
    <s v="music/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n v="88.46875"/>
    <x v="4"/>
    <s v="pop"/>
    <s v="music/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n v="100.75"/>
    <x v="4"/>
    <s v="pop"/>
    <s v="music/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n v="64.714285714285708"/>
    <x v="4"/>
    <s v="pop"/>
    <s v="music/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n v="51.854285714285716"/>
    <x v="4"/>
    <s v="pop"/>
    <s v="music/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n v="38.794117647058826"/>
    <x v="4"/>
    <s v="pop"/>
    <s v="music/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n v="44.645833333333336"/>
    <x v="4"/>
    <s v="pop"/>
    <s v="music/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n v="156.77333333333334"/>
    <x v="4"/>
    <s v="pop"/>
    <s v="music/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n v="118.70339366515837"/>
    <x v="4"/>
    <s v="pop"/>
    <s v="music/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n v="74.149532710280369"/>
    <x v="4"/>
    <s v="pop"/>
    <s v="music/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n v="12.533333333333333"/>
    <x v="4"/>
    <s v="pop"/>
    <s v="music/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n v="27.861111111111111"/>
    <x v="4"/>
    <s v="pop"/>
    <s v="music/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n v="80.178217821782184"/>
    <x v="4"/>
    <s v="pop"/>
    <s v="music/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n v="132.43548387096774"/>
    <x v="4"/>
    <s v="pop"/>
    <s v="music/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n v="33.75"/>
    <x v="4"/>
    <s v="pop"/>
    <s v="music/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n v="34.384494382022467"/>
    <x v="4"/>
    <s v="pop"/>
    <s v="music/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n v="44.956989247311824"/>
    <x v="4"/>
    <s v="pop"/>
    <s v="music/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n v="41.04081632653061"/>
    <x v="4"/>
    <s v="pop"/>
    <s v="music/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n v="52.597560975609753"/>
    <x v="4"/>
    <s v="pop"/>
    <s v="music/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n v="70.784482758620683"/>
    <x v="4"/>
    <s v="pop"/>
    <s v="music/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n v="53.75"/>
    <x v="4"/>
    <s v="pop"/>
    <s v="music/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n v="44.608695652173914"/>
    <x v="4"/>
    <s v="pop"/>
    <s v="music/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n v="26.148961038961041"/>
    <x v="4"/>
    <s v="pop"/>
    <s v="music/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n v="39.183673469387756"/>
    <x v="4"/>
    <s v="pop"/>
    <s v="music/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n v="45.593220338983052"/>
    <x v="4"/>
    <s v="pop"/>
    <s v="music/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n v="89.247787610619469"/>
    <x v="4"/>
    <s v="pop"/>
    <s v="music/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n v="40.416470588235299"/>
    <x v="4"/>
    <s v="pop"/>
    <s v="music/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n v="82.38095238095238"/>
    <x v="4"/>
    <s v="pop"/>
    <s v="music/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n v="159.52380952380952"/>
    <x v="4"/>
    <s v="pop"/>
    <s v="music/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n v="36.244897959183675"/>
    <x v="4"/>
    <s v="pop"/>
    <s v="music/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n v="62.5"/>
    <x v="4"/>
    <s v="pop"/>
    <s v="music/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n v="47"/>
    <x v="4"/>
    <s v="pop"/>
    <s v="music/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n v="74.575090497737563"/>
    <x v="4"/>
    <s v="faith"/>
    <s v="music/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x v="4"/>
    <s v="faith"/>
    <s v="music/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n v="76"/>
    <x v="4"/>
    <s v="faith"/>
    <s v="music/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n v="86.43564356435644"/>
    <x v="4"/>
    <s v="faith"/>
    <s v="music/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n v="24"/>
    <x v="4"/>
    <s v="faith"/>
    <s v="music/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n v="18"/>
    <x v="4"/>
    <s v="faith"/>
    <s v="music/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n v="80.128205128205124"/>
    <x v="4"/>
    <s v="faith"/>
    <s v="music/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n v="253.14285714285714"/>
    <x v="4"/>
    <s v="faith"/>
    <s v="music/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n v="171.42857142857142"/>
    <x v="4"/>
    <s v="faith"/>
    <s v="music/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n v="57.727272727272727"/>
    <x v="4"/>
    <s v="faith"/>
    <s v="music/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n v="264.26315789473682"/>
    <x v="4"/>
    <s v="faith"/>
    <s v="music/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n v="159.33333333333334"/>
    <x v="4"/>
    <s v="faith"/>
    <s v="music/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n v="35"/>
    <x v="4"/>
    <s v="faith"/>
    <s v="music/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n v="5"/>
    <x v="4"/>
    <s v="faith"/>
    <s v="music/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n v="61.086956521739133"/>
    <x v="4"/>
    <s v="faith"/>
    <s v="music/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x v="4"/>
    <s v="faith"/>
    <s v="music/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n v="114.81818181818181"/>
    <x v="4"/>
    <s v="faith"/>
    <s v="music/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x v="4"/>
    <s v="faith"/>
    <s v="music/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n v="54"/>
    <x v="4"/>
    <s v="faith"/>
    <s v="music/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n v="65.974683544303801"/>
    <x v="4"/>
    <s v="faith"/>
    <s v="music/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n v="5"/>
    <x v="4"/>
    <s v="faith"/>
    <s v="music/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n v="1"/>
    <x v="4"/>
    <s v="faith"/>
    <s v="music/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n v="25.5"/>
    <x v="4"/>
    <s v="faith"/>
    <s v="music/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n v="118.36363636363636"/>
    <x v="4"/>
    <s v="faith"/>
    <s v="music/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x v="4"/>
    <s v="faith"/>
    <s v="music/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x v="4"/>
    <s v="faith"/>
    <s v="music/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n v="54.111111111111114"/>
    <x v="4"/>
    <s v="faith"/>
    <s v="music/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x v="4"/>
    <s v="faith"/>
    <s v="music/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n v="21.25"/>
    <x v="4"/>
    <s v="faith"/>
    <s v="music/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n v="34"/>
    <x v="4"/>
    <s v="faith"/>
    <s v="music/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n v="525"/>
    <x v="4"/>
    <s v="faith"/>
    <s v="music/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x v="4"/>
    <s v="faith"/>
    <s v="music/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n v="50"/>
    <x v="4"/>
    <s v="faith"/>
    <s v="music/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n v="115.70588235294117"/>
    <x v="4"/>
    <s v="faith"/>
    <s v="music/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n v="5.5"/>
    <x v="4"/>
    <s v="faith"/>
    <s v="music/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n v="50"/>
    <x v="4"/>
    <s v="faith"/>
    <s v="music/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n v="34.024390243902438"/>
    <x v="4"/>
    <s v="faith"/>
    <s v="music/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n v="37.5"/>
    <x v="4"/>
    <s v="faith"/>
    <s v="music/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n v="11.666666666666666"/>
    <x v="4"/>
    <s v="faith"/>
    <s v="music/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n v="28.125"/>
    <x v="4"/>
    <s v="faith"/>
    <s v="music/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x v="4"/>
    <s v="faith"/>
    <s v="music/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n v="1"/>
    <x v="4"/>
    <s v="faith"/>
    <s v="music/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n v="216.66666666666666"/>
    <x v="4"/>
    <s v="faith"/>
    <s v="music/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n v="8.75"/>
    <x v="4"/>
    <s v="faith"/>
    <s v="music/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n v="62.222222222222221"/>
    <x v="4"/>
    <s v="faith"/>
    <s v="music/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n v="137.25"/>
    <x v="4"/>
    <s v="faith"/>
    <s v="music/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n v="1"/>
    <x v="4"/>
    <s v="faith"/>
    <s v="music/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n v="122.14285714285714"/>
    <x v="4"/>
    <s v="faith"/>
    <s v="music/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x v="4"/>
    <s v="faith"/>
    <s v="music/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x v="4"/>
    <s v="faith"/>
    <s v="music/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x v="4"/>
    <s v="faith"/>
    <s v="music/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x v="4"/>
    <s v="faith"/>
    <s v="music/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x v="4"/>
    <s v="faith"/>
    <s v="music/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n v="1"/>
    <x v="4"/>
    <s v="faith"/>
    <s v="music/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n v="55"/>
    <x v="4"/>
    <s v="faith"/>
    <s v="music/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n v="22"/>
    <x v="4"/>
    <s v="faith"/>
    <s v="music/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n v="56.666666666666664"/>
    <x v="4"/>
    <s v="faith"/>
    <s v="music/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n v="20"/>
    <x v="4"/>
    <s v="faith"/>
    <s v="music/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n v="1"/>
    <x v="4"/>
    <s v="faith"/>
    <s v="music/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x v="4"/>
    <s v="faith"/>
    <s v="music/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n v="25.576923076923077"/>
    <x v="8"/>
    <s v="photobooks"/>
    <s v="photography/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n v="63.970588235294116"/>
    <x v="8"/>
    <s v="photobooks"/>
    <s v="photography/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n v="89.925373134328353"/>
    <x v="8"/>
    <s v="photobooks"/>
    <s v="photography/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n v="93.071428571428569"/>
    <x v="8"/>
    <s v="photobooks"/>
    <s v="photography/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n v="89.674157303370791"/>
    <x v="8"/>
    <s v="photobooks"/>
    <s v="photography/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n v="207.61682242990653"/>
    <x v="8"/>
    <s v="photobooks"/>
    <s v="photography/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n v="59.408805031446541"/>
    <x v="8"/>
    <s v="photobooks"/>
    <s v="photography/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n v="358.97237569060775"/>
    <x v="8"/>
    <s v="photobooks"/>
    <s v="photography/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n v="94.736641221374043"/>
    <x v="8"/>
    <s v="photobooks"/>
    <s v="photography/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n v="80.647999999999996"/>
    <x v="8"/>
    <s v="photobooks"/>
    <s v="photography/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n v="168.68852459016392"/>
    <x v="8"/>
    <s v="photobooks"/>
    <s v="photography/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n v="34.68888888888889"/>
    <x v="8"/>
    <s v="photobooks"/>
    <s v="photography/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n v="462.85714285714283"/>
    <x v="8"/>
    <s v="photobooks"/>
    <s v="photography/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n v="104.38888888888889"/>
    <x v="8"/>
    <s v="photobooks"/>
    <s v="photography/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n v="7.5"/>
    <x v="8"/>
    <s v="photobooks"/>
    <s v="photography/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n v="47.13"/>
    <x v="8"/>
    <s v="photobooks"/>
    <s v="photography/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n v="414.28571428571428"/>
    <x v="8"/>
    <s v="photobooks"/>
    <s v="photography/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n v="42.481481481481481"/>
    <x v="8"/>
    <s v="photobooks"/>
    <s v="photography/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n v="108.77551020408163"/>
    <x v="8"/>
    <s v="photobooks"/>
    <s v="photography/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n v="81.098039215686271"/>
    <x v="8"/>
    <s v="photobooks"/>
    <s v="photography/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n v="51.666666666666664"/>
    <x v="8"/>
    <s v="photobooks"/>
    <s v="photography/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n v="35.4"/>
    <x v="8"/>
    <s v="photobooks"/>
    <s v="photography/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n v="103.63559322033899"/>
    <x v="8"/>
    <s v="photobooks"/>
    <s v="photography/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n v="55.282051282051285"/>
    <x v="8"/>
    <s v="photobooks"/>
    <s v="photography/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n v="72.16970873786407"/>
    <x v="8"/>
    <s v="photobooks"/>
    <s v="photography/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x v="8"/>
    <s v="photobooks"/>
    <s v="photography/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n v="58.615384615384613"/>
    <x v="8"/>
    <s v="photobooks"/>
    <s v="photography/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n v="12.466666666666667"/>
    <x v="8"/>
    <s v="photobooks"/>
    <s v="photography/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n v="49.136363636363633"/>
    <x v="8"/>
    <s v="photobooks"/>
    <s v="photography/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n v="150.5"/>
    <x v="8"/>
    <s v="photobooks"/>
    <s v="photography/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n v="35.799999999999997"/>
    <x v="8"/>
    <s v="photobooks"/>
    <s v="photography/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n v="45.157894736842103"/>
    <x v="8"/>
    <s v="photobooks"/>
    <s v="photography/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n v="98.78947368421052"/>
    <x v="8"/>
    <s v="photobooks"/>
    <s v="photography/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n v="88.307692307692307"/>
    <x v="8"/>
    <s v="photobooks"/>
    <s v="photography/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n v="170.62903225806451"/>
    <x v="8"/>
    <s v="photobooks"/>
    <s v="photography/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n v="83.75"/>
    <x v="8"/>
    <s v="photobooks"/>
    <s v="photography/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n v="65.099999999999994"/>
    <x v="8"/>
    <s v="photobooks"/>
    <s v="photography/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n v="66.333333333333329"/>
    <x v="8"/>
    <s v="photobooks"/>
    <s v="photography/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n v="104.89473684210526"/>
    <x v="8"/>
    <s v="photobooks"/>
    <s v="photography/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n v="78.440789473684205"/>
    <x v="8"/>
    <s v="photobooks"/>
    <s v="photography/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n v="59.041666666666664"/>
    <x v="8"/>
    <s v="photobooks"/>
    <s v="photography/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n v="71.34210526315789"/>
    <x v="8"/>
    <s v="photobooks"/>
    <s v="photography/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n v="51.227027027027027"/>
    <x v="8"/>
    <s v="photobooks"/>
    <s v="photography/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n v="60.242424242424242"/>
    <x v="8"/>
    <s v="photobooks"/>
    <s v="photography/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n v="44.935185185185183"/>
    <x v="8"/>
    <s v="photobooks"/>
    <s v="photography/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n v="31.206896551724139"/>
    <x v="8"/>
    <s v="photobooks"/>
    <s v="photography/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n v="63.875"/>
    <x v="8"/>
    <s v="photobooks"/>
    <s v="photography/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n v="19"/>
    <x v="8"/>
    <s v="photobooks"/>
    <s v="photography/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n v="10"/>
    <x v="8"/>
    <s v="photobooks"/>
    <s v="photography/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n v="109.06666666666666"/>
    <x v="8"/>
    <s v="photobooks"/>
    <s v="photography/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n v="26.75"/>
    <x v="8"/>
    <s v="photobooks"/>
    <s v="photography/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n v="109.93525179856115"/>
    <x v="8"/>
    <s v="photobooks"/>
    <s v="photography/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n v="20"/>
    <x v="8"/>
    <s v="photobooks"/>
    <s v="photography/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n v="55.388888888888886"/>
    <x v="8"/>
    <s v="photobooks"/>
    <s v="photography/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n v="133.90123456790124"/>
    <x v="8"/>
    <s v="photobooks"/>
    <s v="photography/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n v="48.720930232558139"/>
    <x v="8"/>
    <s v="photobooks"/>
    <s v="photography/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n v="48.25"/>
    <x v="8"/>
    <s v="photobooks"/>
    <s v="photography/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n v="58.972972972972975"/>
    <x v="8"/>
    <s v="photobooks"/>
    <s v="photography/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n v="11.638333333333334"/>
    <x v="8"/>
    <s v="photobooks"/>
    <s v="photography/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n v="83.716814159292042"/>
    <x v="8"/>
    <s v="photobooks"/>
    <s v="photography/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n v="63.648648648648646"/>
    <x v="8"/>
    <s v="photobooks"/>
    <s v="photography/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n v="94.277777777777771"/>
    <x v="8"/>
    <s v="photobooks"/>
    <s v="photography/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n v="71.86666666666666"/>
    <x v="8"/>
    <s v="photobooks"/>
    <s v="photography/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n v="104.84615384615384"/>
    <x v="8"/>
    <s v="photobooks"/>
    <s v="photography/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n v="67.139344262295083"/>
    <x v="8"/>
    <s v="photobooks"/>
    <s v="photography/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n v="73.875"/>
    <x v="8"/>
    <s v="photobooks"/>
    <s v="photography/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n v="69.125"/>
    <x v="8"/>
    <s v="photobooks"/>
    <s v="photography/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n v="120.77083333333333"/>
    <x v="8"/>
    <s v="photobooks"/>
    <s v="photography/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n v="42.222222222222221"/>
    <x v="8"/>
    <s v="photobooks"/>
    <s v="photography/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n v="7.5"/>
    <x v="8"/>
    <s v="photobooks"/>
    <s v="photography/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n v="1.5384615384615385"/>
    <x v="8"/>
    <s v="photobooks"/>
    <s v="photography/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n v="37.608695652173914"/>
    <x v="8"/>
    <s v="photobooks"/>
    <s v="photography/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x v="8"/>
    <s v="photobooks"/>
    <s v="photography/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n v="42.157142857142858"/>
    <x v="8"/>
    <s v="photobooks"/>
    <s v="photography/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x v="8"/>
    <s v="photobooks"/>
    <s v="photography/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n v="84.833333333333329"/>
    <x v="8"/>
    <s v="photobooks"/>
    <s v="photography/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n v="94.19"/>
    <x v="8"/>
    <s v="photobooks"/>
    <s v="photography/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x v="8"/>
    <s v="photobooks"/>
    <s v="photography/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n v="6.25"/>
    <x v="8"/>
    <s v="photobooks"/>
    <s v="photography/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n v="213.375"/>
    <x v="8"/>
    <s v="photobooks"/>
    <s v="photography/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n v="59.162280701754383"/>
    <x v="4"/>
    <s v="rock"/>
    <s v="music/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n v="27.272727272727273"/>
    <x v="4"/>
    <s v="rock"/>
    <s v="music/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n v="24.575757575757574"/>
    <x v="4"/>
    <s v="rock"/>
    <s v="music/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n v="75.05"/>
    <x v="4"/>
    <s v="rock"/>
    <s v="music/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n v="42.02"/>
    <x v="4"/>
    <s v="rock"/>
    <s v="music/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n v="53.157894736842103"/>
    <x v="4"/>
    <s v="rock"/>
    <s v="music/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n v="83.885416666666671"/>
    <x v="4"/>
    <s v="rock"/>
    <s v="music/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n v="417.33333333333331"/>
    <x v="4"/>
    <s v="rock"/>
    <s v="music/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n v="75.765151515151516"/>
    <x v="4"/>
    <s v="rock"/>
    <s v="music/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n v="67.389380530973455"/>
    <x v="4"/>
    <s v="rock"/>
    <s v="music/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n v="73.571428571428569"/>
    <x v="4"/>
    <s v="rock"/>
    <s v="music/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n v="25"/>
    <x v="4"/>
    <s v="rock"/>
    <s v="music/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n v="42"/>
    <x v="4"/>
    <s v="rock"/>
    <s v="music/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n v="131.16666666666666"/>
    <x v="4"/>
    <s v="rock"/>
    <s v="music/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n v="47.272727272727273"/>
    <x v="4"/>
    <s v="rock"/>
    <s v="music/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n v="182.12727272727273"/>
    <x v="4"/>
    <s v="rock"/>
    <s v="music/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n v="61.366666666666667"/>
    <x v="4"/>
    <s v="rock"/>
    <s v="music/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n v="35.767499999999998"/>
    <x v="4"/>
    <s v="rock"/>
    <s v="music/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n v="45.62222222222222"/>
    <x v="4"/>
    <s v="rock"/>
    <s v="music/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n v="75.384615384615387"/>
    <x v="4"/>
    <s v="rock"/>
    <s v="music/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n v="50.875"/>
    <x v="4"/>
    <s v="rock"/>
    <s v="music/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n v="119.28571428571429"/>
    <x v="4"/>
    <s v="rock"/>
    <s v="music/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n v="92.541865671641801"/>
    <x v="4"/>
    <s v="rock"/>
    <s v="music/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n v="76.05"/>
    <x v="4"/>
    <s v="rock"/>
    <s v="music/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n v="52.631578947368418"/>
    <x v="4"/>
    <s v="rock"/>
    <s v="music/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n v="98.990430622009569"/>
    <x v="4"/>
    <s v="rock"/>
    <s v="music/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n v="79.526315789473685"/>
    <x v="4"/>
    <s v="rock"/>
    <s v="music/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n v="134.20833333333334"/>
    <x v="4"/>
    <s v="rock"/>
    <s v="music/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n v="37.625"/>
    <x v="4"/>
    <s v="rock"/>
    <s v="music/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n v="51.044692737430168"/>
    <x v="4"/>
    <s v="rock"/>
    <s v="music/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n v="50.03846153846154"/>
    <x v="4"/>
    <s v="rock"/>
    <s v="music/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n v="133.93129770992365"/>
    <x v="4"/>
    <s v="rock"/>
    <s v="music/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n v="58.214285714285715"/>
    <x v="4"/>
    <s v="rock"/>
    <s v="music/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n v="88.037643678160919"/>
    <x v="4"/>
    <s v="rock"/>
    <s v="music/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n v="70.576753926701571"/>
    <x v="4"/>
    <s v="rock"/>
    <s v="music/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n v="53.289473684210527"/>
    <x v="4"/>
    <s v="rock"/>
    <s v="music/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n v="136.36363636363637"/>
    <x v="4"/>
    <s v="rock"/>
    <s v="music/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n v="40.547315436241611"/>
    <x v="4"/>
    <s v="rock"/>
    <s v="music/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n v="70.625"/>
    <x v="4"/>
    <s v="rock"/>
    <s v="music/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n v="52.684210526315788"/>
    <x v="4"/>
    <s v="rock"/>
    <s v="music/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x v="6"/>
    <s v="mobile games"/>
    <s v="games/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n v="90.9375"/>
    <x v="6"/>
    <s v="mobile games"/>
    <s v="games/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n v="5"/>
    <x v="6"/>
    <s v="mobile games"/>
    <s v="games/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n v="58.083333333333336"/>
    <x v="6"/>
    <s v="mobile games"/>
    <s v="games/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n v="2"/>
    <x v="6"/>
    <s v="mobile games"/>
    <s v="games/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n v="62.5"/>
    <x v="6"/>
    <s v="mobile games"/>
    <s v="games/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n v="10"/>
    <x v="6"/>
    <s v="mobile games"/>
    <s v="games/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n v="71.588235294117652"/>
    <x v="6"/>
    <s v="mobile games"/>
    <s v="games/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x v="6"/>
    <s v="mobile games"/>
    <s v="games/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n v="32.81818181818182"/>
    <x v="6"/>
    <s v="mobile games"/>
    <s v="games/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n v="49.11578947368421"/>
    <x v="6"/>
    <s v="mobile games"/>
    <s v="games/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n v="16.307692307692307"/>
    <x v="6"/>
    <s v="mobile games"/>
    <s v="games/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n v="18"/>
    <x v="6"/>
    <s v="mobile games"/>
    <s v="games/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n v="13"/>
    <x v="6"/>
    <s v="mobile games"/>
    <s v="games/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n v="17"/>
    <x v="6"/>
    <s v="mobile games"/>
    <s v="games/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x v="6"/>
    <s v="mobile games"/>
    <s v="games/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x v="6"/>
    <s v="mobile games"/>
    <s v="games/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x v="6"/>
    <s v="mobile games"/>
    <s v="games/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n v="3"/>
    <x v="6"/>
    <s v="mobile games"/>
    <s v="games/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n v="41.833333333333336"/>
    <x v="6"/>
    <s v="mobile games"/>
    <s v="games/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n v="49.338428571428572"/>
    <x v="4"/>
    <s v="indie rock"/>
    <s v="music/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n v="41.728395061728392"/>
    <x v="4"/>
    <s v="indie rock"/>
    <s v="music/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n v="32.71875"/>
    <x v="4"/>
    <s v="indie rock"/>
    <s v="music/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n v="51.96153846153846"/>
    <x v="4"/>
    <s v="indie rock"/>
    <s v="music/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n v="50.685714285714283"/>
    <x v="4"/>
    <s v="indie rock"/>
    <s v="music/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n v="42.241379310344826"/>
    <x v="4"/>
    <s v="indie rock"/>
    <s v="music/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n v="416.875"/>
    <x v="4"/>
    <s v="indie rock"/>
    <s v="music/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n v="46.651685393258425"/>
    <x v="4"/>
    <s v="indie rock"/>
    <s v="music/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n v="48.454545454545453"/>
    <x v="4"/>
    <s v="indie rock"/>
    <s v="music/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n v="70.5289837398374"/>
    <x v="4"/>
    <s v="indie rock"/>
    <s v="music/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n v="87.958333333333329"/>
    <x v="4"/>
    <s v="indie rock"/>
    <s v="music/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n v="26.26923076923077"/>
    <x v="4"/>
    <s v="indie rock"/>
    <s v="music/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n v="57.777777777777779"/>
    <x v="4"/>
    <s v="indie rock"/>
    <s v="music/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n v="57.25"/>
    <x v="4"/>
    <s v="indie rock"/>
    <s v="music/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n v="196.34042553191489"/>
    <x v="4"/>
    <s v="indie rock"/>
    <s v="music/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n v="43"/>
    <x v="4"/>
    <s v="indie rock"/>
    <s v="music/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n v="35.551912568306008"/>
    <x v="4"/>
    <s v="indie rock"/>
    <s v="music/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n v="68.80952380952381"/>
    <x v="4"/>
    <s v="indie rock"/>
    <s v="music/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n v="28.571428571428573"/>
    <x v="4"/>
    <s v="indie rock"/>
    <s v="music/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n v="50.631666666666668"/>
    <x v="4"/>
    <s v="indie rock"/>
    <s v="music/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n v="106.8"/>
    <x v="2"/>
    <s v="gadgets"/>
    <s v="technology/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n v="4"/>
    <x v="2"/>
    <s v="gadgets"/>
    <s v="technology/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n v="34.097560975609753"/>
    <x v="2"/>
    <s v="gadgets"/>
    <s v="technology/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n v="25"/>
    <x v="2"/>
    <s v="gadgets"/>
    <s v="technology/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n v="10.5"/>
    <x v="2"/>
    <s v="gadgets"/>
    <s v="technology/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n v="215.95959595959596"/>
    <x v="2"/>
    <s v="gadgets"/>
    <s v="technology/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n v="21.25"/>
    <x v="2"/>
    <s v="gadgets"/>
    <s v="technology/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n v="108.25"/>
    <x v="2"/>
    <s v="gadgets"/>
    <s v="technology/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n v="129.97368421052633"/>
    <x v="2"/>
    <s v="gadgets"/>
    <s v="technology/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n v="117.49473684210527"/>
    <x v="2"/>
    <s v="gadgets"/>
    <s v="technology/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n v="10"/>
    <x v="2"/>
    <s v="gadgets"/>
    <s v="technology/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n v="70.595238095238102"/>
    <x v="2"/>
    <s v="gadgets"/>
    <s v="technology/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n v="24.5"/>
    <x v="2"/>
    <s v="gadgets"/>
    <s v="technology/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n v="30"/>
    <x v="2"/>
    <s v="gadgets"/>
    <s v="technology/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n v="2"/>
    <x v="2"/>
    <s v="gadgets"/>
    <s v="technology/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n v="17"/>
    <x v="2"/>
    <s v="gadgets"/>
    <s v="technology/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n v="2928.9285714285716"/>
    <x v="2"/>
    <s v="gadgets"/>
    <s v="technology/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n v="28.888888888888889"/>
    <x v="2"/>
    <s v="gadgets"/>
    <s v="technology/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n v="29.625"/>
    <x v="2"/>
    <s v="gadgets"/>
    <s v="technology/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n v="40.980952380952381"/>
    <x v="2"/>
    <s v="gadgets"/>
    <s v="technology/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n v="54"/>
    <x v="4"/>
    <s v="indie rock"/>
    <s v="music/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n v="36.109375"/>
    <x v="4"/>
    <s v="indie rock"/>
    <s v="music/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n v="23.153846153846153"/>
    <x v="4"/>
    <s v="indie rock"/>
    <s v="music/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n v="104"/>
    <x v="4"/>
    <s v="indie rock"/>
    <s v="music/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n v="31.826923076923077"/>
    <x v="4"/>
    <s v="indie rock"/>
    <s v="music/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n v="27.3896261682243"/>
    <x v="4"/>
    <s v="indie rock"/>
    <s v="music/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n v="56.363636363636367"/>
    <x v="4"/>
    <s v="indie rock"/>
    <s v="music/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n v="77.352941176470594"/>
    <x v="4"/>
    <s v="indie rock"/>
    <s v="music/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n v="42.8"/>
    <x v="4"/>
    <s v="indie rock"/>
    <s v="music/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n v="48.846153846153847"/>
    <x v="4"/>
    <s v="indie rock"/>
    <s v="music/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n v="48.240400000000001"/>
    <x v="4"/>
    <s v="indie rock"/>
    <s v="music/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n v="70.212500000000006"/>
    <x v="4"/>
    <s v="indie rock"/>
    <s v="music/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n v="94.054545454545448"/>
    <x v="4"/>
    <s v="indie rock"/>
    <s v="music/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n v="80.272727272727266"/>
    <x v="4"/>
    <s v="indie rock"/>
    <s v="music/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n v="54.2"/>
    <x v="4"/>
    <s v="indie rock"/>
    <s v="music/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n v="60.26903448275862"/>
    <x v="4"/>
    <s v="indie rock"/>
    <s v="music/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n v="38.740344827586206"/>
    <x v="4"/>
    <s v="indie rock"/>
    <s v="music/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n v="152.54385964912279"/>
    <x v="4"/>
    <s v="indie rock"/>
    <s v="music/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n v="115.3125"/>
    <x v="4"/>
    <s v="indie rock"/>
    <s v="music/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n v="35.838709677419352"/>
    <x v="4"/>
    <s v="indie rock"/>
    <s v="music/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n v="64.570118779438872"/>
    <x v="2"/>
    <s v="hardware"/>
    <s v="technology/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n v="87.436000000000007"/>
    <x v="2"/>
    <s v="hardware"/>
    <s v="technology/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n v="68.815577078288939"/>
    <x v="2"/>
    <s v="hardware"/>
    <s v="technology/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n v="176.200223588597"/>
    <x v="2"/>
    <s v="hardware"/>
    <s v="technology/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n v="511.79117647058825"/>
    <x v="2"/>
    <s v="hardware"/>
    <s v="technology/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n v="160.44285714285715"/>
    <x v="2"/>
    <s v="hardware"/>
    <s v="technology/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n v="35.003043478260871"/>
    <x v="2"/>
    <s v="hardware"/>
    <s v="technology/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n v="188.50671378091872"/>
    <x v="2"/>
    <s v="hardware"/>
    <s v="technology/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n v="56.204984093319197"/>
    <x v="2"/>
    <s v="hardware"/>
    <s v="technology/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n v="51.3054157782516"/>
    <x v="2"/>
    <s v="hardware"/>
    <s v="technology/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n v="127.36450839328538"/>
    <x v="2"/>
    <s v="hardware"/>
    <s v="technology/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n v="101.85532258064516"/>
    <x v="2"/>
    <s v="hardware"/>
    <s v="technology/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n v="230.55782312925169"/>
    <x v="2"/>
    <s v="hardware"/>
    <s v="technology/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n v="842.10602409638557"/>
    <x v="2"/>
    <s v="hardware"/>
    <s v="technology/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n v="577.27593103448271"/>
    <x v="2"/>
    <s v="hardware"/>
    <s v="technology/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n v="483.34246575342468"/>
    <x v="2"/>
    <s v="hardware"/>
    <s v="technology/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n v="76.138500000000008"/>
    <x v="2"/>
    <s v="hardware"/>
    <s v="technology/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n v="74.107684365781708"/>
    <x v="2"/>
    <s v="hardware"/>
    <s v="technology/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n v="36.965660377358489"/>
    <x v="2"/>
    <s v="hardware"/>
    <s v="technology/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n v="2500.969696969697"/>
    <x v="2"/>
    <s v="hardware"/>
    <s v="technology/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n v="67.690214329454989"/>
    <x v="2"/>
    <s v="hardware"/>
    <s v="technology/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n v="63.04738562091503"/>
    <x v="2"/>
    <s v="hardware"/>
    <s v="technology/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n v="117.6"/>
    <x v="2"/>
    <s v="hardware"/>
    <s v="technology/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n v="180.75185011709601"/>
    <x v="2"/>
    <s v="hardware"/>
    <s v="technology/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n v="127.32038834951456"/>
    <x v="2"/>
    <s v="hardware"/>
    <s v="technology/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n v="136.6444745538665"/>
    <x v="2"/>
    <s v="hardware"/>
    <s v="technology/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n v="182.78024691358024"/>
    <x v="2"/>
    <s v="hardware"/>
    <s v="technology/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n v="279.37843137254902"/>
    <x v="2"/>
    <s v="hardware"/>
    <s v="technology/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n v="61.375728669846318"/>
    <x v="2"/>
    <s v="hardware"/>
    <s v="technology/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n v="80.727532097004286"/>
    <x v="2"/>
    <s v="hardware"/>
    <s v="technology/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n v="272.35590732591254"/>
    <x v="2"/>
    <s v="hardware"/>
    <s v="technology/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n v="70.848739495798313"/>
    <x v="2"/>
    <s v="hardware"/>
    <s v="technology/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n v="247.94003412969283"/>
    <x v="2"/>
    <s v="hardware"/>
    <s v="technology/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n v="186.81393034825871"/>
    <x v="2"/>
    <s v="hardware"/>
    <s v="technology/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n v="131.98948616600788"/>
    <x v="2"/>
    <s v="hardware"/>
    <s v="technology/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n v="29.310782241014799"/>
    <x v="2"/>
    <s v="hardware"/>
    <s v="technology/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n v="245.02436053593178"/>
    <x v="2"/>
    <s v="hardware"/>
    <s v="technology/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n v="1323.2540463917526"/>
    <x v="2"/>
    <s v="hardware"/>
    <s v="technology/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n v="282.65966789667897"/>
    <x v="2"/>
    <s v="hardware"/>
    <s v="technology/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n v="91.214401028277635"/>
    <x v="2"/>
    <s v="hardware"/>
    <s v="technology/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n v="31.75"/>
    <x v="8"/>
    <s v="people"/>
    <s v="photography/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x v="8"/>
    <s v="people"/>
    <s v="photography/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n v="88.6875"/>
    <x v="8"/>
    <s v="people"/>
    <s v="photography/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n v="453.14285714285717"/>
    <x v="8"/>
    <s v="people"/>
    <s v="photography/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n v="12.75"/>
    <x v="8"/>
    <s v="people"/>
    <s v="photography/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n v="1"/>
    <x v="8"/>
    <s v="people"/>
    <s v="photography/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n v="83.428571428571431"/>
    <x v="8"/>
    <s v="people"/>
    <s v="photography/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n v="25"/>
    <x v="8"/>
    <s v="people"/>
    <s v="photography/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n v="50"/>
    <x v="8"/>
    <s v="people"/>
    <s v="photography/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n v="101.8"/>
    <x v="8"/>
    <s v="people"/>
    <s v="photography/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n v="46.666666666666664"/>
    <x v="8"/>
    <s v="people"/>
    <s v="photography/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n v="1"/>
    <x v="8"/>
    <s v="people"/>
    <s v="photography/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x v="8"/>
    <s v="people"/>
    <s v="photography/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x v="8"/>
    <s v="people"/>
    <s v="photography/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n v="26"/>
    <x v="8"/>
    <s v="people"/>
    <s v="photography/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x v="8"/>
    <s v="people"/>
    <s v="photography/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x v="8"/>
    <s v="people"/>
    <s v="photography/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n v="218.33333333333334"/>
    <x v="8"/>
    <s v="people"/>
    <s v="photography/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n v="33.714285714285715"/>
    <x v="8"/>
    <s v="people"/>
    <s v="photography/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n v="25"/>
    <x v="8"/>
    <s v="people"/>
    <s v="photography/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n v="128.38790470372632"/>
    <x v="2"/>
    <s v="hardware"/>
    <s v="technology/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n v="78.834261818181815"/>
    <x v="2"/>
    <s v="hardware"/>
    <s v="technology/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n v="91.764705882352942"/>
    <x v="2"/>
    <s v="hardware"/>
    <s v="technology/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n v="331.10237288135596"/>
    <x v="2"/>
    <s v="hardware"/>
    <s v="technology/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n v="194.26193717277485"/>
    <x v="2"/>
    <s v="hardware"/>
    <s v="technology/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n v="408.97689768976898"/>
    <x v="2"/>
    <s v="hardware"/>
    <s v="technology/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n v="84.459270072992695"/>
    <x v="2"/>
    <s v="hardware"/>
    <s v="technology/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n v="44.853658536585364"/>
    <x v="2"/>
    <s v="hardware"/>
    <s v="technology/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n v="383.3643216080402"/>
    <x v="2"/>
    <s v="hardware"/>
    <s v="technology/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n v="55.276856649395505"/>
    <x v="2"/>
    <s v="hardware"/>
    <s v="technology/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n v="422.02059732234807"/>
    <x v="2"/>
    <s v="hardware"/>
    <s v="technology/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n v="64.180327868852459"/>
    <x v="2"/>
    <s v="hardware"/>
    <s v="technology/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n v="173.57781674704077"/>
    <x v="2"/>
    <s v="hardware"/>
    <s v="technology/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n v="88.601680840609291"/>
    <x v="2"/>
    <s v="hardware"/>
    <s v="technology/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n v="50.222283950617282"/>
    <x v="2"/>
    <s v="hardware"/>
    <s v="technology/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n v="192.38876826722338"/>
    <x v="2"/>
    <s v="hardware"/>
    <s v="technology/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n v="73.416901408450698"/>
    <x v="2"/>
    <s v="hardware"/>
    <s v="technology/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n v="147.68495555555555"/>
    <x v="2"/>
    <s v="hardware"/>
    <s v="technology/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n v="108.96848314606741"/>
    <x v="2"/>
    <s v="hardware"/>
    <s v="technology/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n v="23.647540983606557"/>
    <x v="2"/>
    <s v="hardware"/>
    <s v="technology/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n v="147.94736842105263"/>
    <x v="2"/>
    <s v="hardware"/>
    <s v="technology/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n v="385.03692307692307"/>
    <x v="2"/>
    <s v="hardware"/>
    <s v="technology/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n v="457.39093484419266"/>
    <x v="2"/>
    <s v="hardware"/>
    <s v="technology/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n v="222.99047619047619"/>
    <x v="2"/>
    <s v="hardware"/>
    <s v="technology/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n v="220.74074074074073"/>
    <x v="2"/>
    <s v="hardware"/>
    <s v="technology/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n v="73.503898678414089"/>
    <x v="2"/>
    <s v="hardware"/>
    <s v="technology/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n v="223.09647495361781"/>
    <x v="2"/>
    <s v="hardware"/>
    <s v="technology/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n v="47.911392405063289"/>
    <x v="2"/>
    <s v="hardware"/>
    <s v="technology/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n v="96.063829787234042"/>
    <x v="2"/>
    <s v="hardware"/>
    <s v="technology/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n v="118.6144"/>
    <x v="2"/>
    <s v="hardware"/>
    <s v="technology/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n v="118.45472440944881"/>
    <x v="2"/>
    <s v="hardware"/>
    <s v="technology/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n v="143.21468926553672"/>
    <x v="2"/>
    <s v="hardware"/>
    <s v="technology/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n v="282.71518987341773"/>
    <x v="2"/>
    <s v="hardware"/>
    <s v="technology/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n v="593.93620078740162"/>
    <x v="2"/>
    <s v="hardware"/>
    <s v="technology/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n v="262.15704968944101"/>
    <x v="2"/>
    <s v="hardware"/>
    <s v="technology/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n v="46.580778301886795"/>
    <x v="2"/>
    <s v="hardware"/>
    <s v="technology/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n v="70.041118881118877"/>
    <x v="2"/>
    <s v="hardware"/>
    <s v="technology/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n v="164.90686274509804"/>
    <x v="2"/>
    <s v="hardware"/>
    <s v="technology/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n v="449.26385224274406"/>
    <x v="2"/>
    <s v="hardware"/>
    <s v="technology/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n v="27.472841328413285"/>
    <x v="2"/>
    <s v="hardware"/>
    <s v="technology/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n v="143.97499999999999"/>
    <x v="2"/>
    <s v="hardware"/>
    <s v="technology/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n v="88.23571428571428"/>
    <x v="2"/>
    <s v="hardware"/>
    <s v="technology/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n v="36.326424870466319"/>
    <x v="2"/>
    <s v="hardware"/>
    <s v="technology/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n v="90.177777777777777"/>
    <x v="2"/>
    <s v="hardware"/>
    <s v="technology/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n v="152.62361216730039"/>
    <x v="2"/>
    <s v="hardware"/>
    <s v="technology/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n v="55.806451612903224"/>
    <x v="2"/>
    <s v="hardware"/>
    <s v="technology/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n v="227.85327313769753"/>
    <x v="2"/>
    <s v="hardware"/>
    <s v="technology/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n v="91.82989803350327"/>
    <x v="2"/>
    <s v="hardware"/>
    <s v="technology/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n v="80.991037735849048"/>
    <x v="2"/>
    <s v="hardware"/>
    <s v="technology/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n v="278.39411764705881"/>
    <x v="2"/>
    <s v="hardware"/>
    <s v="technology/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n v="43.095041322314053"/>
    <x v="2"/>
    <s v="hardware"/>
    <s v="technology/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n v="326.29205175600737"/>
    <x v="2"/>
    <s v="hardware"/>
    <s v="technology/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n v="41.743801652892564"/>
    <x v="2"/>
    <s v="hardware"/>
    <s v="technology/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n v="64.020933977455712"/>
    <x v="2"/>
    <s v="hardware"/>
    <s v="technology/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n v="99.455445544554451"/>
    <x v="2"/>
    <s v="hardware"/>
    <s v="technology/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n v="138.49458483754512"/>
    <x v="2"/>
    <s v="hardware"/>
    <s v="technology/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n v="45.547792792792798"/>
    <x v="2"/>
    <s v="hardware"/>
    <s v="technology/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n v="10.507317073170732"/>
    <x v="2"/>
    <s v="hardware"/>
    <s v="technology/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n v="114.76533333333333"/>
    <x v="2"/>
    <s v="hardware"/>
    <s v="technology/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n v="35.997067448680355"/>
    <x v="2"/>
    <s v="hardware"/>
    <s v="technology/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n v="154.17142857142858"/>
    <x v="2"/>
    <s v="hardware"/>
    <s v="technology/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n v="566.38916256157631"/>
    <x v="2"/>
    <s v="hardware"/>
    <s v="technology/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n v="120.85714285714286"/>
    <x v="2"/>
    <s v="hardware"/>
    <s v="technology/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n v="86.163845492085343"/>
    <x v="2"/>
    <s v="hardware"/>
    <s v="technology/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n v="51.212114395886893"/>
    <x v="2"/>
    <s v="hardware"/>
    <s v="technology/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n v="67.261538461538464"/>
    <x v="2"/>
    <s v="hardware"/>
    <s v="technology/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n v="62.8"/>
    <x v="2"/>
    <s v="hardware"/>
    <s v="technology/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n v="346.13118421052633"/>
    <x v="2"/>
    <s v="hardware"/>
    <s v="technology/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n v="244.11912547528519"/>
    <x v="2"/>
    <s v="hardware"/>
    <s v="technology/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n v="259.25424836601309"/>
    <x v="2"/>
    <s v="hardware"/>
    <s v="technology/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n v="201.96402877697841"/>
    <x v="2"/>
    <s v="hardware"/>
    <s v="technology/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n v="226.20857142857142"/>
    <x v="2"/>
    <s v="hardware"/>
    <s v="technology/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n v="324.69"/>
    <x v="2"/>
    <s v="hardware"/>
    <s v="technology/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n v="205"/>
    <x v="2"/>
    <s v="hardware"/>
    <s v="technology/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n v="20.465926829268295"/>
    <x v="2"/>
    <s v="hardware"/>
    <s v="technology/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n v="116.35303146309367"/>
    <x v="2"/>
    <s v="hardware"/>
    <s v="technology/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n v="307.20212765957444"/>
    <x v="2"/>
    <s v="hardware"/>
    <s v="technology/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n v="546.6875"/>
    <x v="2"/>
    <s v="hardware"/>
    <s v="technology/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n v="47.474464579901152"/>
    <x v="2"/>
    <s v="hardware"/>
    <s v="technology/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n v="101.56"/>
    <x v="2"/>
    <s v="hardware"/>
    <s v="technology/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n v="72.909090909090907"/>
    <x v="4"/>
    <s v="indie rock"/>
    <s v="music/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n v="43.710526315789473"/>
    <x v="4"/>
    <s v="indie rock"/>
    <s v="music/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n v="34"/>
    <x v="4"/>
    <s v="indie rock"/>
    <s v="music/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n v="70.652173913043484"/>
    <x v="4"/>
    <s v="indie rock"/>
    <s v="music/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n v="89.301204819277103"/>
    <x v="4"/>
    <s v="indie rock"/>
    <s v="music/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n v="115.08571428571429"/>
    <x v="4"/>
    <s v="indie rock"/>
    <s v="music/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n v="62.12"/>
    <x v="4"/>
    <s v="indie rock"/>
    <s v="music/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n v="46.204266666666669"/>
    <x v="4"/>
    <s v="indie rock"/>
    <s v="music/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n v="48.54854838709678"/>
    <x v="4"/>
    <s v="indie rock"/>
    <s v="music/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n v="57.520187499999999"/>
    <x v="4"/>
    <s v="indie rock"/>
    <s v="music/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n v="88.147154471544724"/>
    <x v="4"/>
    <s v="indie rock"/>
    <s v="music/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n v="110.49090909090908"/>
    <x v="4"/>
    <s v="indie rock"/>
    <s v="music/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n v="66.826086956521735"/>
    <x v="4"/>
    <s v="indie rock"/>
    <s v="music/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n v="58.597222222222221"/>
    <x v="4"/>
    <s v="indie rock"/>
    <s v="music/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n v="113.63636363636364"/>
    <x v="4"/>
    <s v="indie rock"/>
    <s v="music/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n v="43.571428571428569"/>
    <x v="4"/>
    <s v="indie rock"/>
    <s v="music/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n v="78.94736842105263"/>
    <x v="4"/>
    <s v="indie rock"/>
    <s v="music/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n v="188.125"/>
    <x v="4"/>
    <s v="indie rock"/>
    <s v="music/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n v="63.031746031746032"/>
    <x v="4"/>
    <s v="indie rock"/>
    <s v="music/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n v="30.37037037037037"/>
    <x v="4"/>
    <s v="indie rock"/>
    <s v="music/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n v="51.477272727272727"/>
    <x v="4"/>
    <s v="indie rock"/>
    <s v="music/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n v="35.789473684210527"/>
    <x v="4"/>
    <s v="indie rock"/>
    <s v="music/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n v="98.817391304347822"/>
    <x v="4"/>
    <s v="indie rock"/>
    <s v="music/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n v="28"/>
    <x v="4"/>
    <s v="indie rock"/>
    <s v="music/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n v="51.313131313131315"/>
    <x v="4"/>
    <s v="indie rock"/>
    <s v="music/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n v="53.522727272727273"/>
    <x v="4"/>
    <s v="indie rock"/>
    <s v="music/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n v="37.149310344827583"/>
    <x v="4"/>
    <s v="indie rock"/>
    <s v="music/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n v="89.895287958115176"/>
    <x v="4"/>
    <s v="indie rock"/>
    <s v="music/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n v="106.52500000000001"/>
    <x v="4"/>
    <s v="indie rock"/>
    <s v="music/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n v="52.815789473684212"/>
    <x v="4"/>
    <s v="indie rock"/>
    <s v="music/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n v="54.615384615384613"/>
    <x v="4"/>
    <s v="indie rock"/>
    <s v="music/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n v="27.272727272727273"/>
    <x v="4"/>
    <s v="indie rock"/>
    <s v="music/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n v="68.598130841121488"/>
    <x v="4"/>
    <s v="indie rock"/>
    <s v="music/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n v="35.612244897959187"/>
    <x v="4"/>
    <s v="indie rock"/>
    <s v="music/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n v="94.027777777777771"/>
    <x v="4"/>
    <s v="indie rock"/>
    <s v="music/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n v="526.45652173913038"/>
    <x v="4"/>
    <s v="indie rock"/>
    <s v="music/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n v="50.657142857142858"/>
    <x v="4"/>
    <s v="indie rock"/>
    <s v="music/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n v="79.182941176470578"/>
    <x v="4"/>
    <s v="indie rock"/>
    <s v="music/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n v="91.590909090909093"/>
    <x v="4"/>
    <s v="indie rock"/>
    <s v="music/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n v="116.96275362318841"/>
    <x v="4"/>
    <s v="indie rock"/>
    <s v="music/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n v="28.4"/>
    <x v="6"/>
    <s v="video games"/>
    <s v="games/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n v="103.33333333333333"/>
    <x v="6"/>
    <s v="video games"/>
    <s v="games/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n v="10"/>
    <x v="6"/>
    <s v="video games"/>
    <s v="games/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n v="23"/>
    <x v="6"/>
    <s v="video games"/>
    <s v="games/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n v="31.555555555555557"/>
    <x v="6"/>
    <s v="video games"/>
    <s v="games/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n v="5"/>
    <x v="6"/>
    <s v="video games"/>
    <s v="games/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n v="34.220338983050844"/>
    <x v="6"/>
    <s v="video games"/>
    <s v="games/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n v="25"/>
    <x v="6"/>
    <s v="video games"/>
    <s v="games/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n v="19.666666666666668"/>
    <x v="6"/>
    <s v="video games"/>
    <s v="games/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n v="21.25"/>
    <x v="6"/>
    <s v="video games"/>
    <s v="games/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n v="8.3333333333333339"/>
    <x v="6"/>
    <s v="video games"/>
    <s v="games/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n v="21.34333333333333"/>
    <x v="6"/>
    <s v="video games"/>
    <s v="games/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n v="5.333333333333333"/>
    <x v="6"/>
    <s v="video games"/>
    <s v="games/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n v="34.666666666666664"/>
    <x v="6"/>
    <s v="video games"/>
    <s v="games/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n v="21.727272727272727"/>
    <x v="6"/>
    <s v="video games"/>
    <s v="games/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n v="11.922499999999999"/>
    <x v="6"/>
    <s v="video games"/>
    <s v="games/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n v="26.59737827715356"/>
    <x v="6"/>
    <s v="video games"/>
    <s v="games/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n v="10.666666666666666"/>
    <x v="6"/>
    <s v="video games"/>
    <s v="games/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n v="29.035714285714285"/>
    <x v="6"/>
    <s v="video games"/>
    <s v="games/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n v="50.909090909090907"/>
    <x v="6"/>
    <s v="video games"/>
    <s v="games/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x v="6"/>
    <s v="video games"/>
    <s v="games/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n v="50.083333333333336"/>
    <x v="6"/>
    <s v="video games"/>
    <s v="games/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n v="45"/>
    <x v="6"/>
    <s v="video games"/>
    <s v="games/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n v="25.291666666666668"/>
    <x v="6"/>
    <s v="video games"/>
    <s v="games/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n v="51.292134831460672"/>
    <x v="6"/>
    <s v="video games"/>
    <s v="games/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n v="1"/>
    <x v="6"/>
    <s v="video games"/>
    <s v="games/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n v="49.381818181818183"/>
    <x v="6"/>
    <s v="video games"/>
    <s v="games/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n v="1"/>
    <x v="6"/>
    <s v="video games"/>
    <s v="games/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x v="6"/>
    <s v="video games"/>
    <s v="games/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n v="101.25"/>
    <x v="6"/>
    <s v="video games"/>
    <s v="games/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n v="19.666666666666668"/>
    <x v="6"/>
    <s v="video games"/>
    <s v="games/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n v="12.5"/>
    <x v="6"/>
    <s v="video games"/>
    <s v="games/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n v="8.5"/>
    <x v="6"/>
    <s v="video games"/>
    <s v="games/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n v="1"/>
    <x v="6"/>
    <s v="video games"/>
    <s v="games/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n v="23"/>
    <x v="6"/>
    <s v="video games"/>
    <s v="games/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n v="17.987951807228917"/>
    <x v="6"/>
    <s v="video games"/>
    <s v="games/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n v="370.94736842105266"/>
    <x v="6"/>
    <s v="video games"/>
    <s v="games/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n v="63.569485530546629"/>
    <x v="6"/>
    <s v="video games"/>
    <s v="games/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n v="13"/>
    <x v="6"/>
    <s v="video games"/>
    <s v="games/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n v="5.3125"/>
    <x v="6"/>
    <s v="video games"/>
    <s v="games/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n v="35.615384615384613"/>
    <x v="4"/>
    <s v="rock"/>
    <s v="music/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n v="87.103448275862064"/>
    <x v="4"/>
    <s v="rock"/>
    <s v="music/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n v="75.11363636363636"/>
    <x v="4"/>
    <s v="rock"/>
    <s v="music/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n v="68.01204819277109"/>
    <x v="4"/>
    <s v="rock"/>
    <s v="music/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n v="29.623931623931625"/>
    <x v="4"/>
    <s v="rock"/>
    <s v="music/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n v="91.625"/>
    <x v="4"/>
    <s v="rock"/>
    <s v="music/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n v="22.5"/>
    <x v="4"/>
    <s v="rock"/>
    <s v="music/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n v="64.366735294117646"/>
    <x v="4"/>
    <s v="rock"/>
    <s v="music/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n v="21.857142857142858"/>
    <x v="4"/>
    <s v="rock"/>
    <s v="music/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n v="33.315789473684212"/>
    <x v="4"/>
    <s v="rock"/>
    <s v="music/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n v="90.276595744680847"/>
    <x v="4"/>
    <s v="rock"/>
    <s v="music/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n v="76.92307692307692"/>
    <x v="4"/>
    <s v="rock"/>
    <s v="music/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n v="59.233333333333334"/>
    <x v="4"/>
    <s v="rock"/>
    <s v="music/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n v="65.38095238095238"/>
    <x v="4"/>
    <s v="rock"/>
    <s v="music/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n v="67.307692307692307"/>
    <x v="4"/>
    <s v="rock"/>
    <s v="music/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n v="88.74647887323944"/>
    <x v="4"/>
    <s v="rock"/>
    <s v="music/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n v="65.868421052631575"/>
    <x v="4"/>
    <s v="rock"/>
    <s v="music/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n v="40.349243306169967"/>
    <x v="4"/>
    <s v="rock"/>
    <s v="music/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n v="76.857142857142861"/>
    <x v="4"/>
    <s v="rock"/>
    <s v="music/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n v="68.707820512820518"/>
    <x v="4"/>
    <s v="rock"/>
    <s v="music/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n v="57.773584905660378"/>
    <x v="6"/>
    <s v="tabletop games"/>
    <s v="games/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n v="44.171348314606739"/>
    <x v="6"/>
    <s v="tabletop games"/>
    <s v="games/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n v="31.566308243727597"/>
    <x v="6"/>
    <s v="tabletop games"/>
    <s v="games/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n v="107.04511278195488"/>
    <x v="6"/>
    <s v="tabletop games"/>
    <s v="games/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n v="149.03451043338683"/>
    <x v="6"/>
    <s v="tabletop games"/>
    <s v="games/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n v="55.956632653061227"/>
    <x v="6"/>
    <s v="tabletop games"/>
    <s v="games/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n v="56.970381807973048"/>
    <x v="6"/>
    <s v="tabletop games"/>
    <s v="games/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n v="44.056420233463037"/>
    <x v="6"/>
    <s v="tabletop games"/>
    <s v="games/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n v="68.625"/>
    <x v="6"/>
    <s v="tabletop games"/>
    <s v="games/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n v="65.318435754189949"/>
    <x v="6"/>
    <s v="tabletop games"/>
    <s v="games/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n v="35.92"/>
    <x v="6"/>
    <s v="tabletop games"/>
    <s v="games/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n v="40.070667078443485"/>
    <x v="6"/>
    <s v="tabletop games"/>
    <s v="games/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n v="75.647714604236342"/>
    <x v="6"/>
    <s v="tabletop games"/>
    <s v="games/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n v="61.203872437357631"/>
    <x v="6"/>
    <s v="tabletop games"/>
    <s v="games/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n v="48.130434782608695"/>
    <x v="6"/>
    <s v="tabletop games"/>
    <s v="games/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n v="68.106837606837601"/>
    <x v="6"/>
    <s v="tabletop games"/>
    <s v="games/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n v="65.891300230946882"/>
    <x v="6"/>
    <s v="tabletop games"/>
    <s v="games/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n v="81.654377880184327"/>
    <x v="6"/>
    <s v="tabletop games"/>
    <s v="games/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n v="52.701195219123505"/>
    <x v="6"/>
    <s v="tabletop games"/>
    <s v="games/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n v="41.228136882129277"/>
    <x v="6"/>
    <s v="tabletop games"/>
    <s v="games/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n v="15.035357142857142"/>
    <x v="4"/>
    <s v="electronic music"/>
    <s v="music/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n v="39.066920943134534"/>
    <x v="4"/>
    <s v="electronic music"/>
    <s v="music/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n v="43.82"/>
    <x v="4"/>
    <s v="electronic music"/>
    <s v="music/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n v="27.301369863013697"/>
    <x v="4"/>
    <s v="electronic music"/>
    <s v="music/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n v="42.222222222222221"/>
    <x v="4"/>
    <s v="electronic music"/>
    <s v="music/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n v="33.235294117647058"/>
    <x v="4"/>
    <s v="electronic music"/>
    <s v="music/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n v="285.71428571428572"/>
    <x v="4"/>
    <s v="electronic music"/>
    <s v="music/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n v="42.333333333333336"/>
    <x v="4"/>
    <s v="electronic music"/>
    <s v="music/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n v="50.266666666666666"/>
    <x v="4"/>
    <s v="electronic music"/>
    <s v="music/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n v="61.902777777777779"/>
    <x v="4"/>
    <s v="electronic music"/>
    <s v="music/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n v="40.75"/>
    <x v="4"/>
    <s v="electronic music"/>
    <s v="music/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n v="55.796747967479675"/>
    <x v="4"/>
    <s v="electronic music"/>
    <s v="music/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n v="10"/>
    <x v="4"/>
    <s v="electronic music"/>
    <s v="music/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n v="73.125416666666666"/>
    <x v="4"/>
    <s v="electronic music"/>
    <s v="music/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n v="26.060606060606062"/>
    <x v="4"/>
    <s v="electronic music"/>
    <s v="music/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n v="22.642857142857142"/>
    <x v="4"/>
    <s v="electronic music"/>
    <s v="music/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n v="47.222222222222221"/>
    <x v="4"/>
    <s v="electronic music"/>
    <s v="music/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n v="32.324473684210524"/>
    <x v="4"/>
    <s v="electronic music"/>
    <s v="music/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n v="53.421052631578945"/>
    <x v="4"/>
    <s v="electronic music"/>
    <s v="music/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n v="51.304347826086953"/>
    <x v="4"/>
    <s v="electronic music"/>
    <s v="music/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n v="37.197247706422019"/>
    <x v="6"/>
    <s v="tabletop games"/>
    <s v="games/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n v="27.1"/>
    <x v="6"/>
    <s v="tabletop games"/>
    <s v="games/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n v="206.31"/>
    <x v="6"/>
    <s v="tabletop games"/>
    <s v="games/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n v="82.145270270270274"/>
    <x v="6"/>
    <s v="tabletop games"/>
    <s v="games/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n v="164.79651993355483"/>
    <x v="6"/>
    <s v="tabletop games"/>
    <s v="games/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n v="60.820280373831778"/>
    <x v="6"/>
    <s v="tabletop games"/>
    <s v="games/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n v="67.970099667774093"/>
    <x v="6"/>
    <s v="tabletop games"/>
    <s v="games/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n v="81.561805555555551"/>
    <x v="6"/>
    <s v="tabletop games"/>
    <s v="games/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n v="25.42547309833024"/>
    <x v="6"/>
    <s v="tabletop games"/>
    <s v="games/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n v="21.497991967871485"/>
    <x v="6"/>
    <s v="tabletop games"/>
    <s v="games/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n v="27.226630727762803"/>
    <x v="6"/>
    <s v="tabletop games"/>
    <s v="games/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n v="25.091093117408906"/>
    <x v="6"/>
    <s v="tabletop games"/>
    <s v="games/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n v="21.230179028132991"/>
    <x v="6"/>
    <s v="tabletop games"/>
    <s v="games/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n v="41.607142857142854"/>
    <x v="6"/>
    <s v="tabletop games"/>
    <s v="games/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n v="135.58503401360545"/>
    <x v="6"/>
    <s v="tabletop games"/>
    <s v="games/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n v="22.116176470588236"/>
    <x v="6"/>
    <s v="tabletop games"/>
    <s v="games/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n v="64.625635808748726"/>
    <x v="6"/>
    <s v="tabletop games"/>
    <s v="games/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n v="69.569620253164558"/>
    <x v="6"/>
    <s v="tabletop games"/>
    <s v="games/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n v="75.133028169014082"/>
    <x v="6"/>
    <s v="tabletop games"/>
    <s v="games/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n v="140.97916666666666"/>
    <x v="6"/>
    <s v="tabletop games"/>
    <s v="games/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n v="49.472392638036808"/>
    <x v="6"/>
    <s v="tabletop games"/>
    <s v="games/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n v="53.865251485148519"/>
    <x v="6"/>
    <s v="tabletop games"/>
    <s v="games/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n v="4.5712530712530715"/>
    <x v="6"/>
    <s v="tabletop games"/>
    <s v="games/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n v="65.00344827586207"/>
    <x v="6"/>
    <s v="tabletop games"/>
    <s v="games/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n v="53.475252525252522"/>
    <x v="6"/>
    <s v="tabletop games"/>
    <s v="games/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n v="43.912280701754383"/>
    <x v="6"/>
    <s v="tabletop games"/>
    <s v="games/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n v="50.852631578947367"/>
    <x v="6"/>
    <s v="tabletop games"/>
    <s v="games/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n v="58.6328125"/>
    <x v="6"/>
    <s v="tabletop games"/>
    <s v="games/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n v="32.81666666666667"/>
    <x v="6"/>
    <s v="tabletop games"/>
    <s v="games/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n v="426.93169877408059"/>
    <x v="6"/>
    <s v="tabletop games"/>
    <s v="games/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n v="23.808729166666669"/>
    <x v="6"/>
    <s v="tabletop games"/>
    <s v="games/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n v="98.413654618473899"/>
    <x v="6"/>
    <s v="tabletop games"/>
    <s v="games/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n v="107.32142857142857"/>
    <x v="6"/>
    <s v="tabletop games"/>
    <s v="games/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n v="11.67005076142132"/>
    <x v="6"/>
    <s v="tabletop games"/>
    <s v="games/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n v="41.782287822878232"/>
    <x v="6"/>
    <s v="tabletop games"/>
    <s v="games/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n v="21.38"/>
    <x v="6"/>
    <s v="tabletop games"/>
    <s v="games/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n v="94.103550295857985"/>
    <x v="6"/>
    <s v="tabletop games"/>
    <s v="games/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n v="15.721951219512196"/>
    <x v="6"/>
    <s v="tabletop games"/>
    <s v="games/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n v="90.635922330097088"/>
    <x v="6"/>
    <s v="tabletop games"/>
    <s v="games/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n v="97.297619047619051"/>
    <x v="6"/>
    <s v="tabletop games"/>
    <s v="games/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n v="37.11904761904762"/>
    <x v="6"/>
    <s v="tabletop games"/>
    <s v="games/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n v="28.104972375690608"/>
    <x v="6"/>
    <s v="tabletop games"/>
    <s v="games/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n v="144.43333333333334"/>
    <x v="6"/>
    <s v="tabletop games"/>
    <s v="games/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n v="24.274157303370785"/>
    <x v="6"/>
    <s v="tabletop games"/>
    <s v="games/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n v="35.117647058823529"/>
    <x v="6"/>
    <s v="tabletop games"/>
    <s v="games/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n v="24.762886597938145"/>
    <x v="6"/>
    <s v="tabletop games"/>
    <s v="games/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n v="188.37871287128712"/>
    <x v="6"/>
    <s v="tabletop games"/>
    <s v="games/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n v="148.08247422680412"/>
    <x v="6"/>
    <s v="tabletop games"/>
    <s v="games/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n v="49.934589800443462"/>
    <x v="6"/>
    <s v="tabletop games"/>
    <s v="games/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n v="107.82155688622754"/>
    <x v="6"/>
    <s v="tabletop games"/>
    <s v="games/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n v="42.63403614457831"/>
    <x v="6"/>
    <s v="tabletop games"/>
    <s v="games/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n v="14.370762711864407"/>
    <x v="6"/>
    <s v="tabletop games"/>
    <s v="games/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n v="37.476190476190474"/>
    <x v="6"/>
    <s v="tabletop games"/>
    <s v="games/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n v="30.202020202020201"/>
    <x v="6"/>
    <s v="tabletop games"/>
    <s v="games/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n v="33.550632911392405"/>
    <x v="6"/>
    <s v="tabletop games"/>
    <s v="games/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n v="64.74666666666667"/>
    <x v="6"/>
    <s v="tabletop games"/>
    <s v="games/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n v="57.932367149758456"/>
    <x v="6"/>
    <s v="tabletop games"/>
    <s v="games/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n v="53.078431372549019"/>
    <x v="6"/>
    <s v="tabletop games"/>
    <s v="games/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n v="48.0625"/>
    <x v="6"/>
    <s v="tabletop games"/>
    <s v="games/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n v="82.396874999999994"/>
    <x v="6"/>
    <s v="tabletop games"/>
    <s v="games/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n v="50.454545454545453"/>
    <x v="4"/>
    <s v="rock"/>
    <s v="music/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n v="115.83333333333333"/>
    <x v="4"/>
    <s v="rock"/>
    <s v="music/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n v="63.03458333333333"/>
    <x v="4"/>
    <s v="rock"/>
    <s v="music/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n v="108.02152542372882"/>
    <x v="4"/>
    <s v="rock"/>
    <s v="music/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n v="46.088607594936711"/>
    <x v="4"/>
    <s v="rock"/>
    <s v="music/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n v="107.21428571428571"/>
    <x v="4"/>
    <s v="rock"/>
    <s v="music/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n v="50.9338679245283"/>
    <x v="4"/>
    <s v="rock"/>
    <s v="music/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n v="40.04"/>
    <x v="4"/>
    <s v="rock"/>
    <s v="music/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n v="64.44"/>
    <x v="4"/>
    <s v="rock"/>
    <s v="music/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n v="53.827586206896555"/>
    <x v="4"/>
    <s v="rock"/>
    <s v="music/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n v="100.46511627906976"/>
    <x v="4"/>
    <s v="rock"/>
    <s v="music/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n v="46.630652173913049"/>
    <x v="4"/>
    <s v="rock"/>
    <s v="music/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n v="34.074074074074076"/>
    <x v="4"/>
    <s v="rock"/>
    <s v="music/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n v="65.214642857142863"/>
    <x v="4"/>
    <s v="rock"/>
    <s v="music/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n v="44.205882352941174"/>
    <x v="4"/>
    <s v="rock"/>
    <s v="music/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n v="71.965517241379317"/>
    <x v="4"/>
    <s v="rock"/>
    <s v="music/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n v="52.94736842105263"/>
    <x v="4"/>
    <s v="rock"/>
    <s v="music/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n v="109.45138888888889"/>
    <x v="4"/>
    <s v="rock"/>
    <s v="music/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n v="75.035714285714292"/>
    <x v="4"/>
    <s v="rock"/>
    <s v="music/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n v="115.71428571428571"/>
    <x v="4"/>
    <s v="rock"/>
    <s v="music/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n v="31.659810426540286"/>
    <x v="4"/>
    <s v="indie rock"/>
    <s v="music/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n v="46.176470588235297"/>
    <x v="4"/>
    <s v="indie rock"/>
    <s v="music/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n v="68.481650485436887"/>
    <x v="4"/>
    <s v="indie rock"/>
    <s v="music/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n v="53.469203539823013"/>
    <x v="4"/>
    <s v="indie rock"/>
    <s v="music/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n v="109.10778443113773"/>
    <x v="4"/>
    <s v="indie rock"/>
    <s v="music/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n v="51.185616438356163"/>
    <x v="4"/>
    <s v="indie rock"/>
    <s v="music/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n v="27.936800000000002"/>
    <x v="4"/>
    <s v="indie rock"/>
    <s v="music/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n v="82.496921824104234"/>
    <x v="4"/>
    <s v="indie rock"/>
    <s v="music/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n v="59.817476635514019"/>
    <x v="4"/>
    <s v="indie rock"/>
    <s v="music/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n v="64.816470588235291"/>
    <x v="4"/>
    <s v="indie rock"/>
    <s v="music/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n v="90.09615384615384"/>
    <x v="4"/>
    <s v="indie rock"/>
    <s v="music/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n v="40.962025316455694"/>
    <x v="4"/>
    <s v="indie rock"/>
    <s v="music/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n v="56.000127388535034"/>
    <x v="4"/>
    <s v="indie rock"/>
    <s v="music/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n v="37.672800000000002"/>
    <x v="4"/>
    <s v="indie rock"/>
    <s v="music/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n v="40.078125"/>
    <x v="4"/>
    <s v="indie rock"/>
    <s v="music/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n v="78.031999999999996"/>
    <x v="4"/>
    <s v="indie rock"/>
    <s v="music/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n v="18.90909090909091"/>
    <x v="4"/>
    <s v="indie rock"/>
    <s v="music/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n v="37.134969325153371"/>
    <x v="4"/>
    <s v="indie rock"/>
    <s v="music/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n v="41.961038961038959"/>
    <x v="4"/>
    <s v="indie rock"/>
    <s v="music/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n v="61.044943820224717"/>
    <x v="4"/>
    <s v="indie rock"/>
    <s v="music/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n v="64.53125"/>
    <x v="7"/>
    <s v="small batch"/>
    <s v="food/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n v="21.25"/>
    <x v="7"/>
    <s v="small batch"/>
    <s v="food/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n v="30"/>
    <x v="7"/>
    <s v="small batch"/>
    <s v="food/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n v="25.491803278688526"/>
    <x v="7"/>
    <s v="small batch"/>
    <s v="food/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n v="11.428571428571429"/>
    <x v="7"/>
    <s v="small batch"/>
    <s v="food/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n v="108"/>
    <x v="7"/>
    <s v="small batch"/>
    <s v="food/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n v="54.883162444113267"/>
    <x v="7"/>
    <s v="small batch"/>
    <s v="food/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n v="47.383612662942269"/>
    <x v="7"/>
    <s v="small batch"/>
    <s v="food/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n v="211.84"/>
    <x v="7"/>
    <s v="small batch"/>
    <s v="food/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n v="219.92638036809817"/>
    <x v="7"/>
    <s v="small batch"/>
    <s v="food/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n v="40.795406360424032"/>
    <x v="7"/>
    <s v="small batch"/>
    <s v="food/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n v="75.502840909090907"/>
    <x v="7"/>
    <s v="small batch"/>
    <s v="food/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n v="13.542553191489361"/>
    <x v="7"/>
    <s v="small batch"/>
    <s v="food/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n v="60.865671641791046"/>
    <x v="7"/>
    <s v="small batch"/>
    <s v="food/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n v="115.69230769230769"/>
    <x v="7"/>
    <s v="small batch"/>
    <s v="food/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n v="48.104623556581984"/>
    <x v="7"/>
    <s v="small batch"/>
    <s v="food/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n v="74.184357541899445"/>
    <x v="7"/>
    <s v="small batch"/>
    <s v="food/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n v="123.34552845528455"/>
    <x v="7"/>
    <s v="small batch"/>
    <s v="food/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n v="66.623188405797094"/>
    <x v="7"/>
    <s v="small batch"/>
    <s v="food/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n v="104.99007444168734"/>
    <x v="7"/>
    <s v="small batch"/>
    <s v="food/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x v="2"/>
    <s v="web"/>
    <s v="technology/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x v="2"/>
    <s v="web"/>
    <s v="technology/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n v="300"/>
    <x v="2"/>
    <s v="web"/>
    <s v="technology/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n v="1"/>
    <x v="2"/>
    <s v="web"/>
    <s v="technology/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x v="2"/>
    <s v="web"/>
    <s v="technology/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n v="13"/>
    <x v="2"/>
    <s v="web"/>
    <s v="technology/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n v="15"/>
    <x v="2"/>
    <s v="web"/>
    <s v="technology/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n v="54"/>
    <x v="2"/>
    <s v="web"/>
    <s v="technology/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x v="2"/>
    <s v="web"/>
    <s v="technology/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x v="2"/>
    <s v="web"/>
    <s v="technology/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n v="15.428571428571429"/>
    <x v="2"/>
    <s v="web"/>
    <s v="technology/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x v="2"/>
    <s v="web"/>
    <s v="technology/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x v="2"/>
    <s v="web"/>
    <s v="technology/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n v="25"/>
    <x v="2"/>
    <s v="web"/>
    <s v="technology/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n v="27.5"/>
    <x v="2"/>
    <s v="web"/>
    <s v="technology/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x v="2"/>
    <s v="web"/>
    <s v="technology/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x v="2"/>
    <s v="web"/>
    <s v="technology/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x v="2"/>
    <s v="web"/>
    <s v="technology/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n v="367"/>
    <x v="2"/>
    <s v="web"/>
    <s v="technology/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n v="2"/>
    <x v="2"/>
    <s v="web"/>
    <s v="technology/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x v="2"/>
    <s v="web"/>
    <s v="technology/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n v="60"/>
    <x v="2"/>
    <s v="web"/>
    <s v="technology/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x v="2"/>
    <s v="web"/>
    <s v="technology/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x v="2"/>
    <s v="web"/>
    <s v="technology/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x v="2"/>
    <s v="web"/>
    <s v="technology/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n v="97.407407407407405"/>
    <x v="2"/>
    <s v="web"/>
    <s v="technology/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n v="47.857142857142854"/>
    <x v="2"/>
    <s v="web"/>
    <s v="technology/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n v="50"/>
    <x v="2"/>
    <s v="web"/>
    <s v="technology/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x v="2"/>
    <s v="web"/>
    <s v="technology/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n v="20.5"/>
    <x v="2"/>
    <s v="web"/>
    <s v="technology/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x v="2"/>
    <s v="web"/>
    <s v="technology/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n v="30"/>
    <x v="2"/>
    <s v="web"/>
    <s v="technology/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n v="50"/>
    <x v="2"/>
    <s v="web"/>
    <s v="technology/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n v="10"/>
    <x v="2"/>
    <s v="web"/>
    <s v="technology/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x v="2"/>
    <s v="web"/>
    <s v="technology/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n v="81.582499999999996"/>
    <x v="2"/>
    <s v="web"/>
    <s v="technology/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x v="2"/>
    <s v="web"/>
    <s v="technology/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x v="2"/>
    <s v="web"/>
    <s v="technology/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x v="2"/>
    <s v="web"/>
    <s v="technology/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n v="18.333333333333332"/>
    <x v="2"/>
    <s v="web"/>
    <s v="technology/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n v="224.42857142857142"/>
    <x v="2"/>
    <s v="web"/>
    <s v="technology/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n v="37.5"/>
    <x v="2"/>
    <s v="web"/>
    <s v="technology/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n v="145"/>
    <x v="2"/>
    <s v="web"/>
    <s v="technology/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n v="1"/>
    <x v="2"/>
    <s v="web"/>
    <s v="technology/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n v="112.57142857142857"/>
    <x v="2"/>
    <s v="web"/>
    <s v="technology/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x v="2"/>
    <s v="web"/>
    <s v="technology/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n v="342"/>
    <x v="2"/>
    <s v="web"/>
    <s v="technology/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n v="57.875"/>
    <x v="2"/>
    <s v="web"/>
    <s v="technology/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n v="30"/>
    <x v="2"/>
    <s v="web"/>
    <s v="technology/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x v="2"/>
    <s v="web"/>
    <s v="technology/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n v="25"/>
    <x v="2"/>
    <s v="web"/>
    <s v="technology/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x v="2"/>
    <s v="web"/>
    <s v="technology/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n v="50"/>
    <x v="2"/>
    <s v="web"/>
    <s v="technology/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n v="1.5"/>
    <x v="2"/>
    <s v="web"/>
    <s v="technology/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x v="2"/>
    <s v="web"/>
    <s v="technology/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n v="10"/>
    <x v="2"/>
    <s v="web"/>
    <s v="technology/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x v="2"/>
    <s v="web"/>
    <s v="technology/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x v="2"/>
    <s v="web"/>
    <s v="technology/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x v="2"/>
    <s v="web"/>
    <s v="technology/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x v="2"/>
    <s v="web"/>
    <s v="technology/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n v="22.333333333333332"/>
    <x v="7"/>
    <s v="food trucks"/>
    <s v="food/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n v="52"/>
    <x v="7"/>
    <s v="food trucks"/>
    <s v="food/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n v="16.833333333333332"/>
    <x v="7"/>
    <s v="food trucks"/>
    <s v="food/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x v="7"/>
    <s v="food trucks"/>
    <s v="food/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n v="56.3"/>
    <x v="7"/>
    <s v="food trucks"/>
    <s v="food/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n v="84.0625"/>
    <x v="7"/>
    <s v="food trucks"/>
    <s v="food/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n v="168.39393939393941"/>
    <x v="7"/>
    <s v="food trucks"/>
    <s v="food/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n v="15"/>
    <x v="7"/>
    <s v="food trucks"/>
    <s v="food/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n v="76.666666666666671"/>
    <x v="7"/>
    <s v="food trucks"/>
    <s v="food/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x v="7"/>
    <s v="food trucks"/>
    <s v="food/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n v="50.333333333333336"/>
    <x v="7"/>
    <s v="food trucks"/>
    <s v="food/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x v="7"/>
    <s v="food trucks"/>
    <s v="food/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n v="8.3333333333333339"/>
    <x v="7"/>
    <s v="food trucks"/>
    <s v="food/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n v="35.384615384615387"/>
    <x v="7"/>
    <s v="food trucks"/>
    <s v="food/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n v="55.833333333333336"/>
    <x v="7"/>
    <s v="food trucks"/>
    <s v="food/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n v="5"/>
    <x v="7"/>
    <s v="food trucks"/>
    <s v="food/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x v="7"/>
    <s v="food trucks"/>
    <s v="food/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n v="1"/>
    <x v="7"/>
    <s v="food trucks"/>
    <s v="food/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x v="7"/>
    <s v="food trucks"/>
    <s v="food/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n v="69.472222222222229"/>
    <x v="7"/>
    <s v="food trucks"/>
    <s v="food/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n v="1"/>
    <x v="7"/>
    <s v="food trucks"/>
    <s v="food/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n v="1"/>
    <x v="7"/>
    <s v="food trucks"/>
    <s v="food/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n v="8"/>
    <x v="7"/>
    <s v="food trucks"/>
    <s v="food/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n v="34.444444444444443"/>
    <x v="7"/>
    <s v="food trucks"/>
    <s v="food/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n v="1"/>
    <x v="7"/>
    <s v="food trucks"/>
    <s v="food/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x v="7"/>
    <s v="food trucks"/>
    <s v="food/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n v="1"/>
    <x v="7"/>
    <s v="food trucks"/>
    <s v="food/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n v="1"/>
    <x v="7"/>
    <s v="food trucks"/>
    <s v="food/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n v="501.25"/>
    <x v="7"/>
    <s v="food trucks"/>
    <s v="food/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n v="10.5"/>
    <x v="7"/>
    <s v="food trucks"/>
    <s v="food/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n v="1"/>
    <x v="7"/>
    <s v="food trucks"/>
    <s v="food/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n v="1"/>
    <x v="7"/>
    <s v="food trucks"/>
    <s v="food/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x v="7"/>
    <s v="food trucks"/>
    <s v="food/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n v="13"/>
    <x v="7"/>
    <s v="food trucks"/>
    <s v="food/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n v="306"/>
    <x v="7"/>
    <s v="food trucks"/>
    <s v="food/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n v="22.5"/>
    <x v="7"/>
    <s v="food trucks"/>
    <s v="food/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x v="7"/>
    <s v="food trucks"/>
    <s v="food/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n v="50"/>
    <x v="7"/>
    <s v="food trucks"/>
    <s v="food/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x v="7"/>
    <s v="food trucks"/>
    <s v="food/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n v="5"/>
    <x v="7"/>
    <s v="food trucks"/>
    <s v="food/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n v="74.22935779816514"/>
    <x v="7"/>
    <s v="small batch"/>
    <s v="food/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n v="81.252688172043008"/>
    <x v="7"/>
    <s v="small batch"/>
    <s v="food/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n v="130.23469453376205"/>
    <x v="7"/>
    <s v="small batch"/>
    <s v="food/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n v="53.409836065573771"/>
    <x v="7"/>
    <s v="small batch"/>
    <s v="food/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n v="75.130434782608702"/>
    <x v="7"/>
    <s v="small batch"/>
    <s v="food/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n v="75.666666666666671"/>
    <x v="7"/>
    <s v="small batch"/>
    <s v="food/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n v="31.691394658753708"/>
    <x v="7"/>
    <s v="small batch"/>
    <s v="food/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n v="47.777777777777779"/>
    <x v="7"/>
    <s v="small batch"/>
    <s v="food/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n v="90"/>
    <x v="7"/>
    <s v="small batch"/>
    <s v="food/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n v="149.31401960784314"/>
    <x v="7"/>
    <s v="small batch"/>
    <s v="food/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n v="62.06989247311828"/>
    <x v="7"/>
    <s v="small batch"/>
    <s v="food/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n v="53.4"/>
    <x v="7"/>
    <s v="small batch"/>
    <s v="food/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n v="69.268656716417908"/>
    <x v="7"/>
    <s v="small batch"/>
    <s v="food/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n v="271.50769230769231"/>
    <x v="7"/>
    <s v="small batch"/>
    <s v="food/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n v="34.125"/>
    <x v="7"/>
    <s v="small batch"/>
    <s v="food/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n v="40.492537313432834"/>
    <x v="7"/>
    <s v="small batch"/>
    <s v="food/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n v="189.75806451612902"/>
    <x v="7"/>
    <s v="small batch"/>
    <s v="food/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n v="68.862499999999997"/>
    <x v="7"/>
    <s v="small batch"/>
    <s v="food/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n v="108.77659574468085"/>
    <x v="7"/>
    <s v="small batch"/>
    <s v="food/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n v="125.98529411764706"/>
    <x v="7"/>
    <s v="small batch"/>
    <s v="food/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n v="90.523255813953483"/>
    <x v="4"/>
    <s v="indie rock"/>
    <s v="music/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n v="28.880434782608695"/>
    <x v="4"/>
    <s v="indie rock"/>
    <s v="music/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n v="31"/>
    <x v="4"/>
    <s v="indie rock"/>
    <s v="music/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n v="51.674418604651166"/>
    <x v="4"/>
    <s v="indie rock"/>
    <s v="music/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n v="26.270833333333332"/>
    <x v="4"/>
    <s v="indie rock"/>
    <s v="music/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n v="48.07692307692308"/>
    <x v="4"/>
    <s v="indie rock"/>
    <s v="music/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n v="27.558139534883722"/>
    <x v="4"/>
    <s v="indie rock"/>
    <s v="music/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n v="36.97137931034483"/>
    <x v="4"/>
    <s v="indie rock"/>
    <s v="music/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n v="29.021276595744681"/>
    <x v="4"/>
    <s v="indie rock"/>
    <s v="music/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n v="28.65666666666667"/>
    <x v="4"/>
    <s v="indie rock"/>
    <s v="music/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n v="37.647058823529413"/>
    <x v="4"/>
    <s v="indie rock"/>
    <s v="music/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n v="97.904038461538462"/>
    <x v="4"/>
    <s v="indie rock"/>
    <s v="music/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n v="42.553191489361701"/>
    <x v="4"/>
    <s v="indie rock"/>
    <s v="music/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n v="131.58368421052631"/>
    <x v="4"/>
    <s v="indie rock"/>
    <s v="music/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n v="32.320987654320987"/>
    <x v="4"/>
    <s v="indie rock"/>
    <s v="music/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n v="61.103999999999999"/>
    <x v="4"/>
    <s v="indie rock"/>
    <s v="music/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n v="31.341463414634145"/>
    <x v="4"/>
    <s v="indie rock"/>
    <s v="music/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n v="129.1139240506329"/>
    <x v="4"/>
    <s v="indie rock"/>
    <s v="music/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n v="25.020624999999999"/>
    <x v="4"/>
    <s v="indie rock"/>
    <s v="music/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n v="250"/>
    <x v="4"/>
    <s v="indie rock"/>
    <s v="music/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n v="47.541473684210523"/>
    <x v="4"/>
    <s v="indie rock"/>
    <s v="music/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n v="40.04"/>
    <x v="4"/>
    <s v="indie rock"/>
    <s v="music/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n v="65.84210526315789"/>
    <x v="4"/>
    <s v="indie rock"/>
    <s v="music/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n v="46.401222222222216"/>
    <x v="4"/>
    <s v="indie rock"/>
    <s v="music/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n v="50.365853658536587"/>
    <x v="4"/>
    <s v="indie rock"/>
    <s v="music/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n v="26.566666666666666"/>
    <x v="4"/>
    <s v="indie rock"/>
    <s v="music/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n v="39.493684210526318"/>
    <x v="4"/>
    <s v="indie rock"/>
    <s v="music/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n v="49.246153846153845"/>
    <x v="4"/>
    <s v="indie rock"/>
    <s v="music/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n v="62.38"/>
    <x v="4"/>
    <s v="indie rock"/>
    <s v="music/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n v="37.9375"/>
    <x v="4"/>
    <s v="indie rock"/>
    <s v="music/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n v="51.6"/>
    <x v="4"/>
    <s v="indie rock"/>
    <s v="music/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n v="27.777777777777779"/>
    <x v="4"/>
    <s v="indie rock"/>
    <s v="music/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n v="99.382239382239376"/>
    <x v="4"/>
    <s v="indie rock"/>
    <s v="music/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n v="38.848205128205123"/>
    <x v="4"/>
    <s v="indie rock"/>
    <s v="music/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n v="45.548809523809524"/>
    <x v="4"/>
    <s v="indie rock"/>
    <s v="music/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n v="600"/>
    <x v="4"/>
    <s v="indie rock"/>
    <s v="music/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n v="80.551071428571419"/>
    <x v="4"/>
    <s v="indie rock"/>
    <s v="music/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n v="52.8"/>
    <x v="4"/>
    <s v="indie rock"/>
    <s v="music/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n v="47.676470588235297"/>
    <x v="4"/>
    <s v="indie rock"/>
    <s v="music/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n v="23.448275862068964"/>
    <x v="4"/>
    <s v="indie rock"/>
    <s v="music/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n v="40.142857142857146"/>
    <x v="7"/>
    <s v="restaurants"/>
    <s v="food/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n v="17.2"/>
    <x v="7"/>
    <s v="restaurants"/>
    <s v="food/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x v="7"/>
    <s v="restaurants"/>
    <s v="food/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x v="7"/>
    <s v="restaurants"/>
    <s v="food/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x v="7"/>
    <s v="restaurants"/>
    <s v="food/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n v="15"/>
    <x v="7"/>
    <s v="restaurants"/>
    <s v="food/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x v="7"/>
    <s v="restaurants"/>
    <s v="food/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x v="7"/>
    <s v="restaurants"/>
    <s v="food/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n v="35.714285714285715"/>
    <x v="7"/>
    <s v="restaurants"/>
    <s v="food/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n v="37.5"/>
    <x v="7"/>
    <s v="restaurants"/>
    <s v="food/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x v="7"/>
    <s v="restaurants"/>
    <s v="food/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x v="7"/>
    <s v="restaurants"/>
    <s v="food/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x v="7"/>
    <s v="restaurants"/>
    <s v="food/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n v="52.5"/>
    <x v="7"/>
    <s v="restaurants"/>
    <s v="food/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n v="77.5"/>
    <x v="7"/>
    <s v="restaurants"/>
    <s v="food/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x v="7"/>
    <s v="restaurants"/>
    <s v="food/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n v="53.545454545454547"/>
    <x v="7"/>
    <s v="restaurants"/>
    <s v="food/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x v="7"/>
    <s v="restaurants"/>
    <s v="food/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n v="16.25"/>
    <x v="7"/>
    <s v="restaurants"/>
    <s v="food/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x v="7"/>
    <s v="restaurants"/>
    <s v="food/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n v="103.68174242424243"/>
    <x v="4"/>
    <s v="classical music"/>
    <s v="music/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n v="185.18518518518519"/>
    <x v="4"/>
    <s v="classical music"/>
    <s v="music/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n v="54.153846153846153"/>
    <x v="4"/>
    <s v="classical music"/>
    <s v="music/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n v="177.2093023255814"/>
    <x v="4"/>
    <s v="classical music"/>
    <s v="music/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n v="100.325"/>
    <x v="4"/>
    <s v="classical music"/>
    <s v="music/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n v="136.90909090909091"/>
    <x v="4"/>
    <s v="classical music"/>
    <s v="music/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n v="57.535211267605632"/>
    <x v="4"/>
    <s v="classical music"/>
    <s v="music/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n v="52.962839506172834"/>
    <x v="4"/>
    <s v="classical music"/>
    <s v="music/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n v="82.328947368421055"/>
    <x v="4"/>
    <s v="classical music"/>
    <s v="music/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n v="135.41666666666666"/>
    <x v="4"/>
    <s v="classical music"/>
    <s v="music/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n v="74.06557377049181"/>
    <x v="4"/>
    <s v="classical music"/>
    <s v="music/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n v="84.083333333333329"/>
    <x v="4"/>
    <s v="classical music"/>
    <s v="music/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n v="61.029411764705884"/>
    <x v="4"/>
    <s v="classical music"/>
    <s v="music/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n v="150"/>
    <x v="4"/>
    <s v="classical music"/>
    <s v="music/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n v="266.08974358974359"/>
    <x v="4"/>
    <s v="classical music"/>
    <s v="music/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n v="7.25"/>
    <x v="4"/>
    <s v="classical music"/>
    <s v="music/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n v="100"/>
    <x v="4"/>
    <s v="classical music"/>
    <s v="music/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n v="109.96308108108107"/>
    <x v="4"/>
    <s v="classical music"/>
    <s v="music/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n v="169.91525423728814"/>
    <x v="4"/>
    <s v="classical music"/>
    <s v="music/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n v="95.740740740740748"/>
    <x v="4"/>
    <s v="classical music"/>
    <s v="music/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n v="59.460317460317462"/>
    <x v="4"/>
    <s v="classical music"/>
    <s v="music/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n v="55.769230769230766"/>
    <x v="4"/>
    <s v="classical music"/>
    <s v="music/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n v="30.076923076923077"/>
    <x v="4"/>
    <s v="classical music"/>
    <s v="music/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n v="88.438596491228068"/>
    <x v="4"/>
    <s v="classical music"/>
    <s v="music/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n v="64.032786885245898"/>
    <x v="4"/>
    <s v="classical music"/>
    <s v="music/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n v="60.153846153846153"/>
    <x v="4"/>
    <s v="classical music"/>
    <s v="music/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n v="49.194029850746269"/>
    <x v="4"/>
    <s v="classical music"/>
    <s v="music/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n v="165.16216216216216"/>
    <x v="4"/>
    <s v="classical music"/>
    <s v="music/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n v="43.621621621621621"/>
    <x v="4"/>
    <s v="classical music"/>
    <s v="music/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n v="43.7"/>
    <x v="4"/>
    <s v="classical music"/>
    <s v="music/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n v="67.419642857142861"/>
    <x v="4"/>
    <s v="classical music"/>
    <s v="music/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n v="177.5"/>
    <x v="4"/>
    <s v="classical music"/>
    <s v="music/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n v="38.883333333333333"/>
    <x v="4"/>
    <s v="classical music"/>
    <s v="music/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n v="54.985074626865675"/>
    <x v="4"/>
    <s v="classical music"/>
    <s v="music/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n v="61.342857142857142"/>
    <x v="4"/>
    <s v="classical music"/>
    <s v="music/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n v="23.117647058823529"/>
    <x v="4"/>
    <s v="classical music"/>
    <s v="music/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n v="29.611111111111111"/>
    <x v="4"/>
    <s v="classical music"/>
    <s v="music/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n v="75.611111111111114"/>
    <x v="4"/>
    <s v="classical music"/>
    <s v="music/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n v="35.6"/>
    <x v="4"/>
    <s v="classical music"/>
    <s v="music/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n v="143"/>
    <x v="4"/>
    <s v="classical music"/>
    <s v="music/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x v="7"/>
    <s v="food trucks"/>
    <s v="food/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n v="25"/>
    <x v="7"/>
    <s v="food trucks"/>
    <s v="food/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x v="7"/>
    <s v="food trucks"/>
    <s v="food/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x v="7"/>
    <s v="food trucks"/>
    <s v="food/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n v="100"/>
    <x v="7"/>
    <s v="food trucks"/>
    <s v="food/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x v="7"/>
    <s v="food trucks"/>
    <s v="food/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n v="60"/>
    <x v="7"/>
    <s v="food trucks"/>
    <s v="food/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n v="50"/>
    <x v="7"/>
    <s v="food trucks"/>
    <s v="food/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n v="72.5"/>
    <x v="7"/>
    <s v="food trucks"/>
    <s v="food/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n v="29.5"/>
    <x v="7"/>
    <s v="food trucks"/>
    <s v="food/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n v="62.5"/>
    <x v="7"/>
    <s v="food trucks"/>
    <s v="food/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x v="7"/>
    <s v="food trucks"/>
    <s v="food/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x v="7"/>
    <s v="food trucks"/>
    <s v="food/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x v="7"/>
    <s v="food trucks"/>
    <s v="food/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x v="7"/>
    <s v="food trucks"/>
    <s v="food/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x v="7"/>
    <s v="food trucks"/>
    <s v="food/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x v="7"/>
    <s v="food trucks"/>
    <s v="food/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x v="7"/>
    <s v="food trucks"/>
    <s v="food/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n v="23.083333333333332"/>
    <x v="7"/>
    <s v="food trucks"/>
    <s v="food/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n v="25.5"/>
    <x v="7"/>
    <s v="food trucks"/>
    <s v="food/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n v="48.18181818181818"/>
    <x v="7"/>
    <s v="food trucks"/>
    <s v="food/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n v="1"/>
    <x v="7"/>
    <s v="food trucks"/>
    <s v="food/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n v="1"/>
    <x v="7"/>
    <s v="food trucks"/>
    <s v="food/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x v="7"/>
    <s v="food trucks"/>
    <s v="food/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n v="50"/>
    <x v="7"/>
    <s v="food trucks"/>
    <s v="food/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n v="5"/>
    <x v="7"/>
    <s v="food trucks"/>
    <s v="food/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n v="202.83333333333334"/>
    <x v="7"/>
    <s v="food trucks"/>
    <s v="food/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n v="29.125"/>
    <x v="7"/>
    <s v="food trucks"/>
    <s v="food/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n v="5"/>
    <x v="7"/>
    <s v="food trucks"/>
    <s v="food/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x v="7"/>
    <s v="food trucks"/>
    <s v="food/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n v="13"/>
    <x v="7"/>
    <s v="food trucks"/>
    <s v="food/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n v="50"/>
    <x v="7"/>
    <s v="food trucks"/>
    <s v="food/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x v="7"/>
    <s v="food trucks"/>
    <s v="food/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n v="1"/>
    <x v="7"/>
    <s v="food trucks"/>
    <s v="food/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n v="96.05263157894737"/>
    <x v="7"/>
    <s v="food trucks"/>
    <s v="food/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n v="305.77777777777777"/>
    <x v="7"/>
    <s v="food trucks"/>
    <s v="food/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n v="12.142857142857142"/>
    <x v="7"/>
    <s v="food trucks"/>
    <s v="food/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n v="83.571428571428569"/>
    <x v="7"/>
    <s v="food trucks"/>
    <s v="food/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n v="18"/>
    <x v="7"/>
    <s v="food trucks"/>
    <s v="food/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n v="115.53333333333333"/>
    <x v="7"/>
    <s v="food trucks"/>
    <s v="food/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n v="21.900662251655628"/>
    <x v="2"/>
    <s v="space exploration"/>
    <s v="technology/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n v="80.022494887525568"/>
    <x v="2"/>
    <s v="space exploration"/>
    <s v="technology/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n v="35.520000000000003"/>
    <x v="2"/>
    <s v="space exploration"/>
    <s v="technology/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n v="64.933333333333323"/>
    <x v="2"/>
    <s v="space exploration"/>
    <s v="technology/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n v="60.965703745743475"/>
    <x v="2"/>
    <s v="space exploration"/>
    <s v="technology/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n v="31.444155844155844"/>
    <x v="2"/>
    <s v="space exploration"/>
    <s v="technology/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n v="81.949748743718587"/>
    <x v="2"/>
    <s v="space exploration"/>
    <s v="technology/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n v="58.92763157894737"/>
    <x v="2"/>
    <s v="space exploration"/>
    <s v="technology/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n v="157.29347633136095"/>
    <x v="2"/>
    <s v="space exploration"/>
    <s v="technology/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n v="55.758509532062391"/>
    <x v="2"/>
    <s v="space exploration"/>
    <s v="technology/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n v="83.802893802893806"/>
    <x v="2"/>
    <s v="space exploration"/>
    <s v="technology/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n v="58.422210884353746"/>
    <x v="2"/>
    <s v="space exploration"/>
    <s v="technology/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n v="270.57142857142856"/>
    <x v="2"/>
    <s v="space exploration"/>
    <s v="technology/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n v="107.1"/>
    <x v="2"/>
    <s v="space exploration"/>
    <s v="technology/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n v="47.180555555555557"/>
    <x v="2"/>
    <s v="space exploration"/>
    <s v="technology/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n v="120.30882352941177"/>
    <x v="2"/>
    <s v="space exploration"/>
    <s v="technology/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n v="27.59748427672956"/>
    <x v="2"/>
    <s v="space exploration"/>
    <s v="technology/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n v="205.2987012987013"/>
    <x v="2"/>
    <s v="space exploration"/>
    <s v="technology/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n v="35.547169811320757"/>
    <x v="2"/>
    <s v="space exploration"/>
    <s v="technology/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n v="74.639488409272587"/>
    <x v="2"/>
    <s v="space exploration"/>
    <s v="technology/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n v="47.058064516129029"/>
    <x v="2"/>
    <s v="space exploration"/>
    <s v="technology/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n v="26.591351351351353"/>
    <x v="2"/>
    <s v="space exploration"/>
    <s v="technology/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n v="36.774193548387096"/>
    <x v="2"/>
    <s v="space exploration"/>
    <s v="technology/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n v="31.820544982698959"/>
    <x v="2"/>
    <s v="space exploration"/>
    <s v="technology/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n v="27.576923076923077"/>
    <x v="2"/>
    <s v="space exploration"/>
    <s v="technology/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n v="56"/>
    <x v="2"/>
    <s v="space exploration"/>
    <s v="technology/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n v="21.555555555555557"/>
    <x v="2"/>
    <s v="space exploration"/>
    <s v="technology/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n v="44.095238095238095"/>
    <x v="2"/>
    <s v="space exploration"/>
    <s v="technology/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n v="63.87"/>
    <x v="2"/>
    <s v="space exploration"/>
    <s v="technology/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n v="38.987654320987652"/>
    <x v="2"/>
    <s v="space exploration"/>
    <s v="technology/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n v="80.185489510489504"/>
    <x v="2"/>
    <s v="space exploration"/>
    <s v="technology/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n v="34.904761904761905"/>
    <x v="2"/>
    <s v="space exploration"/>
    <s v="technology/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n v="89.100502512562812"/>
    <x v="2"/>
    <s v="space exploration"/>
    <s v="technology/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n v="39.44"/>
    <x v="2"/>
    <s v="space exploration"/>
    <s v="technology/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n v="136.9047619047619"/>
    <x v="2"/>
    <s v="space exploration"/>
    <s v="technology/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n v="37.46"/>
    <x v="2"/>
    <s v="space exploration"/>
    <s v="technology/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n v="31.96153846153846"/>
    <x v="2"/>
    <s v="space exploration"/>
    <s v="technology/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n v="25.214285714285715"/>
    <x v="2"/>
    <s v="space exploration"/>
    <s v="technology/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n v="10.040816326530612"/>
    <x v="2"/>
    <s v="space exploration"/>
    <s v="technology/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n v="45.94202898550725"/>
    <x v="2"/>
    <s v="space exploration"/>
    <s v="technology/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n v="15"/>
    <x v="2"/>
    <s v="space exploration"/>
    <s v="technology/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x v="2"/>
    <s v="space exploration"/>
    <s v="technology/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n v="223.58248500999335"/>
    <x v="2"/>
    <s v="space exploration"/>
    <s v="technology/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n v="39.480769230769234"/>
    <x v="2"/>
    <s v="space exploration"/>
    <s v="technology/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n v="91.304347826086953"/>
    <x v="2"/>
    <s v="space exploration"/>
    <s v="technology/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n v="78.666205607476627"/>
    <x v="2"/>
    <s v="space exploration"/>
    <s v="technology/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n v="12"/>
    <x v="2"/>
    <s v="space exploration"/>
    <s v="technology/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n v="17.666666666666668"/>
    <x v="2"/>
    <s v="space exploration"/>
    <s v="technology/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n v="41.333333333333336"/>
    <x v="2"/>
    <s v="space exploration"/>
    <s v="technology/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n v="71.599999999999994"/>
    <x v="2"/>
    <s v="space exploration"/>
    <s v="technology/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n v="307.8235294117647"/>
    <x v="2"/>
    <s v="space exploration"/>
    <s v="technology/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n v="80.454545454545453"/>
    <x v="2"/>
    <s v="space exploration"/>
    <s v="technology/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n v="83.942857142857136"/>
    <x v="2"/>
    <s v="space exploration"/>
    <s v="technology/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n v="8.5"/>
    <x v="2"/>
    <s v="space exploration"/>
    <s v="technology/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n v="73.372093023255815"/>
    <x v="2"/>
    <s v="space exploration"/>
    <s v="technology/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n v="112.86184210526316"/>
    <x v="2"/>
    <s v="space exploration"/>
    <s v="technology/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n v="95.277627118644077"/>
    <x v="2"/>
    <s v="space exploration"/>
    <s v="technology/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n v="22.75"/>
    <x v="2"/>
    <s v="space exploration"/>
    <s v="technology/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n v="133.30000000000001"/>
    <x v="2"/>
    <s v="space exploration"/>
    <s v="technology/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n v="3.8"/>
    <x v="2"/>
    <s v="space exploration"/>
    <s v="technology/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n v="85.75"/>
    <x v="2"/>
    <s v="makerspaces"/>
    <s v="technology/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n v="267"/>
    <x v="2"/>
    <s v="makerspaces"/>
    <s v="technology/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n v="373.55803571428572"/>
    <x v="2"/>
    <s v="makerspaces"/>
    <s v="technology/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n v="174.03846153846155"/>
    <x v="2"/>
    <s v="makerspaces"/>
    <s v="technology/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n v="93.695652173913047"/>
    <x v="2"/>
    <s v="makerspaces"/>
    <s v="technology/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n v="77.327718446601949"/>
    <x v="2"/>
    <s v="makerspaces"/>
    <s v="technology/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n v="92.222222222222229"/>
    <x v="2"/>
    <s v="makerspaces"/>
    <s v="technology/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n v="60.964285714285715"/>
    <x v="2"/>
    <s v="makerspaces"/>
    <s v="technology/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n v="91"/>
    <x v="2"/>
    <s v="makerspaces"/>
    <s v="technology/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n v="41.583333333333336"/>
    <x v="2"/>
    <s v="makerspaces"/>
    <s v="technology/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n v="33.761904761904759"/>
    <x v="2"/>
    <s v="makerspaces"/>
    <s v="technology/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n v="70.61702127659575"/>
    <x v="2"/>
    <s v="makerspaces"/>
    <s v="technology/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n v="167.15151515151516"/>
    <x v="2"/>
    <s v="makerspaces"/>
    <s v="technology/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n v="128.61988304093566"/>
    <x v="2"/>
    <s v="makerspaces"/>
    <s v="technology/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n v="65.41379310344827"/>
    <x v="2"/>
    <s v="makerspaces"/>
    <s v="technology/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n v="117.55555555555556"/>
    <x v="2"/>
    <s v="makerspaces"/>
    <s v="technology/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n v="126.48148148148148"/>
    <x v="2"/>
    <s v="makerspaces"/>
    <s v="technology/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n v="550"/>
    <x v="2"/>
    <s v="makerspaces"/>
    <s v="technology/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n v="44"/>
    <x v="2"/>
    <s v="makerspaces"/>
    <s v="technology/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n v="69"/>
    <x v="2"/>
    <s v="makerspaces"/>
    <s v="technology/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n v="27.5"/>
    <x v="7"/>
    <s v="food trucks"/>
    <s v="food/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n v="84.9"/>
    <x v="7"/>
    <s v="food trucks"/>
    <s v="food/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n v="12"/>
    <x v="7"/>
    <s v="food trucks"/>
    <s v="food/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n v="200"/>
    <x v="7"/>
    <s v="food trucks"/>
    <s v="food/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n v="10"/>
    <x v="7"/>
    <s v="food trucks"/>
    <s v="food/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x v="7"/>
    <s v="food trucks"/>
    <s v="food/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x v="7"/>
    <s v="food trucks"/>
    <s v="food/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n v="5.2857142857142856"/>
    <x v="7"/>
    <s v="food trucks"/>
    <s v="food/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n v="1"/>
    <x v="7"/>
    <s v="food trucks"/>
    <s v="food/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n v="72.762711864406782"/>
    <x v="7"/>
    <s v="food trucks"/>
    <s v="food/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n v="17.5"/>
    <x v="7"/>
    <s v="food trucks"/>
    <s v="food/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n v="25"/>
    <x v="7"/>
    <s v="food trucks"/>
    <s v="food/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n v="13.333333333333334"/>
    <x v="7"/>
    <s v="food trucks"/>
    <s v="food/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n v="1"/>
    <x v="7"/>
    <s v="food trucks"/>
    <s v="food/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n v="23.666666666666668"/>
    <x v="7"/>
    <s v="food trucks"/>
    <s v="food/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n v="89.21052631578948"/>
    <x v="7"/>
    <s v="food trucks"/>
    <s v="food/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n v="116.55769230769231"/>
    <x v="7"/>
    <s v="food trucks"/>
    <s v="food/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n v="13.005000000000001"/>
    <x v="7"/>
    <s v="food trucks"/>
    <s v="food/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x v="7"/>
    <s v="food trucks"/>
    <s v="food/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n v="17.5"/>
    <x v="7"/>
    <s v="food trucks"/>
    <s v="food/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n v="34.130434782608695"/>
    <x v="1"/>
    <s v="spaces"/>
    <s v="theater/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n v="132.34615384615384"/>
    <x v="1"/>
    <s v="spaces"/>
    <s v="theater/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n v="922.22222222222217"/>
    <x v="1"/>
    <s v="spaces"/>
    <s v="theater/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n v="163.57142857142858"/>
    <x v="1"/>
    <s v="spaces"/>
    <s v="theater/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n v="217.375"/>
    <x v="1"/>
    <s v="spaces"/>
    <s v="theater/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n v="149.44486692015209"/>
    <x v="1"/>
    <s v="spaces"/>
    <s v="theater/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n v="71.237487309644663"/>
    <x v="1"/>
    <s v="spaces"/>
    <s v="theater/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n v="44.464318398474738"/>
    <x v="1"/>
    <s v="spaces"/>
    <s v="theater/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n v="164.94480519480518"/>
    <x v="1"/>
    <s v="spaces"/>
    <s v="theater/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n v="84.871516544117654"/>
    <x v="1"/>
    <s v="spaces"/>
    <s v="theater/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n v="53.945205479452056"/>
    <x v="1"/>
    <s v="spaces"/>
    <s v="theater/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n v="50.531468531468533"/>
    <x v="1"/>
    <s v="spaces"/>
    <s v="theater/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n v="108.00140845070422"/>
    <x v="1"/>
    <s v="spaces"/>
    <s v="theater/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n v="95.373770491803285"/>
    <x v="1"/>
    <s v="spaces"/>
    <s v="theater/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n v="57.631016333938291"/>
    <x v="1"/>
    <s v="spaces"/>
    <s v="theater/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n v="64.160481283422456"/>
    <x v="1"/>
    <s v="spaces"/>
    <s v="theater/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n v="92.387692307692305"/>
    <x v="1"/>
    <s v="spaces"/>
    <s v="theater/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n v="125.97972972972973"/>
    <x v="1"/>
    <s v="spaces"/>
    <s v="theater/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n v="94.637681159420296"/>
    <x v="1"/>
    <s v="spaces"/>
    <s v="theater/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n v="170.69942196531792"/>
    <x v="1"/>
    <s v="spaces"/>
    <s v="theater/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n v="40.762081784386616"/>
    <x v="2"/>
    <s v="hardware"/>
    <s v="technology/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n v="68.254054054054052"/>
    <x v="2"/>
    <s v="hardware"/>
    <s v="technology/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n v="95.48863636363636"/>
    <x v="2"/>
    <s v="hardware"/>
    <s v="technology/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n v="7.1902649656526005"/>
    <x v="2"/>
    <s v="hardware"/>
    <s v="technology/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n v="511.65486725663715"/>
    <x v="2"/>
    <s v="hardware"/>
    <s v="technology/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n v="261.74504950495049"/>
    <x v="2"/>
    <s v="hardware"/>
    <s v="technology/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n v="69.760961810466767"/>
    <x v="2"/>
    <s v="hardware"/>
    <s v="technology/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n v="77.229591836734699"/>
    <x v="2"/>
    <s v="hardware"/>
    <s v="technology/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n v="340.56521739130437"/>
    <x v="2"/>
    <s v="hardware"/>
    <s v="technology/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n v="67.417903225806455"/>
    <x v="2"/>
    <s v="hardware"/>
    <s v="technology/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n v="845.70270270270271"/>
    <x v="2"/>
    <s v="hardware"/>
    <s v="technology/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n v="97.191780821917803"/>
    <x v="2"/>
    <s v="hardware"/>
    <s v="technology/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n v="451.84033613445376"/>
    <x v="2"/>
    <s v="hardware"/>
    <s v="technology/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n v="138.66871165644173"/>
    <x v="2"/>
    <s v="hardware"/>
    <s v="technology/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n v="21.640147492625371"/>
    <x v="2"/>
    <s v="hardware"/>
    <s v="technology/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n v="169.51724137931035"/>
    <x v="2"/>
    <s v="hardware"/>
    <s v="technology/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n v="161.88210526315791"/>
    <x v="2"/>
    <s v="hardware"/>
    <s v="technology/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n v="493.13333333333333"/>
    <x v="2"/>
    <s v="hardware"/>
    <s v="technology/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n v="22.120418848167539"/>
    <x v="2"/>
    <s v="hardware"/>
    <s v="technology/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n v="18.235294117647058"/>
    <x v="2"/>
    <s v="hardware"/>
    <s v="technology/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n v="8.75"/>
    <x v="3"/>
    <s v="children's books"/>
    <s v="publishing/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n v="40.611111111111114"/>
    <x v="3"/>
    <s v="children's books"/>
    <s v="publishing/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x v="3"/>
    <s v="children's books"/>
    <s v="publishing/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n v="37.954545454545453"/>
    <x v="3"/>
    <s v="children's books"/>
    <s v="publishing/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n v="35.734693877551024"/>
    <x v="3"/>
    <s v="children's books"/>
    <s v="publishing/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n v="42.157894736842103"/>
    <x v="3"/>
    <s v="children's books"/>
    <s v="publishing/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n v="35"/>
    <x v="3"/>
    <s v="children's books"/>
    <s v="publishing/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n v="13.25"/>
    <x v="3"/>
    <s v="children's books"/>
    <s v="publishing/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n v="55"/>
    <x v="3"/>
    <s v="children's books"/>
    <s v="publishing/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x v="3"/>
    <s v="children's books"/>
    <s v="publishing/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x v="3"/>
    <s v="children's books"/>
    <s v="publishing/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n v="39.285714285714285"/>
    <x v="3"/>
    <s v="children's books"/>
    <s v="publishing/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n v="47.5"/>
    <x v="3"/>
    <s v="children's books"/>
    <s v="publishing/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x v="3"/>
    <s v="children's books"/>
    <s v="publishing/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n v="17.333333333333332"/>
    <x v="3"/>
    <s v="children's books"/>
    <s v="publishing/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n v="31.757575757575758"/>
    <x v="3"/>
    <s v="children's books"/>
    <s v="publishing/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n v="5"/>
    <x v="3"/>
    <s v="children's books"/>
    <s v="publishing/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n v="39"/>
    <x v="3"/>
    <s v="children's books"/>
    <s v="publishing/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n v="52.5"/>
    <x v="3"/>
    <s v="children's books"/>
    <s v="publishing/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x v="3"/>
    <s v="children's books"/>
    <s v="publishing/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n v="9"/>
    <x v="3"/>
    <s v="children's books"/>
    <s v="publishing/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n v="25"/>
    <x v="3"/>
    <s v="children's books"/>
    <s v="publishing/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n v="30"/>
    <x v="3"/>
    <s v="children's books"/>
    <s v="publishing/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n v="11.25"/>
    <x v="3"/>
    <s v="children's books"/>
    <s v="publishing/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x v="3"/>
    <s v="children's books"/>
    <s v="publishing/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n v="25"/>
    <x v="3"/>
    <s v="children's books"/>
    <s v="publishing/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n v="11.333333333333334"/>
    <x v="3"/>
    <s v="children's books"/>
    <s v="publishing/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n v="29.470588235294116"/>
    <x v="3"/>
    <s v="children's books"/>
    <s v="publishing/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n v="1"/>
    <x v="3"/>
    <s v="children's books"/>
    <s v="publishing/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n v="63.098484848484851"/>
    <x v="3"/>
    <s v="children's books"/>
    <s v="publishing/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x v="3"/>
    <s v="children's books"/>
    <s v="publishing/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x v="3"/>
    <s v="children's books"/>
    <s v="publishing/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n v="1"/>
    <x v="3"/>
    <s v="children's books"/>
    <s v="publishing/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n v="43.846153846153847"/>
    <x v="3"/>
    <s v="children's books"/>
    <s v="publishing/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n v="75"/>
    <x v="3"/>
    <s v="children's books"/>
    <s v="publishing/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n v="45.972222222222221"/>
    <x v="3"/>
    <s v="children's books"/>
    <s v="publishing/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n v="10"/>
    <x v="3"/>
    <s v="children's books"/>
    <s v="publishing/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n v="93.666666666666671"/>
    <x v="3"/>
    <s v="children's books"/>
    <s v="publishing/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n v="53"/>
    <x v="3"/>
    <s v="children's books"/>
    <s v="publishing/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x v="3"/>
    <s v="children's books"/>
    <s v="publishing/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n v="47"/>
    <x v="1"/>
    <s v="plays"/>
    <s v="theater/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n v="66.666666666666671"/>
    <x v="1"/>
    <s v="plays"/>
    <s v="theater/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n v="18.770491803278688"/>
    <x v="1"/>
    <s v="plays"/>
    <s v="theater/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n v="66.111111111111114"/>
    <x v="1"/>
    <s v="plays"/>
    <s v="theater/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n v="36.859154929577464"/>
    <x v="1"/>
    <s v="plays"/>
    <s v="theater/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n v="39.810810810810814"/>
    <x v="1"/>
    <s v="plays"/>
    <s v="theater/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n v="31.5"/>
    <x v="1"/>
    <s v="plays"/>
    <s v="theater/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n v="102.5"/>
    <x v="1"/>
    <s v="plays"/>
    <s v="theater/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n v="126.45833333333333"/>
    <x v="1"/>
    <s v="plays"/>
    <s v="theater/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n v="47.878787878787875"/>
    <x v="1"/>
    <s v="plays"/>
    <s v="theater/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n v="73.214285714285708"/>
    <x v="1"/>
    <s v="plays"/>
    <s v="theater/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n v="89.666666666666671"/>
    <x v="1"/>
    <s v="plays"/>
    <s v="theater/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n v="151.4623287671233"/>
    <x v="1"/>
    <s v="plays"/>
    <s v="theater/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n v="25"/>
    <x v="1"/>
    <s v="plays"/>
    <s v="theater/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n v="36.5"/>
    <x v="1"/>
    <s v="plays"/>
    <s v="theater/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n v="44"/>
    <x v="1"/>
    <s v="plays"/>
    <s v="theater/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n v="87.357553191489373"/>
    <x v="1"/>
    <s v="plays"/>
    <s v="theater/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n v="36.474820143884891"/>
    <x v="1"/>
    <s v="plays"/>
    <s v="theater/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n v="44.859538461538463"/>
    <x v="1"/>
    <s v="plays"/>
    <s v="theater/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n v="42.903225806451616"/>
    <x v="1"/>
    <s v="plays"/>
    <s v="theater/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n v="51.230769230769234"/>
    <x v="1"/>
    <s v="plays"/>
    <s v="theater/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n v="33.944444444444443"/>
    <x v="1"/>
    <s v="plays"/>
    <s v="theater/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n v="90.744680851063833"/>
    <x v="1"/>
    <s v="plays"/>
    <s v="theater/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n v="50"/>
    <x v="1"/>
    <s v="plays"/>
    <s v="theater/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n v="24.444444444444443"/>
    <x v="1"/>
    <s v="plays"/>
    <s v="theater/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n v="44.25"/>
    <x v="1"/>
    <s v="plays"/>
    <s v="theater/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n v="67.741935483870961"/>
    <x v="1"/>
    <s v="plays"/>
    <s v="theater/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n v="65.376811594202906"/>
    <x v="1"/>
    <s v="plays"/>
    <s v="theater/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n v="121.9047619047619"/>
    <x v="1"/>
    <s v="plays"/>
    <s v="theater/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n v="47.456140350877192"/>
    <x v="1"/>
    <s v="plays"/>
    <s v="theater/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n v="92.842592592592595"/>
    <x v="1"/>
    <s v="plays"/>
    <s v="theater/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n v="68.253012048192772"/>
    <x v="1"/>
    <s v="plays"/>
    <s v="theater/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n v="37.209583333333335"/>
    <x v="1"/>
    <s v="plays"/>
    <s v="theater/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n v="25.25"/>
    <x v="1"/>
    <s v="plays"/>
    <s v="theater/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n v="43.214285714285715"/>
    <x v="1"/>
    <s v="plays"/>
    <s v="theater/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n v="25.130177514792898"/>
    <x v="1"/>
    <s v="plays"/>
    <s v="theater/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n v="23.636363636363637"/>
    <x v="1"/>
    <s v="plays"/>
    <s v="theater/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n v="103.95098039215686"/>
    <x v="1"/>
    <s v="plays"/>
    <s v="theater/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n v="50.384615384615387"/>
    <x v="1"/>
    <s v="plays"/>
    <s v="theater/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n v="13.6"/>
    <x v="1"/>
    <s v="plays"/>
    <s v="theater/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n v="28.571428571428573"/>
    <x v="1"/>
    <s v="plays"/>
    <s v="theater/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n v="63.829787234042556"/>
    <x v="1"/>
    <s v="plays"/>
    <s v="theater/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n v="8.8571428571428577"/>
    <x v="1"/>
    <s v="plays"/>
    <s v="theater/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n v="50.666666666666664"/>
    <x v="1"/>
    <s v="plays"/>
    <s v="theater/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n v="60.784313725490193"/>
    <x v="1"/>
    <s v="plays"/>
    <s v="theater/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n v="113.42105263157895"/>
    <x v="1"/>
    <s v="plays"/>
    <s v="theater/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n v="104.56521739130434"/>
    <x v="1"/>
    <s v="plays"/>
    <s v="theater/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n v="98.30927835051547"/>
    <x v="1"/>
    <s v="plays"/>
    <s v="theater/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n v="35.039473684210527"/>
    <x v="1"/>
    <s v="plays"/>
    <s v="theater/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n v="272.72727272727275"/>
    <x v="1"/>
    <s v="plays"/>
    <s v="theater/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n v="63.846153846153847"/>
    <x v="1"/>
    <s v="plays"/>
    <s v="theater/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n v="30.189368421052631"/>
    <x v="1"/>
    <s v="plays"/>
    <s v="theater/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n v="83.51428571428572"/>
    <x v="1"/>
    <s v="plays"/>
    <s v="theater/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n v="64.761904761904759"/>
    <x v="1"/>
    <s v="plays"/>
    <s v="theater/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n v="20.118172043010752"/>
    <x v="1"/>
    <s v="plays"/>
    <s v="theater/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n v="44.090909090909093"/>
    <x v="1"/>
    <s v="plays"/>
    <s v="theater/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n v="40.476190476190474"/>
    <x v="1"/>
    <s v="plays"/>
    <s v="theater/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n v="44.537037037037038"/>
    <x v="1"/>
    <s v="plays"/>
    <s v="theater/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n v="125.80645161290323"/>
    <x v="1"/>
    <s v="plays"/>
    <s v="theater/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n v="19.696969696969695"/>
    <x v="1"/>
    <s v="plays"/>
    <s v="theater/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n v="10"/>
    <x v="1"/>
    <s v="plays"/>
    <s v="theater/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x v="1"/>
    <s v="plays"/>
    <s v="theater/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x v="1"/>
    <s v="plays"/>
    <s v="theater/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n v="30"/>
    <x v="1"/>
    <s v="plays"/>
    <s v="theater/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n v="60.666666666666664"/>
    <x v="1"/>
    <s v="plays"/>
    <s v="theater/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x v="1"/>
    <s v="plays"/>
    <s v="theater/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x v="1"/>
    <s v="plays"/>
    <s v="theater/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n v="23.333333333333332"/>
    <x v="1"/>
    <s v="plays"/>
    <s v="theater/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n v="5"/>
    <x v="1"/>
    <s v="plays"/>
    <s v="theater/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n v="23.923076923076923"/>
    <x v="1"/>
    <s v="plays"/>
    <s v="theater/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x v="1"/>
    <s v="plays"/>
    <s v="theater/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n v="15.833333333333334"/>
    <x v="1"/>
    <s v="plays"/>
    <s v="theater/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x v="1"/>
    <s v="plays"/>
    <s v="theater/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n v="29.785714285714285"/>
    <x v="1"/>
    <s v="plays"/>
    <s v="theater/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n v="60"/>
    <x v="1"/>
    <s v="plays"/>
    <s v="theater/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n v="24.333333333333332"/>
    <x v="1"/>
    <s v="plays"/>
    <s v="theater/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n v="500"/>
    <x v="1"/>
    <s v="plays"/>
    <s v="theater/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x v="1"/>
    <s v="plays"/>
    <s v="theater/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n v="35"/>
    <x v="1"/>
    <s v="plays"/>
    <s v="theater/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n v="29.555555555555557"/>
    <x v="1"/>
    <s v="plays"/>
    <s v="theater/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n v="26.666666666666668"/>
    <x v="1"/>
    <s v="plays"/>
    <s v="theater/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n v="18.333333333333332"/>
    <x v="1"/>
    <s v="plays"/>
    <s v="theater/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n v="20"/>
    <x v="1"/>
    <s v="plays"/>
    <s v="theater/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n v="13.333333333333334"/>
    <x v="1"/>
    <s v="plays"/>
    <s v="theater/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x v="1"/>
    <s v="plays"/>
    <s v="theater/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n v="22.5"/>
    <x v="1"/>
    <s v="plays"/>
    <s v="theater/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n v="50.4"/>
    <x v="1"/>
    <s v="plays"/>
    <s v="theater/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n v="105.02933333333334"/>
    <x v="1"/>
    <s v="plays"/>
    <s v="theater/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n v="35.4"/>
    <x v="1"/>
    <s v="plays"/>
    <s v="theater/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n v="83.333333333333329"/>
    <x v="1"/>
    <s v="plays"/>
    <s v="theater/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n v="35.92307692307692"/>
    <x v="1"/>
    <s v="plays"/>
    <s v="theater/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x v="1"/>
    <s v="plays"/>
    <s v="theater/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n v="119.125"/>
    <x v="1"/>
    <s v="plays"/>
    <s v="theater/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n v="90.333333333333329"/>
    <x v="1"/>
    <s v="plays"/>
    <s v="theater/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n v="2.3333333333333335"/>
    <x v="1"/>
    <s v="plays"/>
    <s v="theater/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x v="1"/>
    <s v="plays"/>
    <s v="theater/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n v="108.33333333333333"/>
    <x v="1"/>
    <s v="plays"/>
    <s v="theater/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n v="15.75"/>
    <x v="1"/>
    <s v="plays"/>
    <s v="theater/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n v="29"/>
    <x v="1"/>
    <s v="plays"/>
    <s v="theater/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n v="96.551724137931032"/>
    <x v="1"/>
    <s v="plays"/>
    <s v="theater/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x v="1"/>
    <s v="plays"/>
    <s v="theater/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n v="63"/>
    <x v="1"/>
    <s v="plays"/>
    <s v="theater/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n v="381.6"/>
    <x v="1"/>
    <s v="plays"/>
    <s v="theater/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n v="46.25"/>
    <x v="1"/>
    <s v="plays"/>
    <s v="theater/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n v="26"/>
    <x v="1"/>
    <s v="plays"/>
    <s v="theater/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n v="10"/>
    <x v="1"/>
    <s v="plays"/>
    <s v="theater/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n v="5"/>
    <x v="1"/>
    <s v="plays"/>
    <s v="theater/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x v="1"/>
    <s v="plays"/>
    <s v="theater/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n v="81.571428571428569"/>
    <x v="1"/>
    <s v="plays"/>
    <s v="theater/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n v="7"/>
    <x v="1"/>
    <s v="plays"/>
    <s v="theater/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n v="27.3"/>
    <x v="1"/>
    <s v="plays"/>
    <s v="theater/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n v="29.411764705882351"/>
    <x v="1"/>
    <s v="plays"/>
    <s v="theater/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n v="12.5"/>
    <x v="1"/>
    <s v="plays"/>
    <s v="theater/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x v="1"/>
    <s v="plays"/>
    <s v="theater/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n v="5.75"/>
    <x v="1"/>
    <s v="plays"/>
    <s v="theater/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n v="52.083333333333336"/>
    <x v="1"/>
    <s v="plays"/>
    <s v="theater/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n v="183.33333333333334"/>
    <x v="1"/>
    <s v="plays"/>
    <s v="theater/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n v="26.333333333333332"/>
    <x v="1"/>
    <s v="plays"/>
    <s v="theater/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x v="1"/>
    <s v="plays"/>
    <s v="theater/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n v="486.42857142857144"/>
    <x v="1"/>
    <s v="plays"/>
    <s v="theater/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n v="3"/>
    <x v="1"/>
    <s v="plays"/>
    <s v="theater/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n v="25"/>
    <x v="1"/>
    <s v="plays"/>
    <s v="theater/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n v="9.75"/>
    <x v="1"/>
    <s v="plays"/>
    <s v="theater/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n v="18.75"/>
    <x v="1"/>
    <s v="plays"/>
    <s v="theater/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n v="36.588235294117645"/>
    <x v="1"/>
    <s v="plays"/>
    <s v="theater/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n v="80.714285714285708"/>
    <x v="1"/>
    <s v="plays"/>
    <s v="theater/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n v="1"/>
    <x v="1"/>
    <s v="plays"/>
    <s v="theater/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n v="52.8"/>
    <x v="1"/>
    <s v="plays"/>
    <s v="theater/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n v="20"/>
    <x v="1"/>
    <s v="plays"/>
    <s v="theater/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n v="1"/>
    <x v="1"/>
    <s v="plays"/>
    <s v="theater/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n v="46.928571428571431"/>
    <x v="1"/>
    <s v="plays"/>
    <s v="theater/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n v="78.07692307692308"/>
    <x v="1"/>
    <s v="plays"/>
    <s v="theater/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n v="1"/>
    <x v="1"/>
    <s v="plays"/>
    <s v="theater/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n v="1"/>
    <x v="1"/>
    <s v="plays"/>
    <s v="theater/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n v="203.66666666666666"/>
    <x v="1"/>
    <s v="plays"/>
    <s v="theater/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n v="20.714285714285715"/>
    <x v="1"/>
    <s v="plays"/>
    <s v="theater/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n v="48.555555555555557"/>
    <x v="1"/>
    <s v="plays"/>
    <s v="theater/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n v="68.099999999999994"/>
    <x v="1"/>
    <s v="plays"/>
    <s v="theater/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n v="8.5"/>
    <x v="1"/>
    <s v="plays"/>
    <s v="theater/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n v="51.615384615384613"/>
    <x v="1"/>
    <s v="plays"/>
    <s v="theater/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n v="43"/>
    <x v="1"/>
    <s v="musical"/>
    <s v="theater/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n v="83.333333333333329"/>
    <x v="1"/>
    <s v="musical"/>
    <s v="theater/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n v="30"/>
    <x v="1"/>
    <s v="musical"/>
    <s v="theater/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n v="175.51020408163265"/>
    <x v="1"/>
    <s v="musical"/>
    <s v="theater/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n v="231.66175879396985"/>
    <x v="1"/>
    <s v="musical"/>
    <s v="theater/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n v="75"/>
    <x v="1"/>
    <s v="musical"/>
    <s v="theater/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n v="112.14285714285714"/>
    <x v="1"/>
    <s v="musical"/>
    <s v="theater/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n v="41.666666666666664"/>
    <x v="1"/>
    <s v="musical"/>
    <s v="theater/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n v="255.17343750000001"/>
    <x v="1"/>
    <s v="musical"/>
    <s v="theater/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n v="162.7741935483871"/>
    <x v="1"/>
    <s v="musical"/>
    <s v="theater/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n v="88.333333333333329"/>
    <x v="1"/>
    <s v="musical"/>
    <s v="theater/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n v="85.736842105263165"/>
    <x v="1"/>
    <s v="musical"/>
    <s v="theater/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n v="47.574074074074076"/>
    <x v="1"/>
    <s v="musical"/>
    <s v="theater/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n v="72.972972972972968"/>
    <x v="1"/>
    <s v="musical"/>
    <s v="theater/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n v="90.538461538461533"/>
    <x v="1"/>
    <s v="musical"/>
    <s v="theater/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n v="37.647058823529413"/>
    <x v="1"/>
    <s v="musical"/>
    <s v="theater/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n v="36.363636363636367"/>
    <x v="1"/>
    <s v="musical"/>
    <s v="theater/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n v="126.71875"/>
    <x v="1"/>
    <s v="musical"/>
    <s v="theater/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n v="329.2"/>
    <x v="1"/>
    <s v="musical"/>
    <s v="theater/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n v="81.242424242424249"/>
    <x v="1"/>
    <s v="musical"/>
    <s v="theater/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n v="1"/>
    <x v="1"/>
    <s v="spaces"/>
    <s v="theater/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n v="202.22772277227722"/>
    <x v="1"/>
    <s v="spaces"/>
    <s v="theater/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x v="1"/>
    <s v="spaces"/>
    <s v="theater/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n v="100"/>
    <x v="1"/>
    <s v="spaces"/>
    <s v="theater/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x v="1"/>
    <s v="spaces"/>
    <s v="theater/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n v="1"/>
    <x v="1"/>
    <s v="spaces"/>
    <s v="theater/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n v="82.461538461538467"/>
    <x v="1"/>
    <s v="spaces"/>
    <s v="theater/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n v="2.6666666666666665"/>
    <x v="1"/>
    <s v="spaces"/>
    <s v="theater/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n v="12.5"/>
    <x v="1"/>
    <s v="spaces"/>
    <s v="theater/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x v="1"/>
    <s v="spaces"/>
    <s v="theater/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n v="18.896551724137932"/>
    <x v="1"/>
    <s v="spaces"/>
    <s v="theater/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n v="200.625"/>
    <x v="1"/>
    <s v="spaces"/>
    <s v="theater/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n v="201.66666666666666"/>
    <x v="1"/>
    <s v="spaces"/>
    <s v="theater/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x v="1"/>
    <s v="spaces"/>
    <s v="theater/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n v="65"/>
    <x v="1"/>
    <s v="spaces"/>
    <s v="theater/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n v="66.099999999999994"/>
    <x v="1"/>
    <s v="spaces"/>
    <s v="theater/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n v="93.333333333333329"/>
    <x v="1"/>
    <s v="spaces"/>
    <s v="theater/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x v="1"/>
    <s v="spaces"/>
    <s v="theater/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x v="1"/>
    <s v="spaces"/>
    <s v="theater/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x v="1"/>
    <s v="spaces"/>
    <s v="theater/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n v="50.75"/>
    <x v="1"/>
    <s v="plays"/>
    <s v="theater/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n v="60.9"/>
    <x v="1"/>
    <s v="plays"/>
    <s v="theater/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n v="109.03061224489795"/>
    <x v="1"/>
    <s v="plays"/>
    <s v="theater/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n v="25.692295918367346"/>
    <x v="1"/>
    <s v="plays"/>
    <s v="theater/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n v="41.92307692307692"/>
    <x v="1"/>
    <s v="plays"/>
    <s v="theater/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n v="88.7734375"/>
    <x v="1"/>
    <s v="plays"/>
    <s v="theater/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n v="80.225352112676063"/>
    <x v="1"/>
    <s v="plays"/>
    <s v="theater/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n v="78.936170212765958"/>
    <x v="1"/>
    <s v="plays"/>
    <s v="theater/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n v="95.588235294117652"/>
    <x v="1"/>
    <s v="plays"/>
    <s v="theater/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n v="69.890109890109883"/>
    <x v="1"/>
    <s v="plays"/>
    <s v="theater/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n v="74.534883720930239"/>
    <x v="1"/>
    <s v="plays"/>
    <s v="theater/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n v="123.94117647058823"/>
    <x v="1"/>
    <s v="plays"/>
    <s v="theater/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n v="264.84848484848487"/>
    <x v="1"/>
    <s v="plays"/>
    <s v="theater/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n v="58.620689655172413"/>
    <x v="1"/>
    <s v="plays"/>
    <s v="theater/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n v="70.884955752212392"/>
    <x v="1"/>
    <s v="plays"/>
    <s v="theater/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n v="8.5714285714285712"/>
    <x v="1"/>
    <s v="plays"/>
    <s v="theater/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n v="113.56666666666666"/>
    <x v="1"/>
    <s v="plays"/>
    <s v="theater/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n v="60.6875"/>
    <x v="1"/>
    <s v="plays"/>
    <s v="theater/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n v="110.21739130434783"/>
    <x v="1"/>
    <s v="plays"/>
    <s v="theater/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n v="136.45833333333334"/>
    <x v="1"/>
    <s v="plays"/>
    <s v="theater/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n v="53.164948453608247"/>
    <x v="1"/>
    <s v="spaces"/>
    <s v="theater/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n v="86.491525423728817"/>
    <x v="1"/>
    <s v="spaces"/>
    <s v="theater/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n v="155.23827397260274"/>
    <x v="1"/>
    <s v="spaces"/>
    <s v="theater/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n v="115.08256880733946"/>
    <x v="1"/>
    <s v="spaces"/>
    <s v="theater/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n v="109.5945945945946"/>
    <x v="1"/>
    <s v="spaces"/>
    <s v="theater/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n v="45.214285714285715"/>
    <x v="1"/>
    <s v="spaces"/>
    <s v="theater/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n v="104.15169811320754"/>
    <x v="1"/>
    <s v="spaces"/>
    <s v="theater/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n v="35.714285714285715"/>
    <x v="1"/>
    <s v="spaces"/>
    <s v="theater/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n v="96.997252747252745"/>
    <x v="1"/>
    <s v="spaces"/>
    <s v="theater/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n v="370.37037037037038"/>
    <x v="1"/>
    <s v="spaces"/>
    <s v="theater/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n v="94.408602150537632"/>
    <x v="1"/>
    <s v="spaces"/>
    <s v="theater/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n v="48.984375"/>
    <x v="1"/>
    <s v="spaces"/>
    <s v="theater/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n v="45.590909090909093"/>
    <x v="1"/>
    <s v="spaces"/>
    <s v="theater/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n v="23.275254237288134"/>
    <x v="1"/>
    <s v="spaces"/>
    <s v="theater/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n v="63.2289156626506"/>
    <x v="1"/>
    <s v="spaces"/>
    <s v="theater/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n v="153.5204081632653"/>
    <x v="1"/>
    <s v="spaces"/>
    <s v="theater/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n v="90.2"/>
    <x v="1"/>
    <s v="spaces"/>
    <s v="theater/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n v="118.97113163972287"/>
    <x v="1"/>
    <s v="spaces"/>
    <s v="theater/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n v="80.25"/>
    <x v="1"/>
    <s v="spaces"/>
    <s v="theater/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n v="62.5"/>
    <x v="1"/>
    <s v="spaces"/>
    <s v="theater/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n v="131.37719999999999"/>
    <x v="1"/>
    <s v="spaces"/>
    <s v="theater/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n v="73.032980769230775"/>
    <x v="1"/>
    <s v="spaces"/>
    <s v="theater/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n v="178.52941176470588"/>
    <x v="1"/>
    <s v="spaces"/>
    <s v="theater/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n v="162.90974729241879"/>
    <x v="1"/>
    <s v="spaces"/>
    <s v="theater/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n v="108.24237288135593"/>
    <x v="1"/>
    <s v="spaces"/>
    <s v="theater/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n v="88.865979381443296"/>
    <x v="1"/>
    <s v="spaces"/>
    <s v="theater/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n v="54"/>
    <x v="1"/>
    <s v="spaces"/>
    <s v="theater/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n v="116.73076923076923"/>
    <x v="1"/>
    <s v="spaces"/>
    <s v="theater/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n v="233.8984375"/>
    <x v="1"/>
    <s v="spaces"/>
    <s v="theater/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n v="158"/>
    <x v="1"/>
    <s v="spaces"/>
    <s v="theater/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n v="14.84"/>
    <x v="1"/>
    <s v="spaces"/>
    <s v="theater/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n v="85.181818181818187"/>
    <x v="1"/>
    <s v="spaces"/>
    <s v="theater/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n v="146.69158878504672"/>
    <x v="1"/>
    <s v="spaces"/>
    <s v="theater/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n v="50.764811490125673"/>
    <x v="1"/>
    <s v="spaces"/>
    <s v="theater/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n v="87.7"/>
    <x v="1"/>
    <s v="spaces"/>
    <s v="theater/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n v="242.27777777777777"/>
    <x v="1"/>
    <s v="spaces"/>
    <s v="theater/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n v="146.44654088050314"/>
    <x v="1"/>
    <s v="spaces"/>
    <s v="theater/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n v="103.17073170731707"/>
    <x v="1"/>
    <s v="spaces"/>
    <s v="theater/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n v="80.464601769911511"/>
    <x v="1"/>
    <s v="spaces"/>
    <s v="theater/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n v="234.66666666666666"/>
    <x v="1"/>
    <s v="spaces"/>
    <s v="theater/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n v="50.689320388349515"/>
    <x v="1"/>
    <s v="spaces"/>
    <s v="theater/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n v="162.70967741935485"/>
    <x v="1"/>
    <s v="spaces"/>
    <s v="theater/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n v="120.16666666666667"/>
    <x v="1"/>
    <s v="spaces"/>
    <s v="theater/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n v="67.697802197802204"/>
    <x v="1"/>
    <s v="spaces"/>
    <s v="theater/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n v="52.103448275862071"/>
    <x v="1"/>
    <s v="spaces"/>
    <s v="theater/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n v="51.6"/>
    <x v="1"/>
    <s v="spaces"/>
    <s v="theater/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n v="164.3"/>
    <x v="1"/>
    <s v="spaces"/>
    <s v="theater/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n v="84.858585858585855"/>
    <x v="1"/>
    <s v="spaces"/>
    <s v="theater/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n v="94.548850574712645"/>
    <x v="1"/>
    <s v="spaces"/>
    <s v="theater/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n v="45.536585365853661"/>
    <x v="1"/>
    <s v="spaces"/>
    <s v="theater/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n v="51.724137931034484"/>
    <x v="1"/>
    <s v="spaces"/>
    <s v="theater/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n v="50.88"/>
    <x v="1"/>
    <s v="spaces"/>
    <s v="theater/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n v="191.13043478260869"/>
    <x v="1"/>
    <s v="spaces"/>
    <s v="theater/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n v="89.314285714285717"/>
    <x v="1"/>
    <s v="spaces"/>
    <s v="theater/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n v="88.588631921824103"/>
    <x v="1"/>
    <s v="spaces"/>
    <s v="theater/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n v="96.300911854103347"/>
    <x v="1"/>
    <s v="spaces"/>
    <s v="theater/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n v="33.3125"/>
    <x v="1"/>
    <s v="spaces"/>
    <s v="theater/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n v="37.222222222222221"/>
    <x v="1"/>
    <s v="spaces"/>
    <s v="theater/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n v="92.130423728813554"/>
    <x v="1"/>
    <s v="spaces"/>
    <s v="theater/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n v="76.785714285714292"/>
    <x v="1"/>
    <s v="spaces"/>
    <s v="theater/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n v="96.526315789473685"/>
    <x v="1"/>
    <s v="spaces"/>
    <s v="theater/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n v="51.891891891891895"/>
    <x v="1"/>
    <s v="spaces"/>
    <s v="theater/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n v="128.9140625"/>
    <x v="1"/>
    <s v="spaces"/>
    <s v="theater/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n v="84.108974358974365"/>
    <x v="1"/>
    <s v="spaces"/>
    <s v="theater/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n v="82.941562500000003"/>
    <x v="1"/>
    <s v="spaces"/>
    <s v="theater/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n v="259.94827586206895"/>
    <x v="1"/>
    <s v="spaces"/>
    <s v="theater/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n v="37.25"/>
    <x v="1"/>
    <s v="spaces"/>
    <s v="theater/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n v="177.02127659574469"/>
    <x v="1"/>
    <s v="spaces"/>
    <s v="theater/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n v="74.074074074074076"/>
    <x v="1"/>
    <s v="spaces"/>
    <s v="theater/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n v="70.666666666666671"/>
    <x v="1"/>
    <s v="spaces"/>
    <s v="theater/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n v="23.62857142857143"/>
    <x v="1"/>
    <s v="spaces"/>
    <s v="theater/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n v="37.5"/>
    <x v="1"/>
    <s v="spaces"/>
    <s v="theater/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n v="13.333333333333334"/>
    <x v="1"/>
    <s v="spaces"/>
    <s v="theater/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x v="1"/>
    <s v="spaces"/>
    <s v="theater/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n v="1"/>
    <x v="1"/>
    <s v="spaces"/>
    <s v="theater/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x v="1"/>
    <s v="spaces"/>
    <s v="theater/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x v="1"/>
    <s v="spaces"/>
    <s v="theater/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n v="1"/>
    <x v="1"/>
    <s v="spaces"/>
    <s v="theater/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n v="41"/>
    <x v="1"/>
    <s v="spaces"/>
    <s v="theater/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n v="55.833333333333336"/>
    <x v="1"/>
    <s v="spaces"/>
    <s v="theater/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x v="1"/>
    <s v="spaces"/>
    <s v="theater/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n v="99.761194029850742"/>
    <x v="1"/>
    <s v="spaces"/>
    <s v="theater/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n v="25.521739130434781"/>
    <x v="1"/>
    <s v="spaces"/>
    <s v="theater/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n v="117.65277777777777"/>
    <x v="1"/>
    <s v="spaces"/>
    <s v="theater/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n v="5"/>
    <x v="1"/>
    <s v="spaces"/>
    <s v="theater/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n v="2796.6666666666665"/>
    <x v="1"/>
    <s v="spaces"/>
    <s v="theater/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n v="200"/>
    <x v="1"/>
    <s v="spaces"/>
    <s v="theater/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n v="87.5"/>
    <x v="1"/>
    <s v="spaces"/>
    <s v="theater/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n v="20.142857142857142"/>
    <x v="1"/>
    <s v="spaces"/>
    <s v="theater/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n v="20.875"/>
    <x v="1"/>
    <s v="spaces"/>
    <s v="theater/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n v="61.307692307692307"/>
    <x v="1"/>
    <s v="spaces"/>
    <s v="theater/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n v="1"/>
    <x v="1"/>
    <s v="spaces"/>
    <s v="theater/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n v="92.142857142857139"/>
    <x v="1"/>
    <s v="spaces"/>
    <s v="theater/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n v="7.333333333333333"/>
    <x v="1"/>
    <s v="spaces"/>
    <s v="theater/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n v="64.8"/>
    <x v="1"/>
    <s v="spaces"/>
    <s v="theater/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n v="30.12"/>
    <x v="1"/>
    <s v="spaces"/>
    <s v="theater/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n v="52.5"/>
    <x v="1"/>
    <s v="spaces"/>
    <s v="theater/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n v="23.666666666666668"/>
    <x v="1"/>
    <s v="spaces"/>
    <s v="theater/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n v="415.77777777777777"/>
    <x v="1"/>
    <s v="spaces"/>
    <s v="theater/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n v="53.714285714285715"/>
    <x v="1"/>
    <s v="spaces"/>
    <s v="theater/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n v="420.6"/>
    <x v="1"/>
    <s v="spaces"/>
    <s v="theater/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x v="1"/>
    <s v="spaces"/>
    <s v="theater/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n v="18.666666666666668"/>
    <x v="1"/>
    <s v="spaces"/>
    <s v="theater/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n v="78.333333333333329"/>
    <x v="1"/>
    <s v="spaces"/>
    <s v="theater/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n v="67.777777777777771"/>
    <x v="1"/>
    <s v="spaces"/>
    <s v="theater/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n v="16.666666666666668"/>
    <x v="1"/>
    <s v="spaces"/>
    <s v="theater/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n v="62.5"/>
    <x v="1"/>
    <s v="spaces"/>
    <s v="theater/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n v="42"/>
    <x v="1"/>
    <s v="spaces"/>
    <s v="theater/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n v="130.0888888888889"/>
    <x v="1"/>
    <s v="spaces"/>
    <s v="theater/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n v="1270.2222222222222"/>
    <x v="1"/>
    <s v="spaces"/>
    <s v="theater/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n v="88.444444444444443"/>
    <x v="1"/>
    <s v="spaces"/>
    <s v="theater/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n v="56.342380952380957"/>
    <x v="1"/>
    <s v="spaces"/>
    <s v="theater/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n v="53.529411764705884"/>
    <x v="1"/>
    <s v="spaces"/>
    <s v="theater/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n v="25"/>
    <x v="1"/>
    <s v="spaces"/>
    <s v="theater/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n v="50"/>
    <x v="1"/>
    <s v="spaces"/>
    <s v="theater/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n v="56.785714285714285"/>
    <x v="1"/>
    <s v="spaces"/>
    <s v="theater/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n v="40.833333333333336"/>
    <x v="1"/>
    <s v="spaces"/>
    <s v="theater/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n v="65.111111111111114"/>
    <x v="1"/>
    <s v="spaces"/>
    <s v="theater/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n v="55.6"/>
    <x v="1"/>
    <s v="spaces"/>
    <s v="theater/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n v="140.53846153846155"/>
    <x v="1"/>
    <s v="spaces"/>
    <s v="theater/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n v="25"/>
    <x v="1"/>
    <s v="spaces"/>
    <s v="theater/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n v="69.533333333333331"/>
    <x v="1"/>
    <s v="spaces"/>
    <s v="theater/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n v="5.5"/>
    <x v="1"/>
    <s v="spaces"/>
    <s v="theater/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n v="237"/>
    <x v="1"/>
    <s v="spaces"/>
    <s v="theater/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n v="79.870967741935488"/>
    <x v="1"/>
    <s v="spaces"/>
    <s v="theater/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n v="10.25"/>
    <x v="1"/>
    <s v="spaces"/>
    <s v="theater/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n v="272.58620689655174"/>
    <x v="1"/>
    <s v="spaces"/>
    <s v="theater/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n v="13"/>
    <x v="1"/>
    <s v="spaces"/>
    <s v="theater/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n v="58.184210526315788"/>
    <x v="1"/>
    <s v="spaces"/>
    <s v="theater/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n v="10"/>
    <x v="1"/>
    <s v="spaces"/>
    <s v="theater/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n v="70.10526315789474"/>
    <x v="1"/>
    <s v="spaces"/>
    <s v="theater/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n v="57.888888888888886"/>
    <x v="1"/>
    <s v="spaces"/>
    <s v="theater/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n v="125.27027027027027"/>
    <x v="1"/>
    <s v="spaces"/>
    <s v="theater/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x v="1"/>
    <s v="spaces"/>
    <s v="theater/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n v="300"/>
    <x v="1"/>
    <s v="spaces"/>
    <s v="theater/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n v="43"/>
    <x v="1"/>
    <s v="spaces"/>
    <s v="theater/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n v="1"/>
    <x v="1"/>
    <s v="spaces"/>
    <s v="theater/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n v="775"/>
    <x v="1"/>
    <s v="spaces"/>
    <s v="theater/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n v="5"/>
    <x v="1"/>
    <s v="spaces"/>
    <s v="theater/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n v="12.8"/>
    <x v="1"/>
    <s v="spaces"/>
    <s v="theater/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n v="10"/>
    <x v="1"/>
    <s v="spaces"/>
    <s v="theater/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n v="58"/>
    <x v="1"/>
    <s v="spaces"/>
    <s v="theater/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n v="244.80459770114942"/>
    <x v="1"/>
    <s v="spaces"/>
    <s v="theater/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n v="6.5"/>
    <x v="1"/>
    <s v="spaces"/>
    <s v="theater/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x v="1"/>
    <s v="spaces"/>
    <s v="theater/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n v="61.176470588235297"/>
    <x v="1"/>
    <s v="spaces"/>
    <s v="theater/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x v="1"/>
    <s v="spaces"/>
    <s v="theater/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n v="139.23931623931625"/>
    <x v="1"/>
    <s v="plays"/>
    <s v="theater/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n v="10"/>
    <x v="1"/>
    <s v="plays"/>
    <s v="theater/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n v="93.75"/>
    <x v="1"/>
    <s v="plays"/>
    <s v="theater/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n v="53.75"/>
    <x v="1"/>
    <s v="plays"/>
    <s v="theater/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n v="10"/>
    <x v="1"/>
    <s v="plays"/>
    <s v="theater/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n v="33.75"/>
    <x v="1"/>
    <s v="plays"/>
    <s v="theater/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n v="18.75"/>
    <x v="1"/>
    <s v="plays"/>
    <s v="theater/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n v="23.142857142857142"/>
    <x v="1"/>
    <s v="plays"/>
    <s v="theater/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n v="29.045454545454547"/>
    <x v="1"/>
    <s v="plays"/>
    <s v="theater/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n v="50"/>
    <x v="1"/>
    <s v="plays"/>
    <s v="theater/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x v="1"/>
    <s v="plays"/>
    <s v="theater/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n v="450"/>
    <x v="1"/>
    <s v="plays"/>
    <s v="theater/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n v="24"/>
    <x v="1"/>
    <s v="plays"/>
    <s v="theater/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n v="32.25"/>
    <x v="1"/>
    <s v="plays"/>
    <s v="theater/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n v="15"/>
    <x v="1"/>
    <s v="plays"/>
    <s v="theater/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x v="1"/>
    <s v="plays"/>
    <s v="theater/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n v="251.33333333333334"/>
    <x v="1"/>
    <s v="plays"/>
    <s v="theater/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x v="1"/>
    <s v="plays"/>
    <s v="theater/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n v="437.5"/>
    <x v="1"/>
    <s v="plays"/>
    <s v="theater/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n v="110.35211267605634"/>
    <x v="1"/>
    <s v="plays"/>
    <s v="theater/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n v="41.421052631578945"/>
    <x v="1"/>
    <s v="plays"/>
    <s v="theater/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n v="52"/>
    <x v="1"/>
    <s v="plays"/>
    <s v="theater/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n v="33.990384615384613"/>
    <x v="1"/>
    <s v="plays"/>
    <s v="theater/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n v="103.35294117647059"/>
    <x v="1"/>
    <s v="plays"/>
    <s v="theater/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n v="34.791044776119406"/>
    <x v="1"/>
    <s v="plays"/>
    <s v="theater/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n v="41.773858921161825"/>
    <x v="1"/>
    <s v="plays"/>
    <s v="theater/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n v="64.268292682926827"/>
    <x v="1"/>
    <s v="plays"/>
    <s v="theater/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n v="31.209370860927152"/>
    <x v="1"/>
    <s v="plays"/>
    <s v="theater/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n v="62.921348314606739"/>
    <x v="1"/>
    <s v="plays"/>
    <s v="theater/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n v="98.536585365853654"/>
    <x v="1"/>
    <s v="plays"/>
    <s v="theater/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n v="82.608695652173907"/>
    <x v="1"/>
    <s v="plays"/>
    <s v="theater/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n v="38.504230769230773"/>
    <x v="1"/>
    <s v="plays"/>
    <s v="theater/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n v="80.15789473684211"/>
    <x v="1"/>
    <s v="plays"/>
    <s v="theater/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n v="28.405405405405407"/>
    <x v="1"/>
    <s v="plays"/>
    <s v="theater/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n v="80.730158730158735"/>
    <x v="1"/>
    <s v="plays"/>
    <s v="theater/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n v="200.69444444444446"/>
    <x v="1"/>
    <s v="plays"/>
    <s v="theater/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n v="37.591549295774648"/>
    <x v="1"/>
    <s v="plays"/>
    <s v="theater/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n v="58.095238095238095"/>
    <x v="1"/>
    <s v="plays"/>
    <s v="theater/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n v="60.300892473118282"/>
    <x v="1"/>
    <s v="plays"/>
    <s v="theater/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n v="63.363636363636367"/>
    <x v="1"/>
    <s v="plays"/>
    <s v="theater/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n v="50.901639344262293"/>
    <x v="1"/>
    <s v="plays"/>
    <s v="theater/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n v="100.5"/>
    <x v="1"/>
    <s v="plays"/>
    <s v="theater/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n v="31.619718309859156"/>
    <x v="1"/>
    <s v="plays"/>
    <s v="theater/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n v="65.102564102564102"/>
    <x v="1"/>
    <s v="plays"/>
    <s v="theater/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n v="79.310344827586206"/>
    <x v="1"/>
    <s v="plays"/>
    <s v="theater/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n v="139.18918918918919"/>
    <x v="1"/>
    <s v="plays"/>
    <s v="theater/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n v="131.91304347826087"/>
    <x v="1"/>
    <s v="plays"/>
    <s v="theater/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n v="91.3"/>
    <x v="1"/>
    <s v="plays"/>
    <s v="theater/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n v="39.672727272727272"/>
    <x v="1"/>
    <s v="plays"/>
    <s v="theater/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n v="57.549019607843135"/>
    <x v="1"/>
    <s v="plays"/>
    <s v="theater/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n v="33.025641025641029"/>
    <x v="1"/>
    <s v="plays"/>
    <s v="theater/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n v="77.335806451612896"/>
    <x v="1"/>
    <s v="plays"/>
    <s v="theater/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n v="31.933333333333334"/>
    <x v="1"/>
    <s v="plays"/>
    <s v="theater/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n v="36.333333333333336"/>
    <x v="1"/>
    <s v="plays"/>
    <s v="theater/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n v="46.768211920529801"/>
    <x v="1"/>
    <s v="plays"/>
    <s v="theater/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n v="40.073529411764703"/>
    <x v="1"/>
    <s v="plays"/>
    <s v="theater/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n v="100.21739130434783"/>
    <x v="1"/>
    <s v="plays"/>
    <s v="theater/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n v="41.666666666666664"/>
    <x v="1"/>
    <s v="plays"/>
    <s v="theater/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n v="46.714285714285715"/>
    <x v="1"/>
    <s v="plays"/>
    <s v="theater/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n v="71.491803278688522"/>
    <x v="1"/>
    <s v="plays"/>
    <s v="theater/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n v="14.444444444444445"/>
    <x v="1"/>
    <s v="musical"/>
    <s v="theater/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n v="356.84210526315792"/>
    <x v="1"/>
    <s v="musical"/>
    <s v="theater/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x v="1"/>
    <s v="musical"/>
    <s v="theater/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n v="37.75"/>
    <x v="1"/>
    <s v="musical"/>
    <s v="theater/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n v="12.75"/>
    <x v="1"/>
    <s v="musical"/>
    <s v="theater/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n v="24.458333333333332"/>
    <x v="1"/>
    <s v="musical"/>
    <s v="theater/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x v="1"/>
    <s v="musical"/>
    <s v="theater/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n v="53.07692307692308"/>
    <x v="1"/>
    <s v="musical"/>
    <s v="theater/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n v="300"/>
    <x v="1"/>
    <s v="musical"/>
    <s v="theater/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n v="286.25"/>
    <x v="1"/>
    <s v="musical"/>
    <s v="theater/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n v="36.666666666666664"/>
    <x v="1"/>
    <s v="musical"/>
    <s v="theater/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n v="49.20754716981132"/>
    <x v="1"/>
    <s v="musical"/>
    <s v="theater/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n v="1"/>
    <x v="1"/>
    <s v="musical"/>
    <s v="theater/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n v="12.5"/>
    <x v="1"/>
    <s v="musical"/>
    <s v="theater/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n v="109.04"/>
    <x v="1"/>
    <s v="musical"/>
    <s v="theater/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n v="41.666666666666664"/>
    <x v="1"/>
    <s v="musical"/>
    <s v="theater/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x v="1"/>
    <s v="musical"/>
    <s v="theater/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n v="22.75"/>
    <x v="1"/>
    <s v="musical"/>
    <s v="theater/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x v="1"/>
    <s v="musical"/>
    <s v="theater/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n v="70.833333333333329"/>
    <x v="1"/>
    <s v="musical"/>
    <s v="theater/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n v="63.109756097560975"/>
    <x v="1"/>
    <s v="plays"/>
    <s v="theater/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n v="50.157964601769912"/>
    <x v="1"/>
    <s v="plays"/>
    <s v="theater/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n v="62.883333333333333"/>
    <x v="1"/>
    <s v="plays"/>
    <s v="theater/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n v="85.531055900621112"/>
    <x v="1"/>
    <s v="plays"/>
    <s v="theater/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n v="53.723404255319146"/>
    <x v="1"/>
    <s v="plays"/>
    <s v="theater/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n v="127.80851063829788"/>
    <x v="1"/>
    <s v="plays"/>
    <s v="theater/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n v="106.57391304347826"/>
    <x v="1"/>
    <s v="plays"/>
    <s v="theater/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n v="262.11194029850748"/>
    <x v="1"/>
    <s v="plays"/>
    <s v="theater/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n v="57.171428571428571"/>
    <x v="1"/>
    <s v="plays"/>
    <s v="theater/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n v="50.20192307692308"/>
    <x v="1"/>
    <s v="plays"/>
    <s v="theater/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n v="66.586956521739125"/>
    <x v="1"/>
    <s v="plays"/>
    <s v="theater/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n v="168.25210084033614"/>
    <x v="1"/>
    <s v="plays"/>
    <s v="theater/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n v="256.37288135593218"/>
    <x v="1"/>
    <s v="plays"/>
    <s v="theater/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n v="36.610619469026545"/>
    <x v="1"/>
    <s v="plays"/>
    <s v="theater/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n v="37.142857142857146"/>
    <x v="1"/>
    <s v="plays"/>
    <s v="theater/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n v="45.878378378378379"/>
    <x v="1"/>
    <s v="plays"/>
    <s v="theater/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n v="141.71296296296296"/>
    <x v="1"/>
    <s v="plays"/>
    <s v="theater/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n v="52.487179487179489"/>
    <x v="1"/>
    <s v="plays"/>
    <s v="theater/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n v="59.523809523809526"/>
    <x v="1"/>
    <s v="plays"/>
    <s v="theater/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n v="50"/>
    <x v="1"/>
    <s v="plays"/>
    <s v="theater/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n v="193.62162162162161"/>
    <x v="1"/>
    <s v="plays"/>
    <s v="theater/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n v="106.79702970297029"/>
    <x v="1"/>
    <s v="plays"/>
    <s v="theater/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n v="77.21621621621621"/>
    <x v="1"/>
    <s v="plays"/>
    <s v="theater/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n v="57.5"/>
    <x v="1"/>
    <s v="plays"/>
    <s v="theater/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n v="50.46153846153846"/>
    <x v="1"/>
    <s v="plays"/>
    <s v="theater/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n v="97.377049180327873"/>
    <x v="1"/>
    <s v="plays"/>
    <s v="theater/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n v="34.91921739130435"/>
    <x v="1"/>
    <s v="plays"/>
    <s v="theater/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n v="85.530386740331494"/>
    <x v="1"/>
    <s v="plays"/>
    <s v="theater/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n v="182.90909090909091"/>
    <x v="1"/>
    <s v="plays"/>
    <s v="theater/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n v="131.13620817843866"/>
    <x v="1"/>
    <s v="plays"/>
    <s v="theater/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n v="39.810126582278478"/>
    <x v="1"/>
    <s v="plays"/>
    <s v="theater/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n v="59.701730769230764"/>
    <x v="1"/>
    <s v="plays"/>
    <s v="theater/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n v="88.735294117647058"/>
    <x v="1"/>
    <s v="plays"/>
    <s v="theater/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n v="58.688622754491021"/>
    <x v="1"/>
    <s v="plays"/>
    <s v="theater/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n v="69.56513661202186"/>
    <x v="1"/>
    <s v="plays"/>
    <s v="theater/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n v="115.87323943661971"/>
    <x v="1"/>
    <s v="plays"/>
    <s v="theater/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n v="23.869565217391305"/>
    <x v="1"/>
    <s v="plays"/>
    <s v="theater/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n v="81.125925925925927"/>
    <x v="1"/>
    <s v="plays"/>
    <s v="theater/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n v="57.626943005181346"/>
    <x v="1"/>
    <s v="plays"/>
    <s v="theater/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n v="46.429824561403507"/>
    <x v="1"/>
    <s v="plays"/>
    <s v="theater/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n v="60.475000000000001"/>
    <x v="1"/>
    <s v="plays"/>
    <s v="theater/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n v="65.579545454545453"/>
    <x v="1"/>
    <s v="plays"/>
    <s v="theater/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n v="119.1924882629108"/>
    <x v="1"/>
    <s v="plays"/>
    <s v="theater/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n v="83.05"/>
    <x v="1"/>
    <s v="plays"/>
    <s v="theater/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n v="57.52"/>
    <x v="1"/>
    <s v="plays"/>
    <s v="theater/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n v="177.08695652173913"/>
    <x v="1"/>
    <s v="plays"/>
    <s v="theater/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n v="70.771505376344081"/>
    <x v="1"/>
    <s v="plays"/>
    <s v="theater/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n v="29.166666666666668"/>
    <x v="1"/>
    <s v="plays"/>
    <s v="theater/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n v="72.76136363636364"/>
    <x v="1"/>
    <s v="plays"/>
    <s v="theater/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n v="51.853414634146333"/>
    <x v="1"/>
    <s v="plays"/>
    <s v="theater/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n v="98.2"/>
    <x v="1"/>
    <s v="plays"/>
    <s v="theater/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n v="251.7381443298969"/>
    <x v="1"/>
    <s v="plays"/>
    <s v="theater/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n v="74.821917808219183"/>
    <x v="1"/>
    <s v="plays"/>
    <s v="theater/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n v="67.65306122448979"/>
    <x v="1"/>
    <s v="plays"/>
    <s v="theater/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n v="93.81343283582089"/>
    <x v="1"/>
    <s v="plays"/>
    <s v="theater/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n v="41.237647058823526"/>
    <x v="1"/>
    <s v="plays"/>
    <s v="theater/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n v="52.551020408163268"/>
    <x v="1"/>
    <s v="plays"/>
    <s v="theater/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n v="70.285714285714292"/>
    <x v="1"/>
    <s v="plays"/>
    <s v="theater/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n v="48.325153374233132"/>
    <x v="1"/>
    <s v="plays"/>
    <s v="theater/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n v="53.177083333333336"/>
    <x v="1"/>
    <s v="plays"/>
    <s v="theater/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n v="60.952380952380949"/>
    <x v="1"/>
    <s v="plays"/>
    <s v="theater/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n v="116"/>
    <x v="1"/>
    <s v="plays"/>
    <s v="theater/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n v="61"/>
    <x v="1"/>
    <s v="plays"/>
    <s v="theater/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n v="38.235294117647058"/>
    <x v="1"/>
    <s v="plays"/>
    <s v="theater/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n v="106.50344827586207"/>
    <x v="1"/>
    <s v="plays"/>
    <s v="theater/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n v="204.57142857142858"/>
    <x v="1"/>
    <s v="plays"/>
    <s v="theater/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n v="54.912587412587413"/>
    <x v="1"/>
    <s v="plays"/>
    <s v="theater/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n v="150.41666666666666"/>
    <x v="1"/>
    <s v="plays"/>
    <s v="theater/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n v="52.58"/>
    <x v="1"/>
    <s v="plays"/>
    <s v="theater/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n v="54.3"/>
    <x v="1"/>
    <s v="plays"/>
    <s v="theater/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n v="76.029411764705884"/>
    <x v="1"/>
    <s v="plays"/>
    <s v="theater/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n v="105.2063492063492"/>
    <x v="1"/>
    <s v="plays"/>
    <s v="theater/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n v="68.666666666666671"/>
    <x v="1"/>
    <s v="plays"/>
    <s v="theater/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n v="129.36170212765958"/>
    <x v="1"/>
    <s v="plays"/>
    <s v="theater/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n v="134.26371308016877"/>
    <x v="1"/>
    <s v="plays"/>
    <s v="theater/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n v="17.829787234042552"/>
    <x v="1"/>
    <s v="plays"/>
    <s v="theater/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n v="203.2"/>
    <x v="1"/>
    <s v="plays"/>
    <s v="theater/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n v="69.18518518518519"/>
    <x v="1"/>
    <s v="plays"/>
    <s v="theater/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n v="125.12295081967213"/>
    <x v="1"/>
    <s v="plays"/>
    <s v="theater/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n v="73.529411764705884"/>
    <x v="1"/>
    <s v="plays"/>
    <s v="theater/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n v="48.437149758454105"/>
    <x v="1"/>
    <s v="plays"/>
    <s v="theater/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n v="26.608400000000003"/>
    <x v="1"/>
    <s v="plays"/>
    <s v="theater/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n v="33.666666666666664"/>
    <x v="1"/>
    <s v="plays"/>
    <s v="theater/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n v="40.714285714285715"/>
    <x v="1"/>
    <s v="plays"/>
    <s v="theater/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n v="19.266666666666666"/>
    <x v="1"/>
    <s v="plays"/>
    <s v="theater/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n v="84.285714285714292"/>
    <x v="1"/>
    <s v="plays"/>
    <s v="theater/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n v="29.583333333333332"/>
    <x v="1"/>
    <s v="plays"/>
    <s v="theater/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n v="26.667037037037037"/>
    <x v="1"/>
    <s v="plays"/>
    <s v="theater/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n v="45.978723404255319"/>
    <x v="1"/>
    <s v="plays"/>
    <s v="theater/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n v="125.09090909090909"/>
    <x v="1"/>
    <s v="plays"/>
    <s v="theater/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n v="141.29166666666666"/>
    <x v="1"/>
    <s v="plays"/>
    <s v="theater/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n v="55.333333333333336"/>
    <x v="1"/>
    <s v="plays"/>
    <s v="theater/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n v="46.420454545454547"/>
    <x v="1"/>
    <s v="plays"/>
    <s v="theater/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n v="57.2"/>
    <x v="1"/>
    <s v="plays"/>
    <s v="theater/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n v="173.7"/>
    <x v="1"/>
    <s v="plays"/>
    <s v="theater/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n v="59.6"/>
    <x v="1"/>
    <s v="plays"/>
    <s v="theater/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n v="89.585714285714289"/>
    <x v="1"/>
    <s v="plays"/>
    <s v="theater/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n v="204.05"/>
    <x v="1"/>
    <s v="plays"/>
    <s v="theater/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n v="48.703703703703702"/>
    <x v="1"/>
    <s v="plays"/>
    <s v="theater/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n v="53.339999999999996"/>
    <x v="1"/>
    <s v="plays"/>
    <s v="theater/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n v="75.087719298245617"/>
    <x v="1"/>
    <s v="plays"/>
    <s v="theater/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n v="18"/>
    <x v="1"/>
    <s v="plays"/>
    <s v="theater/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n v="209.83870967741936"/>
    <x v="1"/>
    <s v="plays"/>
    <s v="theater/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n v="61.022222222222226"/>
    <x v="1"/>
    <s v="plays"/>
    <s v="theater/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n v="61"/>
    <x v="1"/>
    <s v="plays"/>
    <s v="theater/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n v="80.034482758620683"/>
    <x v="1"/>
    <s v="plays"/>
    <s v="theater/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n v="29.068965517241381"/>
    <x v="1"/>
    <s v="plays"/>
    <s v="theater/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n v="49.438202247191015"/>
    <x v="1"/>
    <s v="plays"/>
    <s v="theater/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n v="93.977440000000001"/>
    <x v="1"/>
    <s v="plays"/>
    <s v="theater/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n v="61.944444444444443"/>
    <x v="1"/>
    <s v="plays"/>
    <s v="theater/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n v="78.5"/>
    <x v="1"/>
    <s v="plays"/>
    <s v="theater/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n v="33.75"/>
    <x v="1"/>
    <s v="plays"/>
    <s v="theater/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n v="66.44736842105263"/>
    <x v="1"/>
    <s v="plays"/>
    <s v="theater/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n v="35.799999999999997"/>
    <x v="1"/>
    <s v="plays"/>
    <s v="theater/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n v="145.65217391304347"/>
    <x v="1"/>
    <s v="plays"/>
    <s v="theater/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n v="25.693877551020407"/>
    <x v="1"/>
    <s v="plays"/>
    <s v="theater/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n v="152.5"/>
    <x v="1"/>
    <s v="plays"/>
    <s v="theater/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n v="30"/>
    <x v="1"/>
    <s v="plays"/>
    <s v="theater/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n v="142.28070175438597"/>
    <x v="1"/>
    <s v="plays"/>
    <s v="theater/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n v="24.545454545454547"/>
    <x v="1"/>
    <s v="plays"/>
    <s v="theater/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n v="292.77777777777777"/>
    <x v="1"/>
    <s v="plays"/>
    <s v="theater/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n v="44.92307692307692"/>
    <x v="1"/>
    <s v="plays"/>
    <s v="theater/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n v="23.10144927536232"/>
    <x v="1"/>
    <s v="plays"/>
    <s v="theater/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n v="80.400000000000006"/>
    <x v="1"/>
    <s v="plays"/>
    <s v="theater/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n v="72.289156626506028"/>
    <x v="1"/>
    <s v="plays"/>
    <s v="theater/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n v="32.972972972972975"/>
    <x v="1"/>
    <s v="plays"/>
    <s v="theater/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n v="116.65217391304348"/>
    <x v="1"/>
    <s v="plays"/>
    <s v="theater/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n v="79.61904761904762"/>
    <x v="1"/>
    <s v="plays"/>
    <s v="theater/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n v="27.777777777777779"/>
    <x v="1"/>
    <s v="plays"/>
    <s v="theater/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n v="81.029411764705884"/>
    <x v="1"/>
    <s v="plays"/>
    <s v="theater/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n v="136.84821428571428"/>
    <x v="1"/>
    <s v="plays"/>
    <s v="theater/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n v="177.61702127659575"/>
    <x v="1"/>
    <s v="plays"/>
    <s v="theater/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n v="109.07894736842105"/>
    <x v="1"/>
    <s v="plays"/>
    <s v="theater/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n v="119.64285714285714"/>
    <x v="1"/>
    <s v="plays"/>
    <s v="theater/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n v="78.205128205128204"/>
    <x v="1"/>
    <s v="plays"/>
    <s v="theater/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n v="52.173913043478258"/>
    <x v="1"/>
    <s v="plays"/>
    <s v="theater/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n v="114.125"/>
    <x v="1"/>
    <s v="plays"/>
    <s v="theater/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n v="50"/>
    <x v="1"/>
    <s v="plays"/>
    <s v="theater/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n v="91.666666666666671"/>
    <x v="1"/>
    <s v="plays"/>
    <s v="theater/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n v="108.59090909090909"/>
    <x v="1"/>
    <s v="plays"/>
    <s v="theater/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n v="69.822784810126578"/>
    <x v="1"/>
    <s v="plays"/>
    <s v="theater/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n v="109.57142857142857"/>
    <x v="1"/>
    <s v="plays"/>
    <s v="theater/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n v="71.666666666666671"/>
    <x v="1"/>
    <s v="plays"/>
    <s v="theater/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n v="93.611111111111114"/>
    <x v="1"/>
    <s v="plays"/>
    <s v="theater/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n v="76.8"/>
    <x v="1"/>
    <s v="plays"/>
    <s v="theater/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n v="35.795454545454547"/>
    <x v="1"/>
    <s v="plays"/>
    <s v="theater/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n v="55.6"/>
    <x v="1"/>
    <s v="plays"/>
    <s v="theater/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n v="147.33333333333334"/>
    <x v="1"/>
    <s v="plays"/>
    <s v="theater/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n v="56.333333333333336"/>
    <x v="1"/>
    <s v="plays"/>
    <s v="theater/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n v="96.19047619047619"/>
    <x v="1"/>
    <s v="plays"/>
    <s v="theater/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n v="63.574074074074076"/>
    <x v="1"/>
    <s v="plays"/>
    <s v="theater/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n v="184.78260869565219"/>
    <x v="1"/>
    <s v="plays"/>
    <s v="theater/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n v="126.72222222222223"/>
    <x v="1"/>
    <s v="plays"/>
    <s v="theater/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n v="83.42647058823529"/>
    <x v="1"/>
    <s v="plays"/>
    <s v="theater/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n v="54.5"/>
    <x v="1"/>
    <s v="plays"/>
    <s v="theater/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n v="302.30769230769232"/>
    <x v="1"/>
    <s v="plays"/>
    <s v="theater/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n v="44.138888888888886"/>
    <x v="1"/>
    <s v="plays"/>
    <s v="theater/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n v="866.66666666666663"/>
    <x v="1"/>
    <s v="plays"/>
    <s v="theater/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n v="61.388888888888886"/>
    <x v="1"/>
    <s v="plays"/>
    <s v="theater/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n v="29.666666666666668"/>
    <x v="1"/>
    <s v="plays"/>
    <s v="theater/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n v="45.478260869565219"/>
    <x v="1"/>
    <s v="plays"/>
    <s v="theater/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n v="96.203703703703709"/>
    <x v="1"/>
    <s v="plays"/>
    <s v="theater/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n v="67.92307692307692"/>
    <x v="1"/>
    <s v="plays"/>
    <s v="theater/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n v="30.777777777777779"/>
    <x v="1"/>
    <s v="plays"/>
    <s v="theater/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n v="38.333333333333336"/>
    <x v="1"/>
    <s v="plays"/>
    <s v="theater/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n v="66.833333333333329"/>
    <x v="1"/>
    <s v="plays"/>
    <s v="theater/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n v="71.730769230769226"/>
    <x v="1"/>
    <s v="plays"/>
    <s v="theater/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n v="176.47058823529412"/>
    <x v="1"/>
    <s v="plays"/>
    <s v="theater/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n v="421.10526315789474"/>
    <x v="1"/>
    <s v="plays"/>
    <s v="theater/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n v="104.98701298701299"/>
    <x v="1"/>
    <s v="plays"/>
    <s v="theater/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n v="28.19047619047619"/>
    <x v="1"/>
    <s v="plays"/>
    <s v="theater/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n v="54.55263157894737"/>
    <x v="1"/>
    <s v="plays"/>
    <s v="theater/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n v="111.89285714285714"/>
    <x v="1"/>
    <s v="plays"/>
    <s v="theater/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n v="85.208333333333329"/>
    <x v="1"/>
    <s v="plays"/>
    <s v="theater/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n v="76.652173913043484"/>
    <x v="1"/>
    <s v="plays"/>
    <s v="theater/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n v="65.166666666666671"/>
    <x v="1"/>
    <s v="plays"/>
    <s v="theater/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n v="93.760312499999998"/>
    <x v="1"/>
    <s v="plays"/>
    <s v="theater/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n v="133.33333333333334"/>
    <x v="1"/>
    <s v="plays"/>
    <s v="theater/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n v="51.219512195121951"/>
    <x v="1"/>
    <s v="plays"/>
    <s v="theater/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n v="100.17142857142858"/>
    <x v="1"/>
    <s v="plays"/>
    <s v="theater/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n v="34.6"/>
    <x v="1"/>
    <s v="plays"/>
    <s v="theater/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n v="184.67741935483872"/>
    <x v="1"/>
    <s v="plays"/>
    <s v="theater/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n v="69.818181818181813"/>
    <x v="1"/>
    <s v="plays"/>
    <s v="theater/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n v="61.944444444444443"/>
    <x v="1"/>
    <s v="plays"/>
    <s v="theater/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n v="41.666666666666664"/>
    <x v="1"/>
    <s v="plays"/>
    <s v="theater/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n v="36.06818181818182"/>
    <x v="1"/>
    <s v="plays"/>
    <s v="theater/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n v="29"/>
    <x v="1"/>
    <s v="plays"/>
    <s v="theater/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n v="24.210526315789473"/>
    <x v="1"/>
    <s v="plays"/>
    <s v="theater/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n v="55.892857142857146"/>
    <x v="1"/>
    <s v="plays"/>
    <s v="theater/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n v="11.666666666666666"/>
    <x v="1"/>
    <s v="plays"/>
    <s v="theater/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n v="68.353846153846149"/>
    <x v="1"/>
    <s v="plays"/>
    <s v="theater/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n v="27.065217391304348"/>
    <x v="1"/>
    <s v="plays"/>
    <s v="theater/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n v="118.12941176470588"/>
    <x v="1"/>
    <s v="plays"/>
    <s v="theater/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n v="44.757575757575758"/>
    <x v="1"/>
    <s v="plays"/>
    <s v="theater/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n v="99.787878787878782"/>
    <x v="1"/>
    <s v="plays"/>
    <s v="theater/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n v="117.64705882352941"/>
    <x v="1"/>
    <s v="plays"/>
    <s v="theater/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n v="203.33333333333334"/>
    <x v="1"/>
    <s v="plays"/>
    <s v="theater/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n v="28.323529411764707"/>
    <x v="1"/>
    <s v="plays"/>
    <s v="theater/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n v="110.23076923076923"/>
    <x v="1"/>
    <s v="plays"/>
    <s v="theater/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n v="31.970149253731343"/>
    <x v="1"/>
    <s v="plays"/>
    <s v="theater/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n v="58.611111111111114"/>
    <x v="1"/>
    <s v="plays"/>
    <s v="theater/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n v="29.428571428571427"/>
    <x v="1"/>
    <s v="plays"/>
    <s v="theater/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n v="81.375"/>
    <x v="1"/>
    <s v="plays"/>
    <s v="theater/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n v="199.16666666666666"/>
    <x v="1"/>
    <s v="plays"/>
    <s v="theater/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n v="115.38461538461539"/>
    <x v="1"/>
    <s v="plays"/>
    <s v="theater/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n v="46.428571428571431"/>
    <x v="1"/>
    <s v="plays"/>
    <s v="theater/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n v="70.568181818181813"/>
    <x v="1"/>
    <s v="plays"/>
    <s v="theater/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n v="22.222222222222221"/>
    <x v="1"/>
    <s v="plays"/>
    <s v="theater/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n v="159.46666666666667"/>
    <x v="1"/>
    <s v="plays"/>
    <s v="theater/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n v="37.777999999999999"/>
    <x v="1"/>
    <s v="plays"/>
    <s v="theater/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n v="72.053571428571431"/>
    <x v="1"/>
    <s v="plays"/>
    <s v="theater/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n v="63.695652173913047"/>
    <x v="1"/>
    <s v="plays"/>
    <s v="theater/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n v="28.411764705882351"/>
    <x v="1"/>
    <s v="plays"/>
    <s v="theater/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n v="103.21428571428571"/>
    <x v="1"/>
    <s v="plays"/>
    <s v="theater/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n v="71.152173913043484"/>
    <x v="1"/>
    <s v="plays"/>
    <s v="theater/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n v="35"/>
    <x v="1"/>
    <s v="plays"/>
    <s v="theater/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n v="81.776315789473685"/>
    <x v="1"/>
    <s v="plays"/>
    <s v="theater/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n v="297.02980769230766"/>
    <x v="1"/>
    <s v="plays"/>
    <s v="theater/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n v="46.609195402298852"/>
    <x v="1"/>
    <s v="plays"/>
    <s v="theater/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n v="51.724137931034484"/>
    <x v="1"/>
    <s v="plays"/>
    <s v="theater/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n v="40.294117647058826"/>
    <x v="1"/>
    <s v="plays"/>
    <s v="theater/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n v="16.25"/>
    <x v="1"/>
    <s v="plays"/>
    <s v="theater/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n v="30.152638888888887"/>
    <x v="1"/>
    <s v="plays"/>
    <s v="theater/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n v="95.238095238095241"/>
    <x v="1"/>
    <s v="plays"/>
    <s v="theater/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n v="52.214285714285715"/>
    <x v="1"/>
    <s v="plays"/>
    <s v="theater/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n v="134.1549295774648"/>
    <x v="1"/>
    <s v="plays"/>
    <s v="theater/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n v="62.827380952380949"/>
    <x v="1"/>
    <s v="plays"/>
    <s v="theater/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n v="58.94736842105263"/>
    <x v="1"/>
    <s v="plays"/>
    <s v="theater/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n v="143.1081081081081"/>
    <x v="1"/>
    <s v="plays"/>
    <s v="theater/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n v="84.166666666666671"/>
    <x v="1"/>
    <s v="plays"/>
    <s v="theater/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n v="186.07142857142858"/>
    <x v="1"/>
    <s v="plays"/>
    <s v="theater/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n v="89.785555555555561"/>
    <x v="1"/>
    <s v="plays"/>
    <s v="theater/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n v="64.157560975609755"/>
    <x v="1"/>
    <s v="plays"/>
    <s v="theater/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n v="59.651162790697676"/>
    <x v="1"/>
    <s v="plays"/>
    <s v="theater/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n v="31.25"/>
    <x v="1"/>
    <s v="plays"/>
    <s v="theater/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n v="41.222222222222221"/>
    <x v="1"/>
    <s v="plays"/>
    <s v="theater/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n v="43.35"/>
    <x v="1"/>
    <s v="plays"/>
    <s v="theater/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n v="64.516129032258064"/>
    <x v="1"/>
    <s v="plays"/>
    <s v="theater/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n v="43.28"/>
    <x v="1"/>
    <s v="plays"/>
    <s v="theater/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n v="77"/>
    <x v="1"/>
    <s v="plays"/>
    <s v="theater/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n v="51.222222222222221"/>
    <x v="1"/>
    <s v="plays"/>
    <s v="theater/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n v="68.25"/>
    <x v="1"/>
    <s v="plays"/>
    <s v="theater/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n v="19.487179487179485"/>
    <x v="1"/>
    <s v="plays"/>
    <s v="theater/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n v="41.125"/>
    <x v="1"/>
    <s v="plays"/>
    <s v="theater/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n v="41.405405405405403"/>
    <x v="1"/>
    <s v="plays"/>
    <s v="theater/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n v="27.5"/>
    <x v="1"/>
    <s v="plays"/>
    <s v="theater/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n v="33.571428571428569"/>
    <x v="1"/>
    <s v="plays"/>
    <s v="theater/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n v="145.86956521739131"/>
    <x v="1"/>
    <s v="plays"/>
    <s v="theater/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n v="358.6875"/>
    <x v="1"/>
    <s v="plays"/>
    <s v="theater/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n v="50.981818181818184"/>
    <x v="1"/>
    <s v="plays"/>
    <s v="theater/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n v="45.037037037037038"/>
    <x v="1"/>
    <s v="plays"/>
    <s v="theater/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n v="17.527777777777779"/>
    <x v="1"/>
    <s v="plays"/>
    <s v="theater/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n v="50"/>
    <x v="1"/>
    <s v="plays"/>
    <s v="theater/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n v="57.916666666666664"/>
    <x v="1"/>
    <s v="plays"/>
    <s v="theater/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n v="29.705882352941178"/>
    <x v="1"/>
    <s v="plays"/>
    <s v="theater/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n v="90.684210526315795"/>
    <x v="1"/>
    <s v="plays"/>
    <s v="theater/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n v="55.012688172043013"/>
    <x v="1"/>
    <s v="plays"/>
    <s v="theater/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n v="57.222222222222221"/>
    <x v="1"/>
    <s v="plays"/>
    <s v="theater/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n v="72.950819672131146"/>
    <x v="1"/>
    <s v="plays"/>
    <s v="theater/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n v="64.468085106382972"/>
    <x v="1"/>
    <s v="plays"/>
    <s v="theater/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n v="716.35294117647061"/>
    <x v="1"/>
    <s v="plays"/>
    <s v="theater/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n v="50.396825396825399"/>
    <x v="1"/>
    <s v="plays"/>
    <s v="theater/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n v="41.666666666666664"/>
    <x v="1"/>
    <s v="plays"/>
    <s v="theater/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n v="35.766666666666666"/>
    <x v="1"/>
    <s v="plays"/>
    <s v="theater/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n v="88.739130434782609"/>
    <x v="1"/>
    <s v="plays"/>
    <s v="theater/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n v="148.4848484848485"/>
    <x v="1"/>
    <s v="plays"/>
    <s v="theater/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n v="51.794871794871796"/>
    <x v="1"/>
    <s v="plays"/>
    <s v="theater/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n v="20"/>
    <x v="1"/>
    <s v="plays"/>
    <s v="theater/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n v="52"/>
    <x v="1"/>
    <s v="plays"/>
    <s v="theater/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n v="53.230769230769234"/>
    <x v="1"/>
    <s v="plays"/>
    <s v="theater/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n v="39.596491228070178"/>
    <x v="1"/>
    <s v="plays"/>
    <s v="theater/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n v="34.25"/>
    <x v="1"/>
    <s v="plays"/>
    <s v="theater/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n v="164.61538461538461"/>
    <x v="1"/>
    <s v="plays"/>
    <s v="theater/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n v="125.05263157894737"/>
    <x v="1"/>
    <s v="plays"/>
    <s v="theater/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n v="51.875"/>
    <x v="1"/>
    <s v="plays"/>
    <s v="theater/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n v="40.285714285714285"/>
    <x v="1"/>
    <s v="plays"/>
    <s v="theater/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n v="64.909090909090907"/>
    <x v="1"/>
    <s v="plays"/>
    <s v="theater/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n v="55.333333333333336"/>
    <x v="1"/>
    <s v="plays"/>
    <s v="theater/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n v="83.142857142857139"/>
    <x v="1"/>
    <s v="plays"/>
    <s v="theater/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n v="38.712121212121211"/>
    <x v="1"/>
    <s v="plays"/>
    <s v="theater/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n v="125.37931034482759"/>
    <x v="1"/>
    <s v="plays"/>
    <s v="theater/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n v="78.263888888888886"/>
    <x v="1"/>
    <s v="plays"/>
    <s v="theater/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n v="47.222222222222221"/>
    <x v="1"/>
    <s v="plays"/>
    <s v="theater/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n v="79.099999999999994"/>
    <x v="1"/>
    <s v="plays"/>
    <s v="theater/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n v="114.29199999999999"/>
    <x v="1"/>
    <s v="plays"/>
    <s v="theater/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n v="51.724137931034484"/>
    <x v="1"/>
    <s v="plays"/>
    <s v="theater/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n v="30.76923076923077"/>
    <x v="1"/>
    <s v="plays"/>
    <s v="theater/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n v="74.208333333333329"/>
    <x v="1"/>
    <s v="plays"/>
    <s v="theater/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n v="47.846153846153847"/>
    <x v="1"/>
    <s v="plays"/>
    <s v="theater/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n v="34.408163265306122"/>
    <x v="1"/>
    <s v="plays"/>
    <s v="theater/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n v="40.238095238095241"/>
    <x v="1"/>
    <s v="plays"/>
    <s v="theater/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n v="60.285714285714285"/>
    <x v="1"/>
    <s v="plays"/>
    <s v="theater/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n v="25.30952380952381"/>
    <x v="1"/>
    <s v="plays"/>
    <s v="theater/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n v="35.952380952380949"/>
    <x v="1"/>
    <s v="plays"/>
    <s v="theater/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n v="136"/>
    <x v="1"/>
    <s v="plays"/>
    <s v="theater/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n v="70.763157894736835"/>
    <x v="1"/>
    <s v="plays"/>
    <s v="theater/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n v="125"/>
    <x v="1"/>
    <s v="plays"/>
    <s v="theater/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n v="66.512820512820511"/>
    <x v="1"/>
    <s v="plays"/>
    <s v="theater/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n v="105"/>
    <x v="1"/>
    <s v="plays"/>
    <s v="theater/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n v="145"/>
    <x v="1"/>
    <s v="plays"/>
    <s v="theater/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n v="12"/>
    <x v="1"/>
    <s v="plays"/>
    <s v="theater/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n v="96.666666666666671"/>
    <x v="1"/>
    <s v="plays"/>
    <s v="theater/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n v="60.333333333333336"/>
    <x v="1"/>
    <s v="plays"/>
    <s v="theater/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n v="79.89473684210526"/>
    <x v="1"/>
    <s v="plays"/>
    <s v="theater/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n v="58.823529411764703"/>
    <x v="1"/>
    <s v="plays"/>
    <s v="theater/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n v="75.340909090909093"/>
    <x v="1"/>
    <s v="plays"/>
    <s v="theater/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n v="55"/>
    <x v="1"/>
    <s v="plays"/>
    <s v="theater/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n v="66.956521739130437"/>
    <x v="1"/>
    <s v="plays"/>
    <s v="theater/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n v="227.27272727272728"/>
    <x v="1"/>
    <s v="plays"/>
    <s v="theater/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n v="307.69230769230768"/>
    <x v="1"/>
    <s v="plays"/>
    <s v="theater/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n v="50.020909090909093"/>
    <x v="1"/>
    <s v="plays"/>
    <s v="theater/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n v="72.392857142857139"/>
    <x v="1"/>
    <s v="plays"/>
    <s v="theater/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n v="95.952380952380949"/>
    <x v="1"/>
    <s v="plays"/>
    <s v="theater/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n v="45.615384615384613"/>
    <x v="1"/>
    <s v="plays"/>
    <s v="theater/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n v="41.029411764705884"/>
    <x v="1"/>
    <s v="plays"/>
    <s v="theater/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n v="56.825000000000003"/>
    <x v="1"/>
    <s v="plays"/>
    <s v="theater/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n v="137.24324324324326"/>
    <x v="1"/>
    <s v="plays"/>
    <s v="theater/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n v="75.714285714285708"/>
    <x v="1"/>
    <s v="plays"/>
    <s v="theater/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n v="99"/>
    <x v="1"/>
    <s v="plays"/>
    <s v="theater/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n v="81.569767441860463"/>
    <x v="1"/>
    <s v="plays"/>
    <s v="theater/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n v="45.108108108108105"/>
    <x v="1"/>
    <s v="plays"/>
    <s v="theater/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n v="36.666666666666664"/>
    <x v="1"/>
    <s v="plays"/>
    <s v="theater/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n v="125"/>
    <x v="1"/>
    <s v="plays"/>
    <s v="theater/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n v="49.230769230769234"/>
    <x v="1"/>
    <s v="plays"/>
    <s v="theater/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n v="42.296296296296298"/>
    <x v="1"/>
    <s v="plays"/>
    <s v="theater/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n v="78.875"/>
    <x v="1"/>
    <s v="plays"/>
    <s v="theater/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n v="38.284313725490193"/>
    <x v="1"/>
    <s v="plays"/>
    <s v="theater/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n v="44.847826086956523"/>
    <x v="1"/>
    <s v="plays"/>
    <s v="theater/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n v="13.529411764705882"/>
    <x v="1"/>
    <s v="plays"/>
    <s v="theater/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n v="43.5"/>
    <x v="1"/>
    <s v="plays"/>
    <s v="theater/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n v="30.951807228915662"/>
    <x v="1"/>
    <s v="plays"/>
    <s v="theater/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n v="55.230769230769234"/>
    <x v="1"/>
    <s v="plays"/>
    <s v="theater/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n v="46.125"/>
    <x v="1"/>
    <s v="plays"/>
    <s v="theater/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n v="39.375"/>
    <x v="1"/>
    <s v="plays"/>
    <s v="theater/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n v="66.152941176470591"/>
    <x v="1"/>
    <s v="plays"/>
    <s v="theater/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n v="54.137931034482762"/>
    <x v="1"/>
    <s v="plays"/>
    <s v="theater/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n v="104.16666666666667"/>
    <x v="1"/>
    <s v="plays"/>
    <s v="theater/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n v="31.375"/>
    <x v="1"/>
    <s v="plays"/>
    <s v="theater/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n v="59.210526315789473"/>
    <x v="1"/>
    <s v="plays"/>
    <s v="theater/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n v="119.17633928571429"/>
    <x v="1"/>
    <s v="plays"/>
    <s v="theater/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n v="164.61538461538461"/>
    <x v="1"/>
    <s v="plays"/>
    <s v="theater/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n v="24.285714285714285"/>
    <x v="1"/>
    <s v="plays"/>
    <s v="theater/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n v="40.9375"/>
    <x v="1"/>
    <s v="plays"/>
    <s v="theater/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n v="61.1"/>
    <x v="1"/>
    <s v="plays"/>
    <s v="theater/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n v="38.65"/>
    <x v="1"/>
    <s v="plays"/>
    <s v="theater/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n v="56.20192307692308"/>
    <x v="1"/>
    <s v="plays"/>
    <s v="theater/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n v="107.00207547169811"/>
    <x v="1"/>
    <s v="plays"/>
    <s v="theater/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n v="171.42857142857142"/>
    <x v="1"/>
    <s v="plays"/>
    <s v="theater/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n v="110.5"/>
    <x v="1"/>
    <s v="plays"/>
    <s v="theater/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n v="179.27598566308242"/>
    <x v="1"/>
    <s v="plays"/>
    <s v="theater/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n v="22.90909090909091"/>
    <x v="1"/>
    <s v="plays"/>
    <s v="theater/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n v="43.125"/>
    <x v="1"/>
    <s v="plays"/>
    <s v="theater/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n v="46.891891891891895"/>
    <x v="1"/>
    <s v="plays"/>
    <s v="theater/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n v="47.407407407407405"/>
    <x v="1"/>
    <s v="plays"/>
    <s v="theater/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n v="15.129032258064516"/>
    <x v="1"/>
    <s v="plays"/>
    <s v="theater/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n v="21.098000000000003"/>
    <x v="1"/>
    <s v="plays"/>
    <s v="theater/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n v="59.117647058823529"/>
    <x v="1"/>
    <s v="plays"/>
    <s v="theater/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n v="97.916666666666671"/>
    <x v="1"/>
    <s v="plays"/>
    <s v="theater/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n v="55.131578947368418"/>
    <x v="1"/>
    <s v="plays"/>
    <s v="theater/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n v="26.536585365853657"/>
    <x v="1"/>
    <s v="plays"/>
    <s v="theater/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n v="58.421052631578945"/>
    <x v="1"/>
    <s v="plays"/>
    <s v="theater/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n v="122.53658536585365"/>
    <x v="1"/>
    <s v="plays"/>
    <s v="theater/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n v="87.961538461538467"/>
    <x v="1"/>
    <s v="plays"/>
    <s v="theater/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n v="73.239999999999995"/>
    <x v="1"/>
    <s v="plays"/>
    <s v="theater/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n v="55.555555555555557"/>
    <x v="1"/>
    <s v="plays"/>
    <s v="theater/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n v="39.53846153846154"/>
    <x v="1"/>
    <s v="plays"/>
    <s v="theater/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n v="136.77777777777777"/>
    <x v="1"/>
    <s v="plays"/>
    <s v="theater/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n v="99.343137254901961"/>
    <x v="1"/>
    <s v="plays"/>
    <s v="theater/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n v="20"/>
    <x v="1"/>
    <s v="plays"/>
    <s v="theater/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n v="28.888888888888889"/>
    <x v="1"/>
    <s v="plays"/>
    <s v="theater/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n v="40.545945945945945"/>
    <x v="1"/>
    <s v="plays"/>
    <s v="theater/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n v="35.714285714285715"/>
    <x v="1"/>
    <s v="plays"/>
    <s v="theater/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n v="37.962962962962962"/>
    <x v="1"/>
    <s v="plays"/>
    <s v="theater/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n v="33.333333333333336"/>
    <x v="1"/>
    <s v="plays"/>
    <s v="theater/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n v="58.571428571428569"/>
    <x v="1"/>
    <s v="plays"/>
    <s v="theater/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n v="135.625"/>
    <x v="1"/>
    <s v="plays"/>
    <s v="theater/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n v="30.9375"/>
    <x v="1"/>
    <s v="plays"/>
    <s v="theater/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n v="176.08695652173913"/>
    <x v="1"/>
    <s v="plays"/>
    <s v="theater/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n v="151.9814814814815"/>
    <x v="1"/>
    <s v="plays"/>
    <s v="theater/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n v="22.607142857142858"/>
    <x v="1"/>
    <s v="plays"/>
    <s v="theater/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n v="18.272727272727273"/>
    <x v="1"/>
    <s v="plays"/>
    <s v="theater/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n v="82.258064516129039"/>
    <x v="1"/>
    <s v="plays"/>
    <s v="theater/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n v="68.534246575342465"/>
    <x v="1"/>
    <s v="plays"/>
    <s v="theater/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n v="68.055555555555557"/>
    <x v="1"/>
    <s v="plays"/>
    <s v="theater/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n v="72.714285714285708"/>
    <x v="1"/>
    <s v="plays"/>
    <s v="theater/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n v="77.186046511627907"/>
    <x v="1"/>
    <s v="plays"/>
    <s v="theater/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n v="55.972222222222221"/>
    <x v="1"/>
    <s v="plays"/>
    <s v="theater/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n v="49.693548387096776"/>
    <x v="1"/>
    <s v="plays"/>
    <s v="theater/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n v="79"/>
    <x v="1"/>
    <s v="plays"/>
    <s v="theater/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n v="77.727272727272734"/>
    <x v="1"/>
    <s v="plays"/>
    <s v="theater/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n v="40.777777777777779"/>
    <x v="1"/>
    <s v="plays"/>
    <s v="theater/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n v="59.411764705882355"/>
    <x v="1"/>
    <s v="plays"/>
    <s v="theater/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n v="3.25"/>
    <x v="1"/>
    <s v="plays"/>
    <s v="theater/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n v="39.377358490566039"/>
    <x v="1"/>
    <s v="plays"/>
    <s v="theater/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n v="81.673469387755105"/>
    <x v="1"/>
    <s v="plays"/>
    <s v="theater/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n v="44.912280701754383"/>
    <x v="1"/>
    <s v="plays"/>
    <s v="theater/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n v="49.05797101449275"/>
    <x v="1"/>
    <s v="plays"/>
    <s v="theater/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n v="30.666666666666668"/>
    <x v="1"/>
    <s v="plays"/>
    <s v="theater/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n v="61.0625"/>
    <x v="1"/>
    <s v="plays"/>
    <s v="theater/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n v="29"/>
    <x v="1"/>
    <s v="plays"/>
    <s v="theater/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n v="29.62962962962963"/>
    <x v="1"/>
    <s v="plays"/>
    <s v="theater/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n v="143.0952380952381"/>
    <x v="1"/>
    <s v="plays"/>
    <s v="theater/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n v="52.354838709677416"/>
    <x v="1"/>
    <s v="plays"/>
    <s v="theater/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n v="66.666666666666671"/>
    <x v="1"/>
    <s v="plays"/>
    <s v="theater/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n v="126.66666666666667"/>
    <x v="1"/>
    <s v="plays"/>
    <s v="theater/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n v="62.5"/>
    <x v="1"/>
    <s v="plays"/>
    <s v="theater/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n v="35.492957746478872"/>
    <x v="1"/>
    <s v="plays"/>
    <s v="theater/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n v="37.083333333333336"/>
    <x v="1"/>
    <s v="plays"/>
    <s v="theater/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n v="69.333333333333329"/>
    <x v="1"/>
    <s v="plays"/>
    <s v="theater/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n v="17.254901960784313"/>
    <x v="1"/>
    <s v="plays"/>
    <s v="theater/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n v="36.071428571428569"/>
    <x v="1"/>
    <s v="plays"/>
    <s v="theater/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n v="66.470588235294116"/>
    <x v="1"/>
    <s v="plays"/>
    <s v="theater/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n v="56.065989847715734"/>
    <x v="1"/>
    <s v="plays"/>
    <s v="theater/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n v="47.028571428571432"/>
    <x v="1"/>
    <s v="plays"/>
    <s v="theater/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n v="47.666190476190479"/>
    <x v="1"/>
    <s v="plays"/>
    <s v="theater/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n v="88.235294117647058"/>
    <x v="1"/>
    <s v="plays"/>
    <s v="theater/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n v="80.717948717948715"/>
    <x v="1"/>
    <s v="plays"/>
    <s v="theater/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n v="39.487179487179489"/>
    <x v="1"/>
    <s v="plays"/>
    <s v="theater/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n v="84.854166666666671"/>
    <x v="1"/>
    <s v="plays"/>
    <s v="theater/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n v="68.965517241379317"/>
    <x v="1"/>
    <s v="plays"/>
    <s v="theater/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x v="1"/>
    <s v="musical"/>
    <s v="theater/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n v="1"/>
    <x v="1"/>
    <s v="musical"/>
    <s v="theater/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n v="1"/>
    <x v="1"/>
    <s v="musical"/>
    <s v="theater/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n v="147.88135593220338"/>
    <x v="1"/>
    <s v="musical"/>
    <s v="theater/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n v="100"/>
    <x v="1"/>
    <s v="musical"/>
    <s v="theater/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n v="56.838709677419352"/>
    <x v="1"/>
    <s v="musical"/>
    <s v="theater/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n v="176.94444444444446"/>
    <x v="1"/>
    <s v="musical"/>
    <s v="theater/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n v="127.6"/>
    <x v="1"/>
    <s v="musical"/>
    <s v="theater/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x v="1"/>
    <s v="musical"/>
    <s v="theater/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n v="66.142857142857139"/>
    <x v="1"/>
    <s v="musical"/>
    <s v="theater/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n v="108"/>
    <x v="1"/>
    <s v="musical"/>
    <s v="theater/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n v="1"/>
    <x v="1"/>
    <s v="musical"/>
    <s v="theater/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n v="18.333333333333332"/>
    <x v="1"/>
    <s v="musical"/>
    <s v="theater/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x v="1"/>
    <s v="musical"/>
    <s v="theater/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n v="7.5"/>
    <x v="1"/>
    <s v="musical"/>
    <s v="theater/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x v="1"/>
    <s v="musical"/>
    <s v="theater/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n v="68.416666666666671"/>
    <x v="1"/>
    <s v="musical"/>
    <s v="theater/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n v="1"/>
    <x v="1"/>
    <s v="musical"/>
    <s v="theater/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n v="60.125"/>
    <x v="1"/>
    <s v="musical"/>
    <s v="theater/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n v="15"/>
    <x v="1"/>
    <s v="musical"/>
    <s v="theater/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n v="550.04109589041093"/>
    <x v="1"/>
    <s v="plays"/>
    <s v="theater/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n v="97.5"/>
    <x v="1"/>
    <s v="plays"/>
    <s v="theater/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n v="29.411764705882351"/>
    <x v="1"/>
    <s v="plays"/>
    <s v="theater/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n v="57.777777777777779"/>
    <x v="1"/>
    <s v="plays"/>
    <s v="theater/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n v="44.235294117647058"/>
    <x v="1"/>
    <s v="plays"/>
    <s v="theater/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n v="60.909090909090907"/>
    <x v="1"/>
    <s v="plays"/>
    <s v="theater/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n v="68.84210526315789"/>
    <x v="1"/>
    <s v="plays"/>
    <s v="theater/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n v="73.582278481012665"/>
    <x v="1"/>
    <s v="plays"/>
    <s v="theater/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n v="115.02173913043478"/>
    <x v="1"/>
    <s v="plays"/>
    <s v="theater/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n v="110.75"/>
    <x v="1"/>
    <s v="plays"/>
    <s v="theater/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n v="75.5"/>
    <x v="1"/>
    <s v="plays"/>
    <s v="theater/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n v="235.46153846153845"/>
    <x v="1"/>
    <s v="plays"/>
    <s v="theater/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n v="11.363636363636363"/>
    <x v="1"/>
    <s v="plays"/>
    <s v="theater/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n v="92.5"/>
    <x v="1"/>
    <s v="plays"/>
    <s v="theater/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n v="202.85"/>
    <x v="1"/>
    <s v="plays"/>
    <s v="theater/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n v="26"/>
    <x v="1"/>
    <s v="plays"/>
    <s v="theater/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n v="46.05263157894737"/>
    <x v="1"/>
    <s v="plays"/>
    <s v="theater/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n v="51"/>
    <x v="1"/>
    <s v="plays"/>
    <s v="theater/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n v="31.578947368421051"/>
    <x v="1"/>
    <s v="plays"/>
    <s v="theater/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n v="53.363965517241382"/>
    <x v="1"/>
    <s v="plays"/>
    <s v="theater/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n v="36.964285714285715"/>
    <x v="1"/>
    <s v="plays"/>
    <s v="theater/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n v="81.294117647058826"/>
    <x v="1"/>
    <s v="plays"/>
    <s v="theater/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n v="20.083333333333332"/>
    <x v="1"/>
    <s v="plays"/>
    <s v="theater/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n v="88.25"/>
    <x v="1"/>
    <s v="plays"/>
    <s v="theater/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n v="53.438596491228068"/>
    <x v="1"/>
    <s v="plays"/>
    <s v="theater/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n v="39.868421052631582"/>
    <x v="1"/>
    <s v="plays"/>
    <s v="theater/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n v="145.16129032258064"/>
    <x v="1"/>
    <s v="plays"/>
    <s v="theater/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n v="23.333333333333332"/>
    <x v="1"/>
    <s v="plays"/>
    <s v="theater/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n v="64.375"/>
    <x v="1"/>
    <s v="plays"/>
    <s v="theater/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n v="62.052763819095475"/>
    <x v="1"/>
    <s v="plays"/>
    <s v="theater/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n v="66.129032258064512"/>
    <x v="1"/>
    <s v="plays"/>
    <s v="theater/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n v="73.400000000000006"/>
    <x v="1"/>
    <s v="plays"/>
    <s v="theater/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n v="99.5"/>
    <x v="1"/>
    <s v="plays"/>
    <s v="theater/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n v="62.166666666666664"/>
    <x v="1"/>
    <s v="plays"/>
    <s v="theater/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n v="62.328358208955223"/>
    <x v="1"/>
    <s v="plays"/>
    <s v="theater/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n v="58.787878787878789"/>
    <x v="1"/>
    <s v="plays"/>
    <s v="theater/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n v="45.347826086956523"/>
    <x v="1"/>
    <s v="plays"/>
    <s v="theater/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n v="41.944444444444443"/>
    <x v="1"/>
    <s v="plays"/>
    <s v="theater/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n v="59.166666666666664"/>
    <x v="1"/>
    <s v="plays"/>
    <s v="theater/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n v="200.49"/>
    <x v="1"/>
    <s v="plays"/>
    <s v="theater/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n v="83.974358974358978"/>
    <x v="1"/>
    <s v="plays"/>
    <s v="theater/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n v="57.258064516129032"/>
    <x v="1"/>
    <s v="plays"/>
    <s v="theater/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n v="58.064516129032256"/>
    <x v="1"/>
    <s v="plays"/>
    <s v="theater/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n v="186.80291970802921"/>
    <x v="1"/>
    <s v="plays"/>
    <s v="theater/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n v="74.117647058823536"/>
    <x v="1"/>
    <s v="plays"/>
    <s v="theater/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n v="30.714285714285715"/>
    <x v="1"/>
    <s v="plays"/>
    <s v="theater/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n v="62.666666666666664"/>
    <x v="1"/>
    <s v="plays"/>
    <s v="theater/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n v="121.36363636363636"/>
    <x v="1"/>
    <s v="plays"/>
    <s v="theater/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n v="39.743589743589745"/>
    <x v="1"/>
    <s v="plays"/>
    <s v="theater/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n v="72"/>
    <x v="1"/>
    <s v="plays"/>
    <s v="theater/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n v="40.632352941176471"/>
    <x v="1"/>
    <s v="plays"/>
    <s v="theater/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n v="63"/>
    <x v="1"/>
    <s v="plays"/>
    <s v="theater/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n v="33.666666666666664"/>
    <x v="1"/>
    <s v="plays"/>
    <s v="theater/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n v="38.589743589743591"/>
    <x v="1"/>
    <s v="plays"/>
    <s v="theater/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n v="155.95238095238096"/>
    <x v="1"/>
    <s v="plays"/>
    <s v="theater/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n v="43.2"/>
    <x v="1"/>
    <s v="plays"/>
    <s v="theater/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n v="15.148518518518518"/>
    <x v="1"/>
    <s v="plays"/>
    <s v="theater/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n v="83.571428571428569"/>
    <x v="1"/>
    <s v="plays"/>
    <s v="theater/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n v="140"/>
    <x v="1"/>
    <s v="plays"/>
    <s v="theater/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n v="80.869565217391298"/>
    <x v="1"/>
    <s v="plays"/>
    <s v="theater/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n v="53.846153846153847"/>
    <x v="1"/>
    <s v="plays"/>
    <s v="theater/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n v="30.928571428571427"/>
    <x v="1"/>
    <s v="plays"/>
    <s v="theater/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n v="67.962962962962962"/>
    <x v="1"/>
    <s v="plays"/>
    <s v="theater/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n v="27.142857142857142"/>
    <x v="1"/>
    <s v="plays"/>
    <s v="theater/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n v="110.86538461538461"/>
    <x v="1"/>
    <s v="plays"/>
    <s v="theater/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n v="106.84210526315789"/>
    <x v="1"/>
    <s v="plays"/>
    <s v="theater/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n v="105.51546391752578"/>
    <x v="1"/>
    <s v="plays"/>
    <s v="theater/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n v="132.96296296296296"/>
    <x v="1"/>
    <s v="plays"/>
    <s v="theater/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n v="51.916666666666664"/>
    <x v="1"/>
    <s v="plays"/>
    <s v="theater/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n v="310"/>
    <x v="1"/>
    <s v="plays"/>
    <s v="theater/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n v="26.021739130434781"/>
    <x v="1"/>
    <s v="plays"/>
    <s v="theater/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n v="105"/>
    <x v="1"/>
    <s v="plays"/>
    <s v="theater/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n v="86.224999999999994"/>
    <x v="1"/>
    <s v="plays"/>
    <s v="theater/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n v="114.54545454545455"/>
    <x v="1"/>
    <s v="plays"/>
    <s v="theater/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n v="47.657142857142858"/>
    <x v="1"/>
    <s v="plays"/>
    <s v="theater/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n v="72.888888888888886"/>
    <x v="1"/>
    <s v="plays"/>
    <s v="theater/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n v="49.545505617977533"/>
    <x v="1"/>
    <s v="plays"/>
    <s v="theater/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n v="25.4"/>
    <x v="1"/>
    <s v="plays"/>
    <s v="theater/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n v="62.586956521739133"/>
    <x v="1"/>
    <s v="plays"/>
    <s v="theater/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n v="61.060606060606062"/>
    <x v="1"/>
    <s v="plays"/>
    <s v="theater/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n v="60.064516129032256"/>
    <x v="1"/>
    <s v="plays"/>
    <s v="theater/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n v="72.400000000000006"/>
    <x v="1"/>
    <s v="plays"/>
    <s v="theater/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n v="100"/>
    <x v="1"/>
    <s v="plays"/>
    <s v="theater/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n v="51.666666666666664"/>
    <x v="1"/>
    <s v="plays"/>
    <s v="theater/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n v="32.75"/>
    <x v="1"/>
    <s v="plays"/>
    <s v="theater/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x v="1"/>
    <s v="plays"/>
    <s v="theater/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n v="61"/>
    <x v="1"/>
    <s v="plays"/>
    <s v="theater/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n v="10"/>
    <x v="1"/>
    <s v="plays"/>
    <s v="theater/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n v="10"/>
    <x v="1"/>
    <s v="plays"/>
    <s v="theater/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n v="37.5"/>
    <x v="1"/>
    <s v="plays"/>
    <s v="theater/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n v="45"/>
    <x v="1"/>
    <s v="plays"/>
    <s v="theater/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n v="100.625"/>
    <x v="1"/>
    <s v="plays"/>
    <s v="theater/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n v="25.571428571428573"/>
    <x v="1"/>
    <s v="plays"/>
    <s v="theater/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x v="1"/>
    <s v="plays"/>
    <s v="theater/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n v="25"/>
    <x v="1"/>
    <s v="plays"/>
    <s v="theater/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x v="1"/>
    <s v="plays"/>
    <s v="theater/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x v="1"/>
    <s v="plays"/>
    <s v="theater/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n v="10"/>
    <x v="1"/>
    <s v="plays"/>
    <s v="theater/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n v="202"/>
    <x v="1"/>
    <s v="plays"/>
    <s v="theater/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n v="25"/>
    <x v="1"/>
    <s v="plays"/>
    <s v="theater/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n v="99.538461538461533"/>
    <x v="1"/>
    <s v="musical"/>
    <s v="theater/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n v="75"/>
    <x v="1"/>
    <s v="musical"/>
    <s v="theater/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n v="215.25"/>
    <x v="1"/>
    <s v="musical"/>
    <s v="theater/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n v="120.54545454545455"/>
    <x v="1"/>
    <s v="musical"/>
    <s v="theater/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n v="37.666666666666664"/>
    <x v="1"/>
    <s v="musical"/>
    <s v="theater/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n v="172.23333333333332"/>
    <x v="1"/>
    <s v="musical"/>
    <s v="theater/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n v="111.11111111111111"/>
    <x v="1"/>
    <s v="musical"/>
    <s v="theater/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n v="25.464285714285715"/>
    <x v="1"/>
    <s v="musical"/>
    <s v="theater/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n v="267.64705882352939"/>
    <x v="1"/>
    <s v="musical"/>
    <s v="theater/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n v="75.959999999999994"/>
    <x v="1"/>
    <s v="musical"/>
    <s v="theater/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n v="59.03846153846154"/>
    <x v="1"/>
    <s v="musical"/>
    <s v="theater/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n v="50.111022727272733"/>
    <x v="1"/>
    <s v="musical"/>
    <s v="theater/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n v="55.502967032967035"/>
    <x v="1"/>
    <s v="musical"/>
    <s v="theater/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n v="166.66666666666666"/>
    <x v="1"/>
    <s v="musical"/>
    <s v="theater/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n v="47.428571428571431"/>
    <x v="1"/>
    <s v="musical"/>
    <s v="theater/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n v="64.935064935064929"/>
    <x v="1"/>
    <s v="musical"/>
    <s v="theater/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n v="55.555555555555557"/>
    <x v="1"/>
    <s v="musical"/>
    <s v="theater/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n v="74.224299065420567"/>
    <x v="1"/>
    <s v="musical"/>
    <s v="theater/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n v="106.9271875"/>
    <x v="1"/>
    <s v="musical"/>
    <s v="theater/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n v="41.696428571428569"/>
    <x v="1"/>
    <s v="musical"/>
    <s v="theater/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n v="74.243275862068955"/>
    <x v="1"/>
    <s v="musical"/>
    <s v="theater/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n v="73.333333333333329"/>
    <x v="1"/>
    <s v="musical"/>
    <s v="theater/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n v="100"/>
    <x v="1"/>
    <s v="musical"/>
    <s v="theater/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n v="38.421052631578945"/>
    <x v="1"/>
    <s v="musical"/>
    <s v="theater/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n v="166.96969696969697"/>
    <x v="1"/>
    <s v="musical"/>
    <s v="theater/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n v="94.912280701754383"/>
    <x v="1"/>
    <s v="musical"/>
    <s v="theater/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n v="100"/>
    <x v="1"/>
    <s v="musical"/>
    <s v="theater/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n v="143.21428571428572"/>
    <x v="1"/>
    <s v="musical"/>
    <s v="theater/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n v="90.819148936170208"/>
    <x v="1"/>
    <s v="musical"/>
    <s v="theater/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n v="48.542372881355931"/>
    <x v="1"/>
    <s v="musical"/>
    <s v="theater/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n v="70.027777777777771"/>
    <x v="1"/>
    <s v="musical"/>
    <s v="theater/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n v="135.62608695652173"/>
    <x v="1"/>
    <s v="musical"/>
    <s v="theater/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n v="100"/>
    <x v="1"/>
    <s v="musical"/>
    <s v="theater/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n v="94.90384615384616"/>
    <x v="1"/>
    <s v="musical"/>
    <s v="theater/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n v="75.370370370370367"/>
    <x v="1"/>
    <s v="musical"/>
    <s v="theater/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n v="64.458333333333329"/>
    <x v="1"/>
    <s v="musical"/>
    <s v="theater/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n v="115"/>
    <x v="1"/>
    <s v="musical"/>
    <s v="theater/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n v="100.5"/>
    <x v="1"/>
    <s v="musical"/>
    <s v="theater/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n v="93.774647887323937"/>
    <x v="1"/>
    <s v="musical"/>
    <s v="theater/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n v="35.1"/>
    <x v="1"/>
    <s v="musical"/>
    <s v="theater/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n v="500"/>
    <x v="1"/>
    <s v="musical"/>
    <s v="theater/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n v="29"/>
    <x v="1"/>
    <s v="musical"/>
    <s v="theater/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x v="1"/>
    <s v="musical"/>
    <s v="theater/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x v="1"/>
    <s v="musical"/>
    <s v="theater/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n v="17.5"/>
    <x v="1"/>
    <s v="musical"/>
    <s v="theater/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n v="174"/>
    <x v="1"/>
    <s v="musical"/>
    <s v="theater/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n v="50"/>
    <x v="1"/>
    <s v="musical"/>
    <s v="theater/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n v="5"/>
    <x v="1"/>
    <s v="musical"/>
    <s v="theater/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n v="1"/>
    <x v="1"/>
    <s v="musical"/>
    <s v="theater/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n v="145.40540540540542"/>
    <x v="1"/>
    <s v="musical"/>
    <s v="theater/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n v="205"/>
    <x v="1"/>
    <s v="musical"/>
    <s v="theater/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n v="100.5"/>
    <x v="1"/>
    <s v="musical"/>
    <s v="theater/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n v="55.0625"/>
    <x v="1"/>
    <s v="musical"/>
    <s v="theater/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n v="47.333333333333336"/>
    <x v="1"/>
    <s v="musical"/>
    <s v="theater/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x v="1"/>
    <s v="musical"/>
    <s v="theater/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n v="58.95"/>
    <x v="1"/>
    <s v="musical"/>
    <s v="theater/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x v="1"/>
    <s v="musical"/>
    <s v="theater/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n v="1.5"/>
    <x v="1"/>
    <s v="musical"/>
    <s v="theater/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n v="5"/>
    <x v="1"/>
    <s v="musical"/>
    <s v="theater/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n v="50.555555555555557"/>
    <x v="1"/>
    <s v="musical"/>
    <s v="theater/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n v="41.666666666666664"/>
    <x v="1"/>
    <s v="plays"/>
    <s v="theater/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n v="53.289473684210527"/>
    <x v="1"/>
    <s v="plays"/>
    <s v="theater/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n v="70.230769230769226"/>
    <x v="1"/>
    <s v="plays"/>
    <s v="theater/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n v="43.421052631578945"/>
    <x v="1"/>
    <s v="plays"/>
    <s v="theater/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n v="199.18181818181819"/>
    <x v="1"/>
    <s v="plays"/>
    <s v="theater/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n v="78.518148148148143"/>
    <x v="1"/>
    <s v="plays"/>
    <s v="theater/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n v="61.823529411764703"/>
    <x v="1"/>
    <s v="plays"/>
    <s v="theater/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n v="50.000500000000002"/>
    <x v="1"/>
    <s v="plays"/>
    <s v="theater/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n v="48.339729729729726"/>
    <x v="1"/>
    <s v="plays"/>
    <s v="theater/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n v="107.25"/>
    <x v="1"/>
    <s v="plays"/>
    <s v="theater/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n v="57"/>
    <x v="1"/>
    <s v="plays"/>
    <s v="theater/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n v="40.92307692307692"/>
    <x v="1"/>
    <s v="plays"/>
    <s v="theater/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n v="21.5"/>
    <x v="1"/>
    <s v="plays"/>
    <s v="theater/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n v="79.543478260869563"/>
    <x v="1"/>
    <s v="plays"/>
    <s v="theater/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n v="72.381578947368425"/>
    <x v="1"/>
    <s v="plays"/>
    <s v="theater/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n v="64.634146341463421"/>
    <x v="1"/>
    <s v="plays"/>
    <s v="theater/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n v="38.571428571428569"/>
    <x v="1"/>
    <s v="plays"/>
    <s v="theater/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n v="107.57142857142857"/>
    <x v="1"/>
    <s v="plays"/>
    <s v="theater/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n v="27.5"/>
    <x v="1"/>
    <s v="plays"/>
    <s v="theater/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n v="70.461538461538467"/>
    <x v="1"/>
    <s v="plays"/>
    <s v="theater/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n v="178.57142857142858"/>
    <x v="1"/>
    <s v="plays"/>
    <s v="theater/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n v="62.625"/>
    <x v="1"/>
    <s v="plays"/>
    <s v="theater/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n v="75"/>
    <x v="1"/>
    <s v="plays"/>
    <s v="theater/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n v="58.901111111111113"/>
    <x v="1"/>
    <s v="plays"/>
    <s v="theater/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n v="139.55555555555554"/>
    <x v="1"/>
    <s v="plays"/>
    <s v="theater/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n v="70"/>
    <x v="1"/>
    <s v="plays"/>
    <s v="theater/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n v="57.385964912280699"/>
    <x v="1"/>
    <s v="plays"/>
    <s v="theater/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n v="40"/>
    <x v="1"/>
    <s v="plays"/>
    <s v="theater/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n v="64.285714285714292"/>
    <x v="1"/>
    <s v="plays"/>
    <s v="theater/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n v="120.11764705882354"/>
    <x v="1"/>
    <s v="plays"/>
    <s v="theater/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n v="1008.24"/>
    <x v="1"/>
    <s v="plays"/>
    <s v="theater/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n v="63.28125"/>
    <x v="1"/>
    <s v="plays"/>
    <s v="theater/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n v="21.666666666666668"/>
    <x v="1"/>
    <s v="plays"/>
    <s v="theater/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n v="25.647058823529413"/>
    <x v="1"/>
    <s v="plays"/>
    <s v="theater/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n v="47.695652173913047"/>
    <x v="1"/>
    <s v="plays"/>
    <s v="theater/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n v="56.05263157894737"/>
    <x v="1"/>
    <s v="plays"/>
    <s v="theater/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n v="81.319999999999993"/>
    <x v="1"/>
    <s v="plays"/>
    <s v="theater/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n v="70.166666666666671"/>
    <x v="1"/>
    <s v="plays"/>
    <s v="theater/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n v="23.625"/>
    <x v="1"/>
    <s v="plays"/>
    <s v="theater/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n v="188.55555555555554"/>
    <x v="1"/>
    <s v="plays"/>
    <s v="theater/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n v="49.511627906976742"/>
    <x v="1"/>
    <s v="plays"/>
    <s v="theater/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n v="75.464285714285708"/>
    <x v="1"/>
    <s v="plays"/>
    <s v="theater/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n v="9.5"/>
    <x v="1"/>
    <s v="plays"/>
    <s v="theater/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n v="35.5"/>
    <x v="1"/>
    <s v="plays"/>
    <s v="theater/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n v="10"/>
    <x v="1"/>
    <s v="plays"/>
    <s v="theater/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n v="13"/>
    <x v="1"/>
    <s v="plays"/>
    <s v="theater/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n v="89.4"/>
    <x v="1"/>
    <s v="plays"/>
    <s v="theater/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n v="25"/>
    <x v="1"/>
    <s v="plays"/>
    <s v="theater/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n v="1"/>
    <x v="1"/>
    <s v="plays"/>
    <s v="theater/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n v="65"/>
    <x v="1"/>
    <s v="plays"/>
    <s v="theater/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n v="10"/>
    <x v="1"/>
    <s v="plays"/>
    <s v="theater/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n v="1"/>
    <x v="1"/>
    <s v="plays"/>
    <s v="theater/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n v="81.538461538461533"/>
    <x v="1"/>
    <s v="plays"/>
    <s v="theater/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n v="100"/>
    <x v="1"/>
    <s v="plays"/>
    <s v="theater/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n v="1"/>
    <x v="1"/>
    <s v="plays"/>
    <s v="theater/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x v="1"/>
    <s v="plays"/>
    <s v="theater/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n v="20"/>
    <x v="1"/>
    <s v="plays"/>
    <s v="theater/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n v="46.428571428571431"/>
    <x v="1"/>
    <s v="plays"/>
    <s v="theater/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n v="5.5"/>
    <x v="1"/>
    <s v="plays"/>
    <s v="theater/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n v="50.2"/>
    <x v="1"/>
    <s v="plays"/>
    <s v="theater/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n v="10"/>
    <x v="1"/>
    <s v="musical"/>
    <s v="theater/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n v="30.133333333333333"/>
    <x v="1"/>
    <s v="musical"/>
    <s v="theater/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n v="150"/>
    <x v="1"/>
    <s v="musical"/>
    <s v="theater/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n v="13.333333333333334"/>
    <x v="1"/>
    <s v="musical"/>
    <s v="theater/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x v="1"/>
    <s v="musical"/>
    <s v="theater/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x v="1"/>
    <s v="musical"/>
    <s v="theater/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x v="1"/>
    <s v="musical"/>
    <s v="theater/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x v="1"/>
    <s v="musical"/>
    <s v="theater/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n v="44.760869565217391"/>
    <x v="1"/>
    <s v="musical"/>
    <s v="theater/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n v="88.642857142857139"/>
    <x v="1"/>
    <s v="musical"/>
    <s v="theater/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n v="10"/>
    <x v="1"/>
    <s v="musical"/>
    <s v="theater/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x v="1"/>
    <s v="musical"/>
    <s v="theater/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n v="57.647058823529413"/>
    <x v="1"/>
    <s v="musical"/>
    <s v="theater/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n v="25"/>
    <x v="1"/>
    <s v="musical"/>
    <s v="theater/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x v="1"/>
    <s v="musical"/>
    <s v="theater/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x v="1"/>
    <s v="musical"/>
    <s v="theater/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x v="1"/>
    <s v="musical"/>
    <s v="theater/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x v="1"/>
    <s v="musical"/>
    <s v="theater/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x v="1"/>
    <s v="musical"/>
    <s v="theater/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n v="17.5"/>
    <x v="1"/>
    <s v="musical"/>
    <s v="theater/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n v="38.714285714285715"/>
    <x v="1"/>
    <s v="plays"/>
    <s v="theater/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n v="13.111111111111111"/>
    <x v="1"/>
    <s v="plays"/>
    <s v="theater/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n v="315.5"/>
    <x v="1"/>
    <s v="plays"/>
    <s v="theater/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n v="37.142857142857146"/>
    <x v="1"/>
    <s v="plays"/>
    <s v="theater/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x v="1"/>
    <s v="plays"/>
    <s v="theater/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n v="128.27380952380952"/>
    <x v="1"/>
    <s v="plays"/>
    <s v="theater/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n v="47.272727272727273"/>
    <x v="1"/>
    <s v="plays"/>
    <s v="theater/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n v="50"/>
    <x v="1"/>
    <s v="plays"/>
    <s v="theater/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n v="42.5"/>
    <x v="1"/>
    <s v="plays"/>
    <s v="theater/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n v="44"/>
    <x v="1"/>
    <s v="plays"/>
    <s v="theater/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n v="50.875"/>
    <x v="1"/>
    <s v="plays"/>
    <s v="theater/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n v="62.5"/>
    <x v="1"/>
    <s v="plays"/>
    <s v="theater/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n v="27"/>
    <x v="1"/>
    <s v="plays"/>
    <s v="theater/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n v="25"/>
    <x v="1"/>
    <s v="plays"/>
    <s v="theater/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n v="47.258064516129032"/>
    <x v="1"/>
    <s v="plays"/>
    <s v="theater/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x v="1"/>
    <s v="plays"/>
    <s v="theater/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n v="1.5"/>
    <x v="1"/>
    <s v="plays"/>
    <s v="theater/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n v="24.714285714285715"/>
    <x v="1"/>
    <s v="plays"/>
    <s v="theater/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n v="63.125"/>
    <x v="1"/>
    <s v="plays"/>
    <s v="theater/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n v="38.25"/>
    <x v="1"/>
    <s v="plays"/>
    <s v="theater/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n v="16.25"/>
    <x v="1"/>
    <s v="plays"/>
    <s v="theater/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n v="33.75"/>
    <x v="1"/>
    <s v="plays"/>
    <s v="theater/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n v="61.666666666666664"/>
    <x v="1"/>
    <s v="plays"/>
    <s v="theater/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n v="83.138888888888886"/>
    <x v="1"/>
    <s v="plays"/>
    <s v="theater/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n v="1"/>
    <x v="1"/>
    <s v="plays"/>
    <s v="theater/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n v="142.85714285714286"/>
    <x v="1"/>
    <s v="plays"/>
    <s v="theater/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n v="33.666666666666664"/>
    <x v="1"/>
    <s v="plays"/>
    <s v="theater/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n v="5"/>
    <x v="1"/>
    <s v="plays"/>
    <s v="theater/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x v="1"/>
    <s v="plays"/>
    <s v="theater/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n v="10"/>
    <x v="1"/>
    <s v="plays"/>
    <s v="theater/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n v="40"/>
    <x v="1"/>
    <s v="plays"/>
    <s v="theater/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n v="30"/>
    <x v="1"/>
    <s v="plays"/>
    <s v="theater/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n v="45"/>
    <x v="1"/>
    <s v="plays"/>
    <s v="theater/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x v="1"/>
    <s v="plays"/>
    <s v="theater/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n v="10.166666666666666"/>
    <x v="1"/>
    <s v="plays"/>
    <s v="theater/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n v="81.411764705882348"/>
    <x v="1"/>
    <s v="plays"/>
    <s v="theater/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n v="57.25"/>
    <x v="1"/>
    <s v="plays"/>
    <s v="theater/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n v="5"/>
    <x v="1"/>
    <s v="plays"/>
    <s v="theater/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n v="15"/>
    <x v="1"/>
    <s v="plays"/>
    <s v="theater/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n v="12.5"/>
    <x v="1"/>
    <s v="plays"/>
    <s v="theater/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n v="93"/>
    <x v="1"/>
    <s v="plays"/>
    <s v="theater/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n v="32.357142857142854"/>
    <x v="1"/>
    <s v="plays"/>
    <s v="theater/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x v="1"/>
    <s v="plays"/>
    <s v="theater/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x v="1"/>
    <s v="plays"/>
    <s v="theater/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n v="1"/>
    <x v="1"/>
    <s v="plays"/>
    <s v="theater/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n v="91.833333333333329"/>
    <x v="1"/>
    <s v="plays"/>
    <s v="theater/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n v="45.833333333333336"/>
    <x v="1"/>
    <s v="plays"/>
    <s v="theater/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n v="57.173913043478258"/>
    <x v="1"/>
    <s v="plays"/>
    <s v="theater/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x v="1"/>
    <s v="plays"/>
    <s v="theater/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n v="248.5"/>
    <x v="1"/>
    <s v="plays"/>
    <s v="theater/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n v="79.400000000000006"/>
    <x v="1"/>
    <s v="plays"/>
    <s v="theater/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n v="5"/>
    <x v="1"/>
    <s v="plays"/>
    <s v="theater/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n v="5.5"/>
    <x v="1"/>
    <s v="plays"/>
    <s v="theater/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n v="25"/>
    <x v="1"/>
    <s v="plays"/>
    <s v="theater/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x v="1"/>
    <s v="plays"/>
    <s v="theater/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n v="137.07692307692307"/>
    <x v="1"/>
    <s v="plays"/>
    <s v="theater/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x v="1"/>
    <s v="plays"/>
    <s v="theater/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n v="5"/>
    <x v="1"/>
    <s v="plays"/>
    <s v="theater/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n v="39"/>
    <x v="1"/>
    <s v="plays"/>
    <s v="theater/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n v="50.5"/>
    <x v="1"/>
    <s v="plays"/>
    <s v="theater/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x v="1"/>
    <s v="plays"/>
    <s v="theater/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n v="49.28125"/>
    <x v="1"/>
    <s v="plays"/>
    <s v="theater/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n v="25"/>
    <x v="1"/>
    <s v="plays"/>
    <s v="theater/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n v="1"/>
    <x v="1"/>
    <s v="plays"/>
    <s v="theater/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n v="25"/>
    <x v="1"/>
    <s v="plays"/>
    <s v="theater/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x v="1"/>
    <s v="plays"/>
    <s v="theater/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x v="1"/>
    <s v="plays"/>
    <s v="theater/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n v="53.125"/>
    <x v="1"/>
    <s v="plays"/>
    <s v="theater/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x v="1"/>
    <s v="plays"/>
    <s v="theater/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n v="7"/>
    <x v="1"/>
    <s v="plays"/>
    <s v="theater/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n v="40.0625"/>
    <x v="1"/>
    <s v="plays"/>
    <s v="theater/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n v="24.333333333333332"/>
    <x v="1"/>
    <s v="plays"/>
    <s v="theater/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n v="11.25"/>
    <x v="1"/>
    <s v="plays"/>
    <s v="theater/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n v="10.5"/>
    <x v="1"/>
    <s v="plays"/>
    <s v="theater/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n v="15"/>
    <x v="1"/>
    <s v="plays"/>
    <s v="theater/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x v="1"/>
    <s v="plays"/>
    <s v="theater/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n v="42"/>
    <x v="1"/>
    <s v="plays"/>
    <s v="theater/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n v="71.25"/>
    <x v="1"/>
    <s v="plays"/>
    <s v="theater/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n v="22.5"/>
    <x v="1"/>
    <s v="plays"/>
    <s v="theater/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n v="41"/>
    <x v="1"/>
    <s v="plays"/>
    <s v="theater/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n v="47.909090909090907"/>
    <x v="1"/>
    <s v="plays"/>
    <s v="theater/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n v="35.166666666666664"/>
    <x v="1"/>
    <s v="plays"/>
    <s v="theater/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n v="5.5"/>
    <x v="1"/>
    <s v="plays"/>
    <s v="theater/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n v="22.666666666666668"/>
    <x v="1"/>
    <s v="plays"/>
    <s v="theater/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n v="26.375"/>
    <x v="1"/>
    <s v="plays"/>
    <s v="theater/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n v="105.54054054054055"/>
    <x v="1"/>
    <s v="plays"/>
    <s v="theater/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n v="29.09090909090909"/>
    <x v="1"/>
    <s v="plays"/>
    <s v="theater/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x v="1"/>
    <s v="plays"/>
    <s v="theater/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n v="62"/>
    <x v="1"/>
    <s v="plays"/>
    <s v="theater/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n v="217.5"/>
    <x v="1"/>
    <s v="plays"/>
    <s v="theater/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n v="26.75"/>
    <x v="1"/>
    <s v="plays"/>
    <s v="theater/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n v="18.333333333333332"/>
    <x v="1"/>
    <s v="plays"/>
    <s v="theater/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n v="64.285714285714292"/>
    <x v="1"/>
    <s v="plays"/>
    <s v="theater/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n v="175"/>
    <x v="1"/>
    <s v="plays"/>
    <s v="theater/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n v="34"/>
    <x v="1"/>
    <s v="plays"/>
    <s v="theater/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n v="84.282608695652172"/>
    <x v="1"/>
    <s v="plays"/>
    <s v="theater/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n v="9.5"/>
    <x v="1"/>
    <s v="plays"/>
    <s v="theater/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n v="33.736842105263158"/>
    <x v="1"/>
    <s v="plays"/>
    <s v="theater/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n v="37.53846153846154"/>
    <x v="1"/>
    <s v="plays"/>
    <s v="theater/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n v="11.615384615384615"/>
    <x v="1"/>
    <s v="plays"/>
    <s v="theater/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n v="8"/>
    <x v="1"/>
    <s v="plays"/>
    <s v="theater/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x v="1"/>
    <s v="plays"/>
    <s v="theater/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n v="23"/>
    <x v="1"/>
    <s v="plays"/>
    <s v="theater/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n v="100"/>
    <x v="1"/>
    <s v="plays"/>
    <s v="theater/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n v="60.111111111111114"/>
    <x v="1"/>
    <s v="plays"/>
    <s v="theater/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n v="3"/>
    <x v="1"/>
    <s v="plays"/>
    <s v="theater/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n v="5"/>
    <x v="1"/>
    <s v="plays"/>
    <s v="theater/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n v="17.5"/>
    <x v="1"/>
    <s v="plays"/>
    <s v="theater/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n v="29.235294117647058"/>
    <x v="1"/>
    <s v="plays"/>
    <s v="theater/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x v="1"/>
    <s v="plays"/>
    <s v="theater/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n v="59.583333333333336"/>
    <x v="1"/>
    <s v="plays"/>
    <s v="theater/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n v="82.571428571428569"/>
    <x v="1"/>
    <s v="plays"/>
    <s v="theater/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n v="10"/>
    <x v="1"/>
    <s v="plays"/>
    <s v="theater/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n v="32.357142857142854"/>
    <x v="1"/>
    <s v="plays"/>
    <s v="theater/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n v="5.75"/>
    <x v="1"/>
    <s v="plays"/>
    <s v="theater/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n v="100.5"/>
    <x v="1"/>
    <s v="plays"/>
    <s v="theater/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n v="1"/>
    <x v="1"/>
    <s v="plays"/>
    <s v="theater/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n v="20"/>
    <x v="1"/>
    <s v="plays"/>
    <s v="theater/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n v="2"/>
    <x v="1"/>
    <s v="plays"/>
    <s v="theater/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n v="5"/>
    <x v="1"/>
    <s v="plays"/>
    <s v="theater/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n v="15"/>
    <x v="1"/>
    <s v="plays"/>
    <s v="theater/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n v="25"/>
    <x v="1"/>
    <s v="plays"/>
    <s v="theater/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n v="45.842105263157897"/>
    <x v="1"/>
    <s v="plays"/>
    <s v="theater/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n v="4.75"/>
    <x v="1"/>
    <s v="plays"/>
    <s v="theater/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x v="1"/>
    <s v="plays"/>
    <s v="theater/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n v="13"/>
    <x v="1"/>
    <s v="plays"/>
    <s v="theater/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x v="1"/>
    <s v="plays"/>
    <s v="theater/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n v="1"/>
    <x v="1"/>
    <s v="plays"/>
    <s v="theater/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n v="10"/>
    <x v="1"/>
    <s v="plays"/>
    <s v="theater/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n v="52.5"/>
    <x v="1"/>
    <s v="plays"/>
    <s v="theater/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n v="32.5"/>
    <x v="1"/>
    <s v="plays"/>
    <s v="theater/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n v="7.25"/>
    <x v="1"/>
    <s v="plays"/>
    <s v="theater/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n v="33.333333333333336"/>
    <x v="1"/>
    <s v="plays"/>
    <s v="theater/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n v="62.5"/>
    <x v="1"/>
    <s v="plays"/>
    <s v="theater/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n v="63.558375634517766"/>
    <x v="1"/>
    <s v="plays"/>
    <s v="theater/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x v="1"/>
    <s v="plays"/>
    <s v="theater/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n v="10"/>
    <x v="1"/>
    <s v="plays"/>
    <s v="theater/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n v="62.5"/>
    <x v="1"/>
    <s v="plays"/>
    <s v="theater/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x v="1"/>
    <s v="plays"/>
    <s v="theater/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n v="30.714285714285715"/>
    <x v="1"/>
    <s v="plays"/>
    <s v="theater/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n v="51"/>
    <x v="1"/>
    <s v="plays"/>
    <s v="theater/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x v="1"/>
    <s v="plays"/>
    <s v="theater/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n v="66.666666666666671"/>
    <x v="1"/>
    <s v="plays"/>
    <s v="theater/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x v="1"/>
    <s v="plays"/>
    <s v="theater/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n v="59"/>
    <x v="1"/>
    <s v="plays"/>
    <s v="theater/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n v="65.340319148936175"/>
    <x v="1"/>
    <s v="plays"/>
    <s v="theater/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n v="100"/>
    <x v="1"/>
    <s v="plays"/>
    <s v="theater/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n v="147.4"/>
    <x v="1"/>
    <s v="plays"/>
    <s v="theater/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n v="166.05882352941177"/>
    <x v="1"/>
    <s v="plays"/>
    <s v="theater/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n v="40"/>
    <x v="1"/>
    <s v="plays"/>
    <s v="theater/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n v="75.25"/>
    <x v="1"/>
    <s v="plays"/>
    <s v="theater/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n v="60"/>
    <x v="1"/>
    <s v="plays"/>
    <s v="theater/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n v="1250"/>
    <x v="1"/>
    <s v="plays"/>
    <s v="theater/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n v="10.5"/>
    <x v="1"/>
    <s v="plays"/>
    <s v="theater/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n v="7"/>
    <x v="1"/>
    <s v="plays"/>
    <s v="theater/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x v="1"/>
    <s v="plays"/>
    <s v="theater/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n v="56.25"/>
    <x v="1"/>
    <s v="plays"/>
    <s v="theater/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n v="1"/>
    <x v="1"/>
    <s v="plays"/>
    <s v="theater/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n v="38.333333333333336"/>
    <x v="1"/>
    <s v="plays"/>
    <s v="theater/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n v="27.5"/>
    <x v="1"/>
    <s v="plays"/>
    <s v="theater/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n v="32.978021978021978"/>
    <x v="1"/>
    <s v="plays"/>
    <s v="theater/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n v="16"/>
    <x v="1"/>
    <s v="plays"/>
    <s v="theater/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n v="1"/>
    <x v="1"/>
    <s v="plays"/>
    <s v="theater/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x v="1"/>
    <s v="plays"/>
    <s v="theater/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n v="86.615384615384613"/>
    <x v="1"/>
    <s v="plays"/>
    <s v="theater/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n v="55"/>
    <x v="1"/>
    <s v="plays"/>
    <s v="theater/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x v="1"/>
    <s v="plays"/>
    <s v="theater/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n v="41.952380952380949"/>
    <x v="1"/>
    <s v="plays"/>
    <s v="theater/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n v="88.333333333333329"/>
    <x v="1"/>
    <s v="plays"/>
    <s v="theater/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n v="129.16666666666666"/>
    <x v="1"/>
    <s v="plays"/>
    <s v="theater/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n v="23.75"/>
    <x v="1"/>
    <s v="plays"/>
    <s v="theater/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n v="35.714285714285715"/>
    <x v="1"/>
    <s v="plays"/>
    <s v="theater/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n v="57"/>
    <x v="1"/>
    <s v="plays"/>
    <s v="theater/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x v="1"/>
    <s v="plays"/>
    <s v="theater/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n v="163.33333333333334"/>
    <x v="1"/>
    <s v="plays"/>
    <s v="theater/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n v="15"/>
    <x v="1"/>
    <s v="plays"/>
    <s v="theater/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n v="64.166666666666671"/>
    <x v="1"/>
    <s v="plays"/>
    <s v="theater/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n v="6.75"/>
    <x v="1"/>
    <s v="plays"/>
    <s v="theater/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n v="25"/>
    <x v="1"/>
    <s v="plays"/>
    <s v="theater/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n v="179.11764705882354"/>
    <x v="1"/>
    <s v="plays"/>
    <s v="theater/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n v="34.950000000000003"/>
    <x v="1"/>
    <s v="plays"/>
    <s v="theater/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n v="33.07692307692308"/>
    <x v="1"/>
    <s v="plays"/>
    <s v="theater/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n v="27.5"/>
    <x v="1"/>
    <s v="plays"/>
    <s v="theater/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x v="1"/>
    <s v="plays"/>
    <s v="theater/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n v="2"/>
    <x v="1"/>
    <s v="plays"/>
    <s v="theater/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n v="18.5"/>
    <x v="1"/>
    <s v="plays"/>
    <s v="theater/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n v="35"/>
    <x v="1"/>
    <s v="plays"/>
    <s v="theater/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n v="44.307692307692307"/>
    <x v="1"/>
    <s v="plays"/>
    <s v="theater/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x v="1"/>
    <s v="plays"/>
    <s v="theater/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n v="222.5"/>
    <x v="1"/>
    <s v="plays"/>
    <s v="theater/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x v="1"/>
    <s v="plays"/>
    <s v="theater/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n v="5"/>
    <x v="1"/>
    <s v="plays"/>
    <s v="theater/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x v="1"/>
    <s v="plays"/>
    <s v="theater/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n v="29.166666666666668"/>
    <x v="1"/>
    <s v="plays"/>
    <s v="theater/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n v="1.5"/>
    <x v="1"/>
    <s v="plays"/>
    <s v="theater/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n v="126.5"/>
    <x v="1"/>
    <s v="plays"/>
    <s v="theater/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n v="10"/>
    <x v="1"/>
    <s v="plays"/>
    <s v="theater/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n v="10"/>
    <x v="1"/>
    <s v="plays"/>
    <s v="theater/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n v="9.4"/>
    <x v="1"/>
    <s v="plays"/>
    <s v="theater/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x v="1"/>
    <s v="plays"/>
    <s v="theater/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n v="72"/>
    <x v="1"/>
    <s v="plays"/>
    <s v="theater/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n v="30"/>
    <x v="1"/>
    <s v="plays"/>
    <s v="theater/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n v="10.666666666666666"/>
    <x v="1"/>
    <s v="plays"/>
    <s v="theater/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n v="25.5"/>
    <x v="1"/>
    <s v="plays"/>
    <s v="theater/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n v="20"/>
    <x v="1"/>
    <s v="plays"/>
    <s v="theater/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n v="15"/>
    <x v="1"/>
    <s v="plays"/>
    <s v="theater/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n v="91.25"/>
    <x v="1"/>
    <s v="plays"/>
    <s v="theater/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n v="800"/>
    <x v="1"/>
    <s v="plays"/>
    <s v="theater/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n v="80"/>
    <x v="1"/>
    <s v="plays"/>
    <s v="theater/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x v="1"/>
    <s v="plays"/>
    <s v="theater/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x v="1"/>
    <s v="plays"/>
    <s v="theater/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n v="50"/>
    <x v="1"/>
    <s v="plays"/>
    <s v="theater/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x v="1"/>
    <s v="plays"/>
    <s v="theater/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x v="1"/>
    <s v="plays"/>
    <s v="theater/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n v="22.833333333333332"/>
    <x v="1"/>
    <s v="plays"/>
    <s v="theater/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n v="16.666666666666668"/>
    <x v="1"/>
    <s v="plays"/>
    <s v="theater/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n v="45.785714285714285"/>
    <x v="1"/>
    <s v="plays"/>
    <s v="theater/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n v="383.33333333333331"/>
    <x v="1"/>
    <s v="plays"/>
    <s v="theater/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n v="106.96969696969697"/>
    <x v="1"/>
    <s v="plays"/>
    <s v="theater/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n v="10.25"/>
    <x v="1"/>
    <s v="plays"/>
    <s v="theater/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n v="59"/>
    <x v="1"/>
    <s v="plays"/>
    <s v="theater/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x v="1"/>
    <s v="plays"/>
    <s v="theater/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n v="14.333333333333334"/>
    <x v="1"/>
    <s v="plays"/>
    <s v="theater/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n v="15.666666666666666"/>
    <x v="1"/>
    <s v="plays"/>
    <s v="theater/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n v="1"/>
    <x v="1"/>
    <s v="plays"/>
    <s v="theater/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n v="1"/>
    <x v="1"/>
    <s v="plays"/>
    <s v="theater/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DCE5F9-A4AE-4F4A-BA1A-E6BBC070ACC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01E31-E233-4DEA-94AD-F4C0799EC9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31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6"/>
  </rowFields>
  <rowItems count="26">
    <i>
      <x/>
    </i>
    <i>
      <x v="3"/>
    </i>
    <i>
      <x v="4"/>
    </i>
    <i>
      <x v="5"/>
    </i>
    <i>
      <x v="6"/>
    </i>
    <i>
      <x v="9"/>
    </i>
    <i>
      <x v="10"/>
    </i>
    <i>
      <x v="12"/>
    </i>
    <i>
      <x v="15"/>
    </i>
    <i>
      <x v="17"/>
    </i>
    <i>
      <x v="18"/>
    </i>
    <i>
      <x v="19"/>
    </i>
    <i>
      <x v="20"/>
    </i>
    <i>
      <x v="22"/>
    </i>
    <i>
      <x v="24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1" hier="-1"/>
    <pageField fld="15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4D619-B20D-4664-84AC-0DF297FB9EF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P1" sqref="P1:P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42578125" customWidth="1"/>
    <col min="16" max="18" width="16.42578125" style="8" customWidth="1"/>
    <col min="19" max="19" width="22.42578125" style="13" bestFit="1" customWidth="1"/>
    <col min="20" max="20" width="2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6" t="s">
        <v>8306</v>
      </c>
      <c r="Q1" s="6" t="s">
        <v>8308</v>
      </c>
      <c r="R1" s="6" t="s">
        <v>8309</v>
      </c>
      <c r="S1" s="12" t="s">
        <v>8349</v>
      </c>
      <c r="T1" s="6" t="s">
        <v>8350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7">
        <f t="shared" ref="P2:P65" si="1">IF(E2&gt;0, E2/L2, 0)</f>
        <v>63.917582417582416</v>
      </c>
      <c r="Q2" s="7" t="str">
        <f t="shared" ref="Q2:Q65" si="2">LEFT(N2, SEARCH("/",N2)-1)</f>
        <v>film &amp; video</v>
      </c>
      <c r="R2" s="7" t="str">
        <f t="shared" ref="R2:R65" si="3">RIGHT(N2,LEN(N2)-SEARCH("/",N2))</f>
        <v>television</v>
      </c>
      <c r="S2" s="13">
        <f t="shared" ref="S2:S65" si="4">J2/(60*60*24)+DATE(1970,1,1)</f>
        <v>42177.007071759261</v>
      </c>
      <c r="T2" s="13">
        <f t="shared" ref="T2:T65" si="5">I2/(60*60*24)+DATE(1970,1,1)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si="1"/>
        <v>185.48101265822785</v>
      </c>
      <c r="Q3" s="7" t="str">
        <f t="shared" si="2"/>
        <v>film &amp; video</v>
      </c>
      <c r="R3" s="7" t="str">
        <f t="shared" si="3"/>
        <v>television</v>
      </c>
      <c r="S3" s="13">
        <f t="shared" si="4"/>
        <v>42766.600497685184</v>
      </c>
      <c r="T3" s="13">
        <f t="shared" si="5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s="7" t="str">
        <f t="shared" si="2"/>
        <v>film &amp; video</v>
      </c>
      <c r="R4" s="7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s="7" t="str">
        <f t="shared" si="2"/>
        <v>film &amp; video</v>
      </c>
      <c r="R5" s="7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s="7" t="str">
        <f t="shared" si="2"/>
        <v>film &amp; video</v>
      </c>
      <c r="R6" s="7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s="7" t="str">
        <f t="shared" si="2"/>
        <v>film &amp; video</v>
      </c>
      <c r="R7" s="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s="7" t="str">
        <f t="shared" si="2"/>
        <v>film &amp; video</v>
      </c>
      <c r="R8" s="7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s="7" t="str">
        <f t="shared" si="2"/>
        <v>film &amp; video</v>
      </c>
      <c r="R9" s="7" t="str">
        <f t="shared" si="3"/>
        <v>television</v>
      </c>
      <c r="S9" s="13">
        <f t="shared" si="4"/>
        <v>42516.047071759254</v>
      </c>
      <c r="T9" s="13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s="7" t="str">
        <f t="shared" si="2"/>
        <v>film &amp; video</v>
      </c>
      <c r="R10" s="7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s="7" t="str">
        <f t="shared" si="2"/>
        <v>film &amp; video</v>
      </c>
      <c r="R11" s="7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s="7" t="str">
        <f t="shared" si="2"/>
        <v>film &amp; video</v>
      </c>
      <c r="R12" s="7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s="7" t="str">
        <f t="shared" si="2"/>
        <v>film &amp; video</v>
      </c>
      <c r="R13" s="7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s="7" t="str">
        <f t="shared" si="2"/>
        <v>film &amp; video</v>
      </c>
      <c r="R14" s="7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s="7" t="str">
        <f t="shared" si="2"/>
        <v>film &amp; video</v>
      </c>
      <c r="R15" s="7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s="7" t="str">
        <f t="shared" si="2"/>
        <v>film &amp; video</v>
      </c>
      <c r="R16" s="7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s="7" t="str">
        <f t="shared" si="2"/>
        <v>film &amp; video</v>
      </c>
      <c r="R17" s="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s="7" t="str">
        <f t="shared" si="2"/>
        <v>film &amp; video</v>
      </c>
      <c r="R18" s="7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s="7" t="str">
        <f t="shared" si="2"/>
        <v>film &amp; video</v>
      </c>
      <c r="R19" s="7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s="7" t="str">
        <f t="shared" si="2"/>
        <v>film &amp; video</v>
      </c>
      <c r="R20" s="7" t="str">
        <f t="shared" si="3"/>
        <v>television</v>
      </c>
      <c r="S20" s="13">
        <f t="shared" si="4"/>
        <v>41869.542314814811</v>
      </c>
      <c r="T20" s="13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s="7" t="str">
        <f t="shared" si="2"/>
        <v>film &amp; video</v>
      </c>
      <c r="R21" s="7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s="7" t="str">
        <f t="shared" si="2"/>
        <v>film &amp; video</v>
      </c>
      <c r="R22" s="7" t="str">
        <f t="shared" si="3"/>
        <v>television</v>
      </c>
      <c r="S22" s="13">
        <f t="shared" si="4"/>
        <v>42200.758240740739</v>
      </c>
      <c r="T22" s="13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s="7" t="str">
        <f t="shared" si="2"/>
        <v>film &amp; video</v>
      </c>
      <c r="R23" s="7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s="7" t="str">
        <f t="shared" si="2"/>
        <v>film &amp; video</v>
      </c>
      <c r="R24" s="7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s="7" t="str">
        <f t="shared" si="2"/>
        <v>film &amp; video</v>
      </c>
      <c r="R25" s="7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s="7" t="str">
        <f t="shared" si="2"/>
        <v>film &amp; video</v>
      </c>
      <c r="R26" s="7" t="str">
        <f t="shared" si="3"/>
        <v>television</v>
      </c>
      <c r="S26" s="13">
        <f t="shared" si="4"/>
        <v>42229.820173611108</v>
      </c>
      <c r="T26" s="13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s="7" t="str">
        <f t="shared" si="2"/>
        <v>film &amp; video</v>
      </c>
      <c r="R27" s="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s="7" t="str">
        <f t="shared" si="2"/>
        <v>film &amp; video</v>
      </c>
      <c r="R28" s="7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s="7" t="str">
        <f t="shared" si="2"/>
        <v>film &amp; video</v>
      </c>
      <c r="R29" s="7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s="7" t="str">
        <f t="shared" si="2"/>
        <v>film &amp; video</v>
      </c>
      <c r="R30" s="7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s="7" t="str">
        <f t="shared" si="2"/>
        <v>film &amp; video</v>
      </c>
      <c r="R31" s="7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s="7" t="str">
        <f t="shared" si="2"/>
        <v>film &amp; video</v>
      </c>
      <c r="R32" s="7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s="7" t="str">
        <f t="shared" si="2"/>
        <v>film &amp; video</v>
      </c>
      <c r="R33" s="7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s="7" t="str">
        <f t="shared" si="2"/>
        <v>film &amp; video</v>
      </c>
      <c r="R34" s="7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s="7" t="str">
        <f t="shared" si="2"/>
        <v>film &amp; video</v>
      </c>
      <c r="R35" s="7" t="str">
        <f t="shared" si="3"/>
        <v>television</v>
      </c>
      <c r="S35" s="13">
        <f t="shared" si="4"/>
        <v>42286.660891203705</v>
      </c>
      <c r="T35" s="13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s="7" t="str">
        <f t="shared" si="2"/>
        <v>film &amp; video</v>
      </c>
      <c r="R36" s="7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s="7" t="str">
        <f t="shared" si="2"/>
        <v>film &amp; video</v>
      </c>
      <c r="R37" s="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s="7" t="str">
        <f t="shared" si="2"/>
        <v>film &amp; video</v>
      </c>
      <c r="R38" s="7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s="7" t="str">
        <f t="shared" si="2"/>
        <v>film &amp; video</v>
      </c>
      <c r="R39" s="7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s="7" t="str">
        <f t="shared" si="2"/>
        <v>film &amp; video</v>
      </c>
      <c r="R40" s="7" t="str">
        <f t="shared" si="3"/>
        <v>television</v>
      </c>
      <c r="S40" s="13">
        <f t="shared" si="4"/>
        <v>41375.057222222225</v>
      </c>
      <c r="T40" s="13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s="7" t="str">
        <f t="shared" si="2"/>
        <v>film &amp; video</v>
      </c>
      <c r="R41" s="7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s="7" t="str">
        <f t="shared" si="2"/>
        <v>film &amp; video</v>
      </c>
      <c r="R42" s="7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s="7" t="str">
        <f t="shared" si="2"/>
        <v>film &amp; video</v>
      </c>
      <c r="R43" s="7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s="7" t="str">
        <f t="shared" si="2"/>
        <v>film &amp; video</v>
      </c>
      <c r="R44" s="7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s="7" t="str">
        <f t="shared" si="2"/>
        <v>film &amp; video</v>
      </c>
      <c r="R45" s="7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s="7" t="str">
        <f t="shared" si="2"/>
        <v>film &amp; video</v>
      </c>
      <c r="R46" s="7" t="str">
        <f t="shared" si="3"/>
        <v>television</v>
      </c>
      <c r="S46" s="13">
        <f t="shared" si="4"/>
        <v>41874.098807870367</v>
      </c>
      <c r="T46" s="13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s="7" t="str">
        <f t="shared" si="2"/>
        <v>film &amp; video</v>
      </c>
      <c r="R47" s="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s="7" t="str">
        <f t="shared" si="2"/>
        <v>film &amp; video</v>
      </c>
      <c r="R48" s="7" t="str">
        <f t="shared" si="3"/>
        <v>television</v>
      </c>
      <c r="S48" s="13">
        <f t="shared" si="4"/>
        <v>42323.96497685185</v>
      </c>
      <c r="T48" s="13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s="7" t="str">
        <f t="shared" si="2"/>
        <v>film &amp; video</v>
      </c>
      <c r="R49" s="7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s="7" t="str">
        <f t="shared" si="2"/>
        <v>film &amp; video</v>
      </c>
      <c r="R50" s="7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s="7" t="str">
        <f t="shared" si="2"/>
        <v>film &amp; video</v>
      </c>
      <c r="R51" s="7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s="7" t="str">
        <f t="shared" si="2"/>
        <v>film &amp; video</v>
      </c>
      <c r="R52" s="7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s="7" t="str">
        <f t="shared" si="2"/>
        <v>film &amp; video</v>
      </c>
      <c r="R53" s="7" t="str">
        <f t="shared" si="3"/>
        <v>television</v>
      </c>
      <c r="S53" s="13">
        <f t="shared" si="4"/>
        <v>42196.928668981476</v>
      </c>
      <c r="T53" s="13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s="7" t="str">
        <f t="shared" si="2"/>
        <v>film &amp; video</v>
      </c>
      <c r="R54" s="7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s="7" t="str">
        <f t="shared" si="2"/>
        <v>film &amp; video</v>
      </c>
      <c r="R55" s="7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s="7" t="str">
        <f t="shared" si="2"/>
        <v>film &amp; video</v>
      </c>
      <c r="R56" s="7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s="7" t="str">
        <f t="shared" si="2"/>
        <v>film &amp; video</v>
      </c>
      <c r="R57" s="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s="7" t="str">
        <f t="shared" si="2"/>
        <v>film &amp; video</v>
      </c>
      <c r="R58" s="7" t="str">
        <f t="shared" si="3"/>
        <v>television</v>
      </c>
      <c r="S58" s="13">
        <f t="shared" si="4"/>
        <v>42149.548888888894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s="7" t="str">
        <f t="shared" si="2"/>
        <v>film &amp; video</v>
      </c>
      <c r="R59" s="7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s="7" t="str">
        <f t="shared" si="2"/>
        <v>film &amp; video</v>
      </c>
      <c r="R60" s="7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s="7" t="str">
        <f t="shared" si="2"/>
        <v>film &amp; video</v>
      </c>
      <c r="R61" s="7" t="str">
        <f t="shared" si="3"/>
        <v>television</v>
      </c>
      <c r="S61" s="13">
        <f t="shared" si="4"/>
        <v>42230.235833333332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s="7" t="str">
        <f t="shared" si="2"/>
        <v>film &amp; video</v>
      </c>
      <c r="R62" s="7" t="str">
        <f t="shared" si="3"/>
        <v>shorts</v>
      </c>
      <c r="S62" s="13">
        <f t="shared" si="4"/>
        <v>41701.901817129634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s="7" t="str">
        <f t="shared" si="2"/>
        <v>film &amp; video</v>
      </c>
      <c r="R63" s="7" t="str">
        <f t="shared" si="3"/>
        <v>shorts</v>
      </c>
      <c r="S63" s="13">
        <f t="shared" si="4"/>
        <v>41409.814317129625</v>
      </c>
      <c r="T63" s="13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s="7" t="str">
        <f t="shared" si="2"/>
        <v>film &amp; video</v>
      </c>
      <c r="R64" s="7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s="7" t="str">
        <f t="shared" si="2"/>
        <v>film &amp; video</v>
      </c>
      <c r="R65" s="7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7">
        <f t="shared" ref="P66:P129" si="7">IF(E66&gt;0, E66/L66, 0)</f>
        <v>86.666666666666671</v>
      </c>
      <c r="Q66" s="7" t="str">
        <f t="shared" ref="Q66:Q129" si="8">LEFT(N66, SEARCH("/",N66)-1)</f>
        <v>film &amp; video</v>
      </c>
      <c r="R66" s="7" t="str">
        <f t="shared" ref="R66:R129" si="9">RIGHT(N66,LEN(N66)-SEARCH("/",N66))</f>
        <v>shorts</v>
      </c>
      <c r="S66" s="13">
        <f t="shared" ref="S66:S129" si="10">J66/(60*60*24)+DATE(1970,1,1)</f>
        <v>41433.01829861111</v>
      </c>
      <c r="T66" s="13">
        <f t="shared" ref="T66:T129" si="11">I66/(60*60*24)+DATE(1970,1,1)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7">
        <f t="shared" si="7"/>
        <v>132.05263157894737</v>
      </c>
      <c r="Q67" s="7" t="str">
        <f t="shared" si="8"/>
        <v>film &amp; video</v>
      </c>
      <c r="R67" s="7" t="str">
        <f t="shared" si="9"/>
        <v>shorts</v>
      </c>
      <c r="S67" s="13">
        <f t="shared" si="10"/>
        <v>41835.821226851855</v>
      </c>
      <c r="T67" s="13">
        <f t="shared" si="11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s="7" t="str">
        <f t="shared" si="8"/>
        <v>film &amp; video</v>
      </c>
      <c r="R68" s="7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s="7" t="str">
        <f t="shared" si="8"/>
        <v>film &amp; video</v>
      </c>
      <c r="R69" s="7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s="7" t="str">
        <f t="shared" si="8"/>
        <v>film &amp; video</v>
      </c>
      <c r="R70" s="7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s="7" t="str">
        <f t="shared" si="8"/>
        <v>film &amp; video</v>
      </c>
      <c r="R71" s="7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s="7" t="str">
        <f t="shared" si="8"/>
        <v>film &amp; video</v>
      </c>
      <c r="R72" s="7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s="7" t="str">
        <f t="shared" si="8"/>
        <v>film &amp; video</v>
      </c>
      <c r="R73" s="7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s="7" t="str">
        <f t="shared" si="8"/>
        <v>film &amp; video</v>
      </c>
      <c r="R74" s="7" t="str">
        <f t="shared" si="9"/>
        <v>shorts</v>
      </c>
      <c r="S74" s="13">
        <f t="shared" si="10"/>
        <v>41208.010196759264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s="7" t="str">
        <f t="shared" si="8"/>
        <v>film &amp; video</v>
      </c>
      <c r="R75" s="7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s="7" t="str">
        <f t="shared" si="8"/>
        <v>film &amp; video</v>
      </c>
      <c r="R76" s="7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s="7" t="str">
        <f t="shared" si="8"/>
        <v>film &amp; video</v>
      </c>
      <c r="R77" s="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s="7" t="str">
        <f t="shared" si="8"/>
        <v>film &amp; video</v>
      </c>
      <c r="R78" s="7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s="7" t="str">
        <f t="shared" si="8"/>
        <v>film &amp; video</v>
      </c>
      <c r="R79" s="7" t="str">
        <f t="shared" si="9"/>
        <v>shorts</v>
      </c>
      <c r="S79" s="13">
        <f t="shared" si="10"/>
        <v>40997.144872685181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s="7" t="str">
        <f t="shared" si="8"/>
        <v>film &amp; video</v>
      </c>
      <c r="R80" s="7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s="7" t="str">
        <f t="shared" si="8"/>
        <v>film &amp; video</v>
      </c>
      <c r="R81" s="7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s="7" t="str">
        <f t="shared" si="8"/>
        <v>film &amp; video</v>
      </c>
      <c r="R82" s="7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s="7" t="str">
        <f t="shared" si="8"/>
        <v>film &amp; video</v>
      </c>
      <c r="R83" s="7" t="str">
        <f t="shared" si="9"/>
        <v>shorts</v>
      </c>
      <c r="S83" s="13">
        <f t="shared" si="10"/>
        <v>41100.158877314811</v>
      </c>
      <c r="T83" s="13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s="7" t="str">
        <f t="shared" si="8"/>
        <v>film &amp; video</v>
      </c>
      <c r="R84" s="7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s="7" t="str">
        <f t="shared" si="8"/>
        <v>film &amp; video</v>
      </c>
      <c r="R85" s="7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s="7" t="str">
        <f t="shared" si="8"/>
        <v>film &amp; video</v>
      </c>
      <c r="R86" s="7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s="7" t="str">
        <f t="shared" si="8"/>
        <v>film &amp; video</v>
      </c>
      <c r="R87" s="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s="7" t="str">
        <f t="shared" si="8"/>
        <v>film &amp; video</v>
      </c>
      <c r="R88" s="7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s="7" t="str">
        <f t="shared" si="8"/>
        <v>film &amp; video</v>
      </c>
      <c r="R89" s="7" t="str">
        <f t="shared" si="9"/>
        <v>shorts</v>
      </c>
      <c r="S89" s="13">
        <f t="shared" si="10"/>
        <v>40322.539386574077</v>
      </c>
      <c r="T89" s="13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s="7" t="str">
        <f t="shared" si="8"/>
        <v>film &amp; video</v>
      </c>
      <c r="R90" s="7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s="7" t="str">
        <f t="shared" si="8"/>
        <v>film &amp; video</v>
      </c>
      <c r="R91" s="7" t="str">
        <f t="shared" si="9"/>
        <v>shorts</v>
      </c>
      <c r="S91" s="13">
        <f t="shared" si="10"/>
        <v>41402.752222222218</v>
      </c>
      <c r="T91" s="13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s="7" t="str">
        <f t="shared" si="8"/>
        <v>film &amp; video</v>
      </c>
      <c r="R92" s="7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s="7" t="str">
        <f t="shared" si="8"/>
        <v>film &amp; video</v>
      </c>
      <c r="R93" s="7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s="7" t="str">
        <f t="shared" si="8"/>
        <v>film &amp; video</v>
      </c>
      <c r="R94" s="7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s="7" t="str">
        <f t="shared" si="8"/>
        <v>film &amp; video</v>
      </c>
      <c r="R95" s="7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s="7" t="str">
        <f t="shared" si="8"/>
        <v>film &amp; video</v>
      </c>
      <c r="R96" s="7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s="7" t="str">
        <f t="shared" si="8"/>
        <v>film &amp; video</v>
      </c>
      <c r="R97" s="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s="7" t="str">
        <f t="shared" si="8"/>
        <v>film &amp; video</v>
      </c>
      <c r="R98" s="7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s="7" t="str">
        <f t="shared" si="8"/>
        <v>film &amp; video</v>
      </c>
      <c r="R99" s="7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s="7" t="str">
        <f t="shared" si="8"/>
        <v>film &amp; video</v>
      </c>
      <c r="R100" s="7" t="str">
        <f t="shared" si="9"/>
        <v>shorts</v>
      </c>
      <c r="S100" s="13">
        <f t="shared" si="10"/>
        <v>41214.794837962967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s="7" t="str">
        <f t="shared" si="8"/>
        <v>film &amp; video</v>
      </c>
      <c r="R101" s="7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s="7" t="str">
        <f t="shared" si="8"/>
        <v>film &amp; video</v>
      </c>
      <c r="R102" s="7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s="7" t="str">
        <f t="shared" si="8"/>
        <v>film &amp; video</v>
      </c>
      <c r="R103" s="7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s="7" t="str">
        <f t="shared" si="8"/>
        <v>film &amp; video</v>
      </c>
      <c r="R104" s="7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s="7" t="str">
        <f t="shared" si="8"/>
        <v>film &amp; video</v>
      </c>
      <c r="R105" s="7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s="7" t="str">
        <f t="shared" si="8"/>
        <v>film &amp; video</v>
      </c>
      <c r="R106" s="7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s="7" t="str">
        <f t="shared" si="8"/>
        <v>film &amp; video</v>
      </c>
      <c r="R107" s="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s="7" t="str">
        <f t="shared" si="8"/>
        <v>film &amp; video</v>
      </c>
      <c r="R108" s="7" t="str">
        <f t="shared" si="9"/>
        <v>shorts</v>
      </c>
      <c r="S108" s="13">
        <f t="shared" si="10"/>
        <v>40987.776631944442</v>
      </c>
      <c r="T108" s="13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s="7" t="str">
        <f t="shared" si="8"/>
        <v>film &amp; video</v>
      </c>
      <c r="R109" s="7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s="7" t="str">
        <f t="shared" si="8"/>
        <v>film &amp; video</v>
      </c>
      <c r="R110" s="7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s="7" t="str">
        <f t="shared" si="8"/>
        <v>film &amp; video</v>
      </c>
      <c r="R111" s="7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s="7" t="str">
        <f t="shared" si="8"/>
        <v>film &amp; video</v>
      </c>
      <c r="R112" s="7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s="7" t="str">
        <f t="shared" si="8"/>
        <v>film &amp; video</v>
      </c>
      <c r="R113" s="7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s="7" t="str">
        <f t="shared" si="8"/>
        <v>film &amp; video</v>
      </c>
      <c r="R114" s="7" t="str">
        <f t="shared" si="9"/>
        <v>shorts</v>
      </c>
      <c r="S114" s="13">
        <f t="shared" si="10"/>
        <v>41718.043032407411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s="7" t="str">
        <f t="shared" si="8"/>
        <v>film &amp; video</v>
      </c>
      <c r="R115" s="7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s="7" t="str">
        <f t="shared" si="8"/>
        <v>film &amp; video</v>
      </c>
      <c r="R116" s="7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s="7" t="str">
        <f t="shared" si="8"/>
        <v>film &amp; video</v>
      </c>
      <c r="R117" s="7" t="str">
        <f t="shared" si="9"/>
        <v>shorts</v>
      </c>
      <c r="S117" s="13">
        <f t="shared" si="10"/>
        <v>40918.738935185189</v>
      </c>
      <c r="T117" s="13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s="7" t="str">
        <f t="shared" si="8"/>
        <v>film &amp; video</v>
      </c>
      <c r="R118" s="7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s="7" t="str">
        <f t="shared" si="8"/>
        <v>film &amp; video</v>
      </c>
      <c r="R119" s="7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s="7" t="str">
        <f t="shared" si="8"/>
        <v>film &amp; video</v>
      </c>
      <c r="R120" s="7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s="7" t="str">
        <f t="shared" si="8"/>
        <v>film &amp; video</v>
      </c>
      <c r="R121" s="7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s="7" t="str">
        <f t="shared" si="8"/>
        <v>film &amp; video</v>
      </c>
      <c r="R122" s="7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s="7" t="str">
        <f t="shared" si="8"/>
        <v>film &amp; video</v>
      </c>
      <c r="R123" s="7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s="7" t="str">
        <f t="shared" si="8"/>
        <v>film &amp; video</v>
      </c>
      <c r="R124" s="7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s="7" t="str">
        <f t="shared" si="8"/>
        <v>film &amp; video</v>
      </c>
      <c r="R125" s="7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s="7" t="str">
        <f t="shared" si="8"/>
        <v>film &amp; video</v>
      </c>
      <c r="R126" s="7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s="7" t="str">
        <f t="shared" si="8"/>
        <v>film &amp; video</v>
      </c>
      <c r="R127" s="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s="7" t="str">
        <f t="shared" si="8"/>
        <v>film &amp; video</v>
      </c>
      <c r="R128" s="7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s="7" t="str">
        <f t="shared" si="8"/>
        <v>film &amp; video</v>
      </c>
      <c r="R129" s="7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7">
        <f t="shared" ref="P130:P193" si="13">IF(E130&gt;0, E130/L130, 0)</f>
        <v>311.16666666666669</v>
      </c>
      <c r="Q130" s="7" t="str">
        <f t="shared" ref="Q130:Q193" si="14">LEFT(N130, SEARCH("/",N130)-1)</f>
        <v>film &amp; video</v>
      </c>
      <c r="R130" s="7" t="str">
        <f t="shared" ref="R130:R193" si="15">RIGHT(N130,LEN(N130)-SEARCH("/",N130))</f>
        <v>science fiction</v>
      </c>
      <c r="S130" s="13">
        <f t="shared" ref="S130:S193" si="16">J130/(60*60*24)+DATE(1970,1,1)</f>
        <v>42628.22792824074</v>
      </c>
      <c r="T130" s="13">
        <f t="shared" ref="T130:T193" si="17">I130/(60*60*24)+DATE(1970,1,1)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7">
        <f t="shared" si="13"/>
        <v>0</v>
      </c>
      <c r="Q131" s="7" t="str">
        <f t="shared" si="14"/>
        <v>film &amp; video</v>
      </c>
      <c r="R131" s="7" t="str">
        <f t="shared" si="15"/>
        <v>science fiction</v>
      </c>
      <c r="S131" s="13">
        <f t="shared" si="16"/>
        <v>41882.937303240738</v>
      </c>
      <c r="T131" s="13">
        <f t="shared" si="17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s="7" t="str">
        <f t="shared" si="14"/>
        <v>film &amp; video</v>
      </c>
      <c r="R132" s="7" t="str">
        <f t="shared" si="15"/>
        <v>science fiction</v>
      </c>
      <c r="S132" s="13">
        <f t="shared" si="16"/>
        <v>41778.91541666667</v>
      </c>
      <c r="T132" s="13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s="7" t="str">
        <f t="shared" si="14"/>
        <v>film &amp; video</v>
      </c>
      <c r="R133" s="7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s="7" t="str">
        <f t="shared" si="14"/>
        <v>film &amp; video</v>
      </c>
      <c r="R134" s="7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s="7" t="str">
        <f t="shared" si="14"/>
        <v>film &amp; video</v>
      </c>
      <c r="R135" s="7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s="7" t="str">
        <f t="shared" si="14"/>
        <v>film &amp; video</v>
      </c>
      <c r="R136" s="7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s="7" t="str">
        <f t="shared" si="14"/>
        <v>film &amp; video</v>
      </c>
      <c r="R137" s="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s="7" t="str">
        <f t="shared" si="14"/>
        <v>film &amp; video</v>
      </c>
      <c r="R138" s="7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s="7" t="str">
        <f t="shared" si="14"/>
        <v>film &amp; video</v>
      </c>
      <c r="R139" s="7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s="7" t="str">
        <f t="shared" si="14"/>
        <v>film &amp; video</v>
      </c>
      <c r="R140" s="7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s="7" t="str">
        <f t="shared" si="14"/>
        <v>film &amp; video</v>
      </c>
      <c r="R141" s="7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s="7" t="str">
        <f t="shared" si="14"/>
        <v>film &amp; video</v>
      </c>
      <c r="R142" s="7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s="7" t="str">
        <f t="shared" si="14"/>
        <v>film &amp; video</v>
      </c>
      <c r="R143" s="7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s="7" t="str">
        <f t="shared" si="14"/>
        <v>film &amp; video</v>
      </c>
      <c r="R144" s="7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s="7" t="str">
        <f t="shared" si="14"/>
        <v>film &amp; video</v>
      </c>
      <c r="R145" s="7" t="str">
        <f t="shared" si="15"/>
        <v>science fiction</v>
      </c>
      <c r="S145" s="13">
        <f t="shared" si="16"/>
        <v>42559.064143518517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s="7" t="str">
        <f t="shared" si="14"/>
        <v>film &amp; video</v>
      </c>
      <c r="R146" s="7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s="7" t="str">
        <f t="shared" si="14"/>
        <v>film &amp; video</v>
      </c>
      <c r="R147" s="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s="7" t="str">
        <f t="shared" si="14"/>
        <v>film &amp; video</v>
      </c>
      <c r="R148" s="7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s="7" t="str">
        <f t="shared" si="14"/>
        <v>film &amp; video</v>
      </c>
      <c r="R149" s="7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s="7" t="str">
        <f t="shared" si="14"/>
        <v>film &amp; video</v>
      </c>
      <c r="R150" s="7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s="7" t="str">
        <f t="shared" si="14"/>
        <v>film &amp; video</v>
      </c>
      <c r="R151" s="7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s="7" t="str">
        <f t="shared" si="14"/>
        <v>film &amp; video</v>
      </c>
      <c r="R152" s="7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s="7" t="str">
        <f t="shared" si="14"/>
        <v>film &amp; video</v>
      </c>
      <c r="R153" s="7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s="7" t="str">
        <f t="shared" si="14"/>
        <v>film &amp; video</v>
      </c>
      <c r="R154" s="7" t="str">
        <f t="shared" si="15"/>
        <v>science fiction</v>
      </c>
      <c r="S154" s="13">
        <f t="shared" si="16"/>
        <v>41875.077546296292</v>
      </c>
      <c r="T154" s="13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s="7" t="str">
        <f t="shared" si="14"/>
        <v>film &amp; video</v>
      </c>
      <c r="R155" s="7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s="7" t="str">
        <f t="shared" si="14"/>
        <v>film &amp; video</v>
      </c>
      <c r="R156" s="7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s="7" t="str">
        <f t="shared" si="14"/>
        <v>film &amp; video</v>
      </c>
      <c r="R157" s="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s="7" t="str">
        <f t="shared" si="14"/>
        <v>film &amp; video</v>
      </c>
      <c r="R158" s="7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s="7" t="str">
        <f t="shared" si="14"/>
        <v>film &amp; video</v>
      </c>
      <c r="R159" s="7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s="7" t="str">
        <f t="shared" si="14"/>
        <v>film &amp; video</v>
      </c>
      <c r="R160" s="7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s="7" t="str">
        <f t="shared" si="14"/>
        <v>film &amp; video</v>
      </c>
      <c r="R161" s="7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s="7" t="str">
        <f t="shared" si="14"/>
        <v>film &amp; video</v>
      </c>
      <c r="R162" s="7" t="str">
        <f t="shared" si="15"/>
        <v>drama</v>
      </c>
      <c r="S162" s="13">
        <f t="shared" si="16"/>
        <v>42171.913090277776</v>
      </c>
      <c r="T162" s="13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s="7" t="str">
        <f t="shared" si="14"/>
        <v>film &amp; video</v>
      </c>
      <c r="R163" s="7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s="7" t="str">
        <f t="shared" si="14"/>
        <v>film &amp; video</v>
      </c>
      <c r="R164" s="7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s="7" t="str">
        <f t="shared" si="14"/>
        <v>film &amp; video</v>
      </c>
      <c r="R165" s="7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s="7" t="str">
        <f t="shared" si="14"/>
        <v>film &amp; video</v>
      </c>
      <c r="R166" s="7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s="7" t="str">
        <f t="shared" si="14"/>
        <v>film &amp; video</v>
      </c>
      <c r="R167" s="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s="7" t="str">
        <f t="shared" si="14"/>
        <v>film &amp; video</v>
      </c>
      <c r="R168" s="7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s="7" t="str">
        <f t="shared" si="14"/>
        <v>film &amp; video</v>
      </c>
      <c r="R169" s="7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s="7" t="str">
        <f t="shared" si="14"/>
        <v>film &amp; video</v>
      </c>
      <c r="R170" s="7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s="7" t="str">
        <f t="shared" si="14"/>
        <v>film &amp; video</v>
      </c>
      <c r="R171" s="7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s="7" t="str">
        <f t="shared" si="14"/>
        <v>film &amp; video</v>
      </c>
      <c r="R172" s="7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s="7" t="str">
        <f t="shared" si="14"/>
        <v>film &amp; video</v>
      </c>
      <c r="R173" s="7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s="7" t="str">
        <f t="shared" si="14"/>
        <v>film &amp; video</v>
      </c>
      <c r="R174" s="7" t="str">
        <f t="shared" si="15"/>
        <v>drama</v>
      </c>
      <c r="S174" s="13">
        <f t="shared" si="16"/>
        <v>42047.394942129627</v>
      </c>
      <c r="T174" s="13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s="7" t="str">
        <f t="shared" si="14"/>
        <v>film &amp; video</v>
      </c>
      <c r="R175" s="7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s="7" t="str">
        <f t="shared" si="14"/>
        <v>film &amp; video</v>
      </c>
      <c r="R176" s="7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s="7" t="str">
        <f t="shared" si="14"/>
        <v>film &amp; video</v>
      </c>
      <c r="R177" s="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s="7" t="str">
        <f t="shared" si="14"/>
        <v>film &amp; video</v>
      </c>
      <c r="R178" s="7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s="7" t="str">
        <f t="shared" si="14"/>
        <v>film &amp; video</v>
      </c>
      <c r="R179" s="7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s="7" t="str">
        <f t="shared" si="14"/>
        <v>film &amp; video</v>
      </c>
      <c r="R180" s="7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s="7" t="str">
        <f t="shared" si="14"/>
        <v>film &amp; video</v>
      </c>
      <c r="R181" s="7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s="7" t="str">
        <f t="shared" si="14"/>
        <v>film &amp; video</v>
      </c>
      <c r="R182" s="7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s="7" t="str">
        <f t="shared" si="14"/>
        <v>film &amp; video</v>
      </c>
      <c r="R183" s="7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s="7" t="str">
        <f t="shared" si="14"/>
        <v>film &amp; video</v>
      </c>
      <c r="R184" s="7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s="7" t="str">
        <f t="shared" si="14"/>
        <v>film &amp; video</v>
      </c>
      <c r="R185" s="7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s="7" t="str">
        <f t="shared" si="14"/>
        <v>film &amp; video</v>
      </c>
      <c r="R186" s="7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s="7" t="str">
        <f t="shared" si="14"/>
        <v>film &amp; video</v>
      </c>
      <c r="R187" s="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s="7" t="str">
        <f t="shared" si="14"/>
        <v>film &amp; video</v>
      </c>
      <c r="R188" s="7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s="7" t="str">
        <f t="shared" si="14"/>
        <v>film &amp; video</v>
      </c>
      <c r="R189" s="7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s="7" t="str">
        <f t="shared" si="14"/>
        <v>film &amp; video</v>
      </c>
      <c r="R190" s="7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s="7" t="str">
        <f t="shared" si="14"/>
        <v>film &amp; video</v>
      </c>
      <c r="R191" s="7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s="7" t="str">
        <f t="shared" si="14"/>
        <v>film &amp; video</v>
      </c>
      <c r="R192" s="7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s="7" t="str">
        <f t="shared" si="14"/>
        <v>film &amp; video</v>
      </c>
      <c r="R193" s="7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7">
        <f t="shared" ref="P194:P257" si="19">IF(E194&gt;0, E194/L194, 0)</f>
        <v>5.666666666666667</v>
      </c>
      <c r="Q194" s="7" t="str">
        <f t="shared" ref="Q194:Q257" si="20">LEFT(N194, SEARCH("/",N194)-1)</f>
        <v>film &amp; video</v>
      </c>
      <c r="R194" s="7" t="str">
        <f t="shared" ref="R194:R257" si="21">RIGHT(N194,LEN(N194)-SEARCH("/",N194))</f>
        <v>drama</v>
      </c>
      <c r="S194" s="13">
        <f t="shared" ref="S194:S257" si="22">J194/(60*60*24)+DATE(1970,1,1)</f>
        <v>41899.792037037041</v>
      </c>
      <c r="T194" s="13">
        <f t="shared" ref="T194:T257" si="23">I194/(60*60*24)+DATE(1970,1,1)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7">
        <f t="shared" si="19"/>
        <v>0</v>
      </c>
      <c r="Q195" s="7" t="str">
        <f t="shared" si="20"/>
        <v>film &amp; video</v>
      </c>
      <c r="R195" s="7" t="str">
        <f t="shared" si="21"/>
        <v>drama</v>
      </c>
      <c r="S195" s="13">
        <f t="shared" si="22"/>
        <v>41911.934791666667</v>
      </c>
      <c r="T195" s="13">
        <f t="shared" si="2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s="7" t="str">
        <f t="shared" si="20"/>
        <v>film &amp; video</v>
      </c>
      <c r="R196" s="7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s="7" t="str">
        <f t="shared" si="20"/>
        <v>film &amp; video</v>
      </c>
      <c r="R197" s="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s="7" t="str">
        <f t="shared" si="20"/>
        <v>film &amp; video</v>
      </c>
      <c r="R198" s="7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s="7" t="str">
        <f t="shared" si="20"/>
        <v>film &amp; video</v>
      </c>
      <c r="R199" s="7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s="7" t="str">
        <f t="shared" si="20"/>
        <v>film &amp; video</v>
      </c>
      <c r="R200" s="7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s="7" t="str">
        <f t="shared" si="20"/>
        <v>film &amp; video</v>
      </c>
      <c r="R201" s="7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s="7" t="str">
        <f t="shared" si="20"/>
        <v>film &amp; video</v>
      </c>
      <c r="R202" s="7" t="str">
        <f t="shared" si="21"/>
        <v>drama</v>
      </c>
      <c r="S202" s="13">
        <f t="shared" si="22"/>
        <v>41867.083368055552</v>
      </c>
      <c r="T202" s="13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s="7" t="str">
        <f t="shared" si="20"/>
        <v>film &amp; video</v>
      </c>
      <c r="R203" s="7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s="7" t="str">
        <f t="shared" si="20"/>
        <v>film &amp; video</v>
      </c>
      <c r="R204" s="7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s="7" t="str">
        <f t="shared" si="20"/>
        <v>film &amp; video</v>
      </c>
      <c r="R205" s="7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s="7" t="str">
        <f t="shared" si="20"/>
        <v>film &amp; video</v>
      </c>
      <c r="R206" s="7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s="7" t="str">
        <f t="shared" si="20"/>
        <v>film &amp; video</v>
      </c>
      <c r="R207" s="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s="7" t="str">
        <f t="shared" si="20"/>
        <v>film &amp; video</v>
      </c>
      <c r="R208" s="7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s="7" t="str">
        <f t="shared" si="20"/>
        <v>film &amp; video</v>
      </c>
      <c r="R209" s="7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s="7" t="str">
        <f t="shared" si="20"/>
        <v>film &amp; video</v>
      </c>
      <c r="R210" s="7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s="7" t="str">
        <f t="shared" si="20"/>
        <v>film &amp; video</v>
      </c>
      <c r="R211" s="7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s="7" t="str">
        <f t="shared" si="20"/>
        <v>film &amp; video</v>
      </c>
      <c r="R212" s="7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s="7" t="str">
        <f t="shared" si="20"/>
        <v>film &amp; video</v>
      </c>
      <c r="R213" s="7" t="str">
        <f t="shared" si="21"/>
        <v>drama</v>
      </c>
      <c r="S213" s="13">
        <f t="shared" si="22"/>
        <v>42236.159918981481</v>
      </c>
      <c r="T213" s="13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s="7" t="str">
        <f t="shared" si="20"/>
        <v>film &amp; video</v>
      </c>
      <c r="R214" s="7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s="7" t="str">
        <f t="shared" si="20"/>
        <v>film &amp; video</v>
      </c>
      <c r="R215" s="7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s="7" t="str">
        <f t="shared" si="20"/>
        <v>film &amp; video</v>
      </c>
      <c r="R216" s="7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s="7" t="str">
        <f t="shared" si="20"/>
        <v>film &amp; video</v>
      </c>
      <c r="R217" s="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s="7" t="str">
        <f t="shared" si="20"/>
        <v>film &amp; video</v>
      </c>
      <c r="R218" s="7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s="7" t="str">
        <f t="shared" si="20"/>
        <v>film &amp; video</v>
      </c>
      <c r="R219" s="7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s="7" t="str">
        <f t="shared" si="20"/>
        <v>film &amp; video</v>
      </c>
      <c r="R220" s="7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s="7" t="str">
        <f t="shared" si="20"/>
        <v>film &amp; video</v>
      </c>
      <c r="R221" s="7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s="7" t="str">
        <f t="shared" si="20"/>
        <v>film &amp; video</v>
      </c>
      <c r="R222" s="7" t="str">
        <f t="shared" si="21"/>
        <v>drama</v>
      </c>
      <c r="S222" s="13">
        <f t="shared" si="22"/>
        <v>42195.643865740742</v>
      </c>
      <c r="T222" s="13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s="7" t="str">
        <f t="shared" si="20"/>
        <v>film &amp; video</v>
      </c>
      <c r="R223" s="7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s="7" t="str">
        <f t="shared" si="20"/>
        <v>film &amp; video</v>
      </c>
      <c r="R224" s="7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s="7" t="str">
        <f t="shared" si="20"/>
        <v>film &amp; video</v>
      </c>
      <c r="R225" s="7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s="7" t="str">
        <f t="shared" si="20"/>
        <v>film &amp; video</v>
      </c>
      <c r="R226" s="7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s="7" t="str">
        <f t="shared" si="20"/>
        <v>film &amp; video</v>
      </c>
      <c r="R227" s="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s="7" t="str">
        <f t="shared" si="20"/>
        <v>film &amp; video</v>
      </c>
      <c r="R228" s="7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s="7" t="str">
        <f t="shared" si="20"/>
        <v>film &amp; video</v>
      </c>
      <c r="R229" s="7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s="7" t="str">
        <f t="shared" si="20"/>
        <v>film &amp; video</v>
      </c>
      <c r="R230" s="7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s="7" t="str">
        <f t="shared" si="20"/>
        <v>film &amp; video</v>
      </c>
      <c r="R231" s="7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s="7" t="str">
        <f t="shared" si="20"/>
        <v>film &amp; video</v>
      </c>
      <c r="R232" s="7" t="str">
        <f t="shared" si="21"/>
        <v>drama</v>
      </c>
      <c r="S232" s="13">
        <f t="shared" si="22"/>
        <v>42129.77721064815</v>
      </c>
      <c r="T232" s="13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s="7" t="str">
        <f t="shared" si="20"/>
        <v>film &amp; video</v>
      </c>
      <c r="R233" s="7" t="str">
        <f t="shared" si="21"/>
        <v>drama</v>
      </c>
      <c r="S233" s="13">
        <f t="shared" si="22"/>
        <v>42341.958923611106</v>
      </c>
      <c r="T233" s="13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s="7" t="str">
        <f t="shared" si="20"/>
        <v>film &amp; video</v>
      </c>
      <c r="R234" s="7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s="7" t="str">
        <f t="shared" si="20"/>
        <v>film &amp; video</v>
      </c>
      <c r="R235" s="7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s="7" t="str">
        <f t="shared" si="20"/>
        <v>film &amp; video</v>
      </c>
      <c r="R236" s="7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s="7" t="str">
        <f t="shared" si="20"/>
        <v>film &amp; video</v>
      </c>
      <c r="R237" s="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s="7" t="str">
        <f t="shared" si="20"/>
        <v>film &amp; video</v>
      </c>
      <c r="R238" s="7" t="str">
        <f t="shared" si="21"/>
        <v>drama</v>
      </c>
      <c r="S238" s="13">
        <f t="shared" si="22"/>
        <v>42321.084479166668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s="7" t="str">
        <f t="shared" si="20"/>
        <v>film &amp; video</v>
      </c>
      <c r="R239" s="7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s="7" t="str">
        <f t="shared" si="20"/>
        <v>film &amp; video</v>
      </c>
      <c r="R240" s="7" t="str">
        <f t="shared" si="21"/>
        <v>drama</v>
      </c>
      <c r="S240" s="13">
        <f t="shared" si="22"/>
        <v>42713.962500000001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s="7" t="str">
        <f t="shared" si="20"/>
        <v>film &amp; video</v>
      </c>
      <c r="R241" s="7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s="7" t="str">
        <f t="shared" si="20"/>
        <v>film &amp; video</v>
      </c>
      <c r="R242" s="7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s="7" t="str">
        <f t="shared" si="20"/>
        <v>film &amp; video</v>
      </c>
      <c r="R243" s="7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s="7" t="str">
        <f t="shared" si="20"/>
        <v>film &amp; video</v>
      </c>
      <c r="R244" s="7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s="7" t="str">
        <f t="shared" si="20"/>
        <v>film &amp; video</v>
      </c>
      <c r="R245" s="7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s="7" t="str">
        <f t="shared" si="20"/>
        <v>film &amp; video</v>
      </c>
      <c r="R246" s="7" t="str">
        <f t="shared" si="21"/>
        <v>documentary</v>
      </c>
      <c r="S246" s="13">
        <f t="shared" si="22"/>
        <v>40213.323599537034</v>
      </c>
      <c r="T246" s="13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s="7" t="str">
        <f t="shared" si="20"/>
        <v>film &amp; video</v>
      </c>
      <c r="R247" s="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s="7" t="str">
        <f t="shared" si="20"/>
        <v>film &amp; video</v>
      </c>
      <c r="R248" s="7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s="7" t="str">
        <f t="shared" si="20"/>
        <v>film &amp; video</v>
      </c>
      <c r="R249" s="7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s="7" t="str">
        <f t="shared" si="20"/>
        <v>film &amp; video</v>
      </c>
      <c r="R250" s="7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s="7" t="str">
        <f t="shared" si="20"/>
        <v>film &amp; video</v>
      </c>
      <c r="R251" s="7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s="7" t="str">
        <f t="shared" si="20"/>
        <v>film &amp; video</v>
      </c>
      <c r="R252" s="7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s="7" t="str">
        <f t="shared" si="20"/>
        <v>film &amp; video</v>
      </c>
      <c r="R253" s="7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s="7" t="str">
        <f t="shared" si="20"/>
        <v>film &amp; video</v>
      </c>
      <c r="R254" s="7" t="str">
        <f t="shared" si="21"/>
        <v>documentary</v>
      </c>
      <c r="S254" s="13">
        <f t="shared" si="22"/>
        <v>40266.66270833333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s="7" t="str">
        <f t="shared" si="20"/>
        <v>film &amp; video</v>
      </c>
      <c r="R255" s="7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s="7" t="str">
        <f t="shared" si="20"/>
        <v>film &amp; video</v>
      </c>
      <c r="R256" s="7" t="str">
        <f t="shared" si="21"/>
        <v>documentary</v>
      </c>
      <c r="S256" s="13">
        <f t="shared" si="22"/>
        <v>42263.952662037038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s="7" t="str">
        <f t="shared" si="20"/>
        <v>film &amp; video</v>
      </c>
      <c r="R257" s="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7">
        <f t="shared" ref="P258:P321" si="25">IF(E258&gt;0, E258/L258, 0)</f>
        <v>65.756363636363631</v>
      </c>
      <c r="Q258" s="7" t="str">
        <f t="shared" ref="Q258:Q321" si="26">LEFT(N258, SEARCH("/",N258)-1)</f>
        <v>film &amp; video</v>
      </c>
      <c r="R258" s="7" t="str">
        <f t="shared" ref="R258:R321" si="27">RIGHT(N258,LEN(N258)-SEARCH("/",N258))</f>
        <v>documentary</v>
      </c>
      <c r="S258" s="13">
        <f t="shared" ref="S258:S321" si="28">J258/(60*60*24)+DATE(1970,1,1)</f>
        <v>41319.769293981481</v>
      </c>
      <c r="T258" s="13">
        <f t="shared" ref="T258:T321" si="29">I258/(60*60*24)+DATE(1970,1,1)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7">
        <f t="shared" si="25"/>
        <v>66.70405357142856</v>
      </c>
      <c r="Q259" s="7" t="str">
        <f t="shared" si="26"/>
        <v>film &amp; video</v>
      </c>
      <c r="R259" s="7" t="str">
        <f t="shared" si="27"/>
        <v>documentary</v>
      </c>
      <c r="S259" s="13">
        <f t="shared" si="28"/>
        <v>42479.626875000002</v>
      </c>
      <c r="T259" s="13">
        <f t="shared" si="29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s="7" t="str">
        <f t="shared" si="26"/>
        <v>film &amp; video</v>
      </c>
      <c r="R260" s="7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s="7" t="str">
        <f t="shared" si="26"/>
        <v>film &amp; video</v>
      </c>
      <c r="R261" s="7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s="7" t="str">
        <f t="shared" si="26"/>
        <v>film &amp; video</v>
      </c>
      <c r="R262" s="7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s="7" t="str">
        <f t="shared" si="26"/>
        <v>film &amp; video</v>
      </c>
      <c r="R263" s="7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s="7" t="str">
        <f t="shared" si="26"/>
        <v>film &amp; video</v>
      </c>
      <c r="R264" s="7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s="7" t="str">
        <f t="shared" si="26"/>
        <v>film &amp; video</v>
      </c>
      <c r="R265" s="7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s="7" t="str">
        <f t="shared" si="26"/>
        <v>film &amp; video</v>
      </c>
      <c r="R266" s="7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s="7" t="str">
        <f t="shared" si="26"/>
        <v>film &amp; video</v>
      </c>
      <c r="R267" s="7" t="str">
        <f t="shared" si="27"/>
        <v>documentary</v>
      </c>
      <c r="S267" s="13">
        <f t="shared" si="28"/>
        <v>40267.245717592596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s="7" t="str">
        <f t="shared" si="26"/>
        <v>film &amp; video</v>
      </c>
      <c r="R268" s="7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s="7" t="str">
        <f t="shared" si="26"/>
        <v>film &amp; video</v>
      </c>
      <c r="R269" s="7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s="7" t="str">
        <f t="shared" si="26"/>
        <v>film &amp; video</v>
      </c>
      <c r="R270" s="7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s="7" t="str">
        <f t="shared" si="26"/>
        <v>film &amp; video</v>
      </c>
      <c r="R271" s="7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s="7" t="str">
        <f t="shared" si="26"/>
        <v>film &amp; video</v>
      </c>
      <c r="R272" s="7" t="str">
        <f t="shared" si="27"/>
        <v>documentary</v>
      </c>
      <c r="S272" s="13">
        <f t="shared" si="28"/>
        <v>40637.86655092593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s="7" t="str">
        <f t="shared" si="26"/>
        <v>film &amp; video</v>
      </c>
      <c r="R273" s="7" t="str">
        <f t="shared" si="27"/>
        <v>documentary</v>
      </c>
      <c r="S273" s="13">
        <f t="shared" si="28"/>
        <v>41612.100243055553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s="7" t="str">
        <f t="shared" si="26"/>
        <v>film &amp; video</v>
      </c>
      <c r="R274" s="7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s="7" t="str">
        <f t="shared" si="26"/>
        <v>film &amp; video</v>
      </c>
      <c r="R275" s="7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s="7" t="str">
        <f t="shared" si="26"/>
        <v>film &amp; video</v>
      </c>
      <c r="R276" s="7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s="7" t="str">
        <f t="shared" si="26"/>
        <v>film &amp; video</v>
      </c>
      <c r="R277" s="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s="7" t="str">
        <f t="shared" si="26"/>
        <v>film &amp; video</v>
      </c>
      <c r="R278" s="7" t="str">
        <f t="shared" si="27"/>
        <v>documentary</v>
      </c>
      <c r="S278" s="13">
        <f t="shared" si="28"/>
        <v>40967.081875000003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s="7" t="str">
        <f t="shared" si="26"/>
        <v>film &amp; video</v>
      </c>
      <c r="R279" s="7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s="7" t="str">
        <f t="shared" si="26"/>
        <v>film &amp; video</v>
      </c>
      <c r="R280" s="7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s="7" t="str">
        <f t="shared" si="26"/>
        <v>film &amp; video</v>
      </c>
      <c r="R281" s="7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s="7" t="str">
        <f t="shared" si="26"/>
        <v>film &amp; video</v>
      </c>
      <c r="R282" s="7" t="str">
        <f t="shared" si="27"/>
        <v>documentary</v>
      </c>
      <c r="S282" s="13">
        <f t="shared" si="28"/>
        <v>41744.590682870374</v>
      </c>
      <c r="T282" s="13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s="7" t="str">
        <f t="shared" si="26"/>
        <v>film &amp; video</v>
      </c>
      <c r="R283" s="7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s="7" t="str">
        <f t="shared" si="26"/>
        <v>film &amp; video</v>
      </c>
      <c r="R284" s="7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s="7" t="str">
        <f t="shared" si="26"/>
        <v>film &amp; video</v>
      </c>
      <c r="R285" s="7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s="7" t="str">
        <f t="shared" si="26"/>
        <v>film &amp; video</v>
      </c>
      <c r="R286" s="7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s="7" t="str">
        <f t="shared" si="26"/>
        <v>film &amp; video</v>
      </c>
      <c r="R287" s="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s="7" t="str">
        <f t="shared" si="26"/>
        <v>film &amp; video</v>
      </c>
      <c r="R288" s="7" t="str">
        <f t="shared" si="27"/>
        <v>documentary</v>
      </c>
      <c r="S288" s="13">
        <f t="shared" si="28"/>
        <v>41313.816250000003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s="7" t="str">
        <f t="shared" si="26"/>
        <v>film &amp; video</v>
      </c>
      <c r="R289" s="7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s="7" t="str">
        <f t="shared" si="26"/>
        <v>film &amp; video</v>
      </c>
      <c r="R290" s="7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s="7" t="str">
        <f t="shared" si="26"/>
        <v>film &amp; video</v>
      </c>
      <c r="R291" s="7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s="7" t="str">
        <f t="shared" si="26"/>
        <v>film &amp; video</v>
      </c>
      <c r="R292" s="7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s="7" t="str">
        <f t="shared" si="26"/>
        <v>film &amp; video</v>
      </c>
      <c r="R293" s="7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s="7" t="str">
        <f t="shared" si="26"/>
        <v>film &amp; video</v>
      </c>
      <c r="R294" s="7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s="7" t="str">
        <f t="shared" si="26"/>
        <v>film &amp; video</v>
      </c>
      <c r="R295" s="7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s="7" t="str">
        <f t="shared" si="26"/>
        <v>film &amp; video</v>
      </c>
      <c r="R296" s="7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s="7" t="str">
        <f t="shared" si="26"/>
        <v>film &amp; video</v>
      </c>
      <c r="R297" s="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s="7" t="str">
        <f t="shared" si="26"/>
        <v>film &amp; video</v>
      </c>
      <c r="R298" s="7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s="7" t="str">
        <f t="shared" si="26"/>
        <v>film &amp; video</v>
      </c>
      <c r="R299" s="7" t="str">
        <f t="shared" si="27"/>
        <v>documentary</v>
      </c>
      <c r="S299" s="13">
        <f t="shared" si="28"/>
        <v>42089.728020833332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s="7" t="str">
        <f t="shared" si="26"/>
        <v>film &amp; video</v>
      </c>
      <c r="R300" s="7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s="7" t="str">
        <f t="shared" si="26"/>
        <v>film &amp; video</v>
      </c>
      <c r="R301" s="7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s="7" t="str">
        <f t="shared" si="26"/>
        <v>film &amp; video</v>
      </c>
      <c r="R302" s="7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s="7" t="str">
        <f t="shared" si="26"/>
        <v>film &amp; video</v>
      </c>
      <c r="R303" s="7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s="7" t="str">
        <f t="shared" si="26"/>
        <v>film &amp; video</v>
      </c>
      <c r="R304" s="7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s="7" t="str">
        <f t="shared" si="26"/>
        <v>film &amp; video</v>
      </c>
      <c r="R305" s="7" t="str">
        <f t="shared" si="27"/>
        <v>documentary</v>
      </c>
      <c r="S305" s="13">
        <f t="shared" si="28"/>
        <v>41032.071134259255</v>
      </c>
      <c r="T305" s="13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s="7" t="str">
        <f t="shared" si="26"/>
        <v>film &amp; video</v>
      </c>
      <c r="R306" s="7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s="7" t="str">
        <f t="shared" si="26"/>
        <v>film &amp; video</v>
      </c>
      <c r="R307" s="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s="7" t="str">
        <f t="shared" si="26"/>
        <v>film &amp; video</v>
      </c>
      <c r="R308" s="7" t="str">
        <f t="shared" si="27"/>
        <v>documentary</v>
      </c>
      <c r="S308" s="13">
        <f t="shared" si="28"/>
        <v>41333.837187500001</v>
      </c>
      <c r="T308" s="13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s="7" t="str">
        <f t="shared" si="26"/>
        <v>film &amp; video</v>
      </c>
      <c r="R309" s="7" t="str">
        <f t="shared" si="27"/>
        <v>documentary</v>
      </c>
      <c r="S309" s="13">
        <f t="shared" si="28"/>
        <v>41282.944456018522</v>
      </c>
      <c r="T309" s="13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s="7" t="str">
        <f t="shared" si="26"/>
        <v>film &amp; video</v>
      </c>
      <c r="R310" s="7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s="7" t="str">
        <f t="shared" si="26"/>
        <v>film &amp; video</v>
      </c>
      <c r="R311" s="7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s="7" t="str">
        <f t="shared" si="26"/>
        <v>film &amp; video</v>
      </c>
      <c r="R312" s="7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s="7" t="str">
        <f t="shared" si="26"/>
        <v>film &amp; video</v>
      </c>
      <c r="R313" s="7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s="7" t="str">
        <f t="shared" si="26"/>
        <v>film &amp; video</v>
      </c>
      <c r="R314" s="7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s="7" t="str">
        <f t="shared" si="26"/>
        <v>film &amp; video</v>
      </c>
      <c r="R315" s="7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s="7" t="str">
        <f t="shared" si="26"/>
        <v>film &amp; video</v>
      </c>
      <c r="R316" s="7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s="7" t="str">
        <f t="shared" si="26"/>
        <v>film &amp; video</v>
      </c>
      <c r="R317" s="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s="7" t="str">
        <f t="shared" si="26"/>
        <v>film &amp; video</v>
      </c>
      <c r="R318" s="7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s="7" t="str">
        <f t="shared" si="26"/>
        <v>film &amp; video</v>
      </c>
      <c r="R319" s="7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s="7" t="str">
        <f t="shared" si="26"/>
        <v>film &amp; video</v>
      </c>
      <c r="R320" s="7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s="7" t="str">
        <f t="shared" si="26"/>
        <v>film &amp; video</v>
      </c>
      <c r="R321" s="7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7">
        <f t="shared" ref="P322:P385" si="31">IF(E322&gt;0, E322/L322, 0)</f>
        <v>134.91139240506328</v>
      </c>
      <c r="Q322" s="7" t="str">
        <f t="shared" ref="Q322:Q385" si="32">LEFT(N322, SEARCH("/",N322)-1)</f>
        <v>film &amp; video</v>
      </c>
      <c r="R322" s="7" t="str">
        <f t="shared" ref="R322:R385" si="33">RIGHT(N322,LEN(N322)-SEARCH("/",N322))</f>
        <v>documentary</v>
      </c>
      <c r="S322" s="13">
        <f t="shared" ref="S322:S385" si="34">J322/(60*60*24)+DATE(1970,1,1)</f>
        <v>42331.551307870366</v>
      </c>
      <c r="T322" s="13">
        <f t="shared" ref="T322:T385" si="35">I322/(60*60*24)+DATE(1970,1,1)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7">
        <f t="shared" si="31"/>
        <v>106.62314540059347</v>
      </c>
      <c r="Q323" s="7" t="str">
        <f t="shared" si="32"/>
        <v>film &amp; video</v>
      </c>
      <c r="R323" s="7" t="str">
        <f t="shared" si="33"/>
        <v>documentary</v>
      </c>
      <c r="S323" s="13">
        <f t="shared" si="34"/>
        <v>42647.446597222224</v>
      </c>
      <c r="T323" s="13">
        <f t="shared" si="35"/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s="7" t="str">
        <f t="shared" si="32"/>
        <v>film &amp; video</v>
      </c>
      <c r="R324" s="7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s="7" t="str">
        <f t="shared" si="32"/>
        <v>film &amp; video</v>
      </c>
      <c r="R325" s="7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s="7" t="str">
        <f t="shared" si="32"/>
        <v>film &amp; video</v>
      </c>
      <c r="R326" s="7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s="7" t="str">
        <f t="shared" si="32"/>
        <v>film &amp; video</v>
      </c>
      <c r="R327" s="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s="7" t="str">
        <f t="shared" si="32"/>
        <v>film &amp; video</v>
      </c>
      <c r="R328" s="7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s="7" t="str">
        <f t="shared" si="32"/>
        <v>film &amp; video</v>
      </c>
      <c r="R329" s="7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s="7" t="str">
        <f t="shared" si="32"/>
        <v>film &amp; video</v>
      </c>
      <c r="R330" s="7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s="7" t="str">
        <f t="shared" si="32"/>
        <v>film &amp; video</v>
      </c>
      <c r="R331" s="7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s="7" t="str">
        <f t="shared" si="32"/>
        <v>film &amp; video</v>
      </c>
      <c r="R332" s="7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s="7" t="str">
        <f t="shared" si="32"/>
        <v>film &amp; video</v>
      </c>
      <c r="R333" s="7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s="7" t="str">
        <f t="shared" si="32"/>
        <v>film &amp; video</v>
      </c>
      <c r="R334" s="7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s="7" t="str">
        <f t="shared" si="32"/>
        <v>film &amp; video</v>
      </c>
      <c r="R335" s="7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s="7" t="str">
        <f t="shared" si="32"/>
        <v>film &amp; video</v>
      </c>
      <c r="R336" s="7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s="7" t="str">
        <f t="shared" si="32"/>
        <v>film &amp; video</v>
      </c>
      <c r="R337" s="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s="7" t="str">
        <f t="shared" si="32"/>
        <v>film &amp; video</v>
      </c>
      <c r="R338" s="7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s="7" t="str">
        <f t="shared" si="32"/>
        <v>film &amp; video</v>
      </c>
      <c r="R339" s="7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s="7" t="str">
        <f t="shared" si="32"/>
        <v>film &amp; video</v>
      </c>
      <c r="R340" s="7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s="7" t="str">
        <f t="shared" si="32"/>
        <v>film &amp; video</v>
      </c>
      <c r="R341" s="7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s="7" t="str">
        <f t="shared" si="32"/>
        <v>film &amp; video</v>
      </c>
      <c r="R342" s="7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s="7" t="str">
        <f t="shared" si="32"/>
        <v>film &amp; video</v>
      </c>
      <c r="R343" s="7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s="7" t="str">
        <f t="shared" si="32"/>
        <v>film &amp; video</v>
      </c>
      <c r="R344" s="7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s="7" t="str">
        <f t="shared" si="32"/>
        <v>film &amp; video</v>
      </c>
      <c r="R345" s="7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s="7" t="str">
        <f t="shared" si="32"/>
        <v>film &amp; video</v>
      </c>
      <c r="R346" s="7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s="7" t="str">
        <f t="shared" si="32"/>
        <v>film &amp; video</v>
      </c>
      <c r="R347" s="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s="7" t="str">
        <f t="shared" si="32"/>
        <v>film &amp; video</v>
      </c>
      <c r="R348" s="7" t="str">
        <f t="shared" si="33"/>
        <v>documentary</v>
      </c>
      <c r="S348" s="13">
        <f t="shared" si="34"/>
        <v>42261.500243055554</v>
      </c>
      <c r="T348" s="13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s="7" t="str">
        <f t="shared" si="32"/>
        <v>film &amp; video</v>
      </c>
      <c r="R349" s="7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s="7" t="str">
        <f t="shared" si="32"/>
        <v>film &amp; video</v>
      </c>
      <c r="R350" s="7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s="7" t="str">
        <f t="shared" si="32"/>
        <v>film &amp; video</v>
      </c>
      <c r="R351" s="7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s="7" t="str">
        <f t="shared" si="32"/>
        <v>film &amp; video</v>
      </c>
      <c r="R352" s="7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s="7" t="str">
        <f t="shared" si="32"/>
        <v>film &amp; video</v>
      </c>
      <c r="R353" s="7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s="7" t="str">
        <f t="shared" si="32"/>
        <v>film &amp; video</v>
      </c>
      <c r="R354" s="7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s="7" t="str">
        <f t="shared" si="32"/>
        <v>film &amp; video</v>
      </c>
      <c r="R355" s="7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s="7" t="str">
        <f t="shared" si="32"/>
        <v>film &amp; video</v>
      </c>
      <c r="R356" s="7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s="7" t="str">
        <f t="shared" si="32"/>
        <v>film &amp; video</v>
      </c>
      <c r="R357" s="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s="7" t="str">
        <f t="shared" si="32"/>
        <v>film &amp; video</v>
      </c>
      <c r="R358" s="7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s="7" t="str">
        <f t="shared" si="32"/>
        <v>film &amp; video</v>
      </c>
      <c r="R359" s="7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s="7" t="str">
        <f t="shared" si="32"/>
        <v>film &amp; video</v>
      </c>
      <c r="R360" s="7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s="7" t="str">
        <f t="shared" si="32"/>
        <v>film &amp; video</v>
      </c>
      <c r="R361" s="7" t="str">
        <f t="shared" si="33"/>
        <v>documentary</v>
      </c>
      <c r="S361" s="13">
        <f t="shared" si="34"/>
        <v>41935.070486111115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s="7" t="str">
        <f t="shared" si="32"/>
        <v>film &amp; video</v>
      </c>
      <c r="R362" s="7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s="7" t="str">
        <f t="shared" si="32"/>
        <v>film &amp; video</v>
      </c>
      <c r="R363" s="7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s="7" t="str">
        <f t="shared" si="32"/>
        <v>film &amp; video</v>
      </c>
      <c r="R364" s="7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s="7" t="str">
        <f t="shared" si="32"/>
        <v>film &amp; video</v>
      </c>
      <c r="R365" s="7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s="7" t="str">
        <f t="shared" si="32"/>
        <v>film &amp; video</v>
      </c>
      <c r="R366" s="7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s="7" t="str">
        <f t="shared" si="32"/>
        <v>film &amp; video</v>
      </c>
      <c r="R367" s="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s="7" t="str">
        <f t="shared" si="32"/>
        <v>film &amp; video</v>
      </c>
      <c r="R368" s="7" t="str">
        <f t="shared" si="33"/>
        <v>documentary</v>
      </c>
      <c r="S368" s="13">
        <f t="shared" si="34"/>
        <v>41019.793032407411</v>
      </c>
      <c r="T368" s="13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s="7" t="str">
        <f t="shared" si="32"/>
        <v>film &amp; video</v>
      </c>
      <c r="R369" s="7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s="7" t="str">
        <f t="shared" si="32"/>
        <v>film &amp; video</v>
      </c>
      <c r="R370" s="7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s="7" t="str">
        <f t="shared" si="32"/>
        <v>film &amp; video</v>
      </c>
      <c r="R371" s="7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s="7" t="str">
        <f t="shared" si="32"/>
        <v>film &amp; video</v>
      </c>
      <c r="R372" s="7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s="7" t="str">
        <f t="shared" si="32"/>
        <v>film &amp; video</v>
      </c>
      <c r="R373" s="7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s="7" t="str">
        <f t="shared" si="32"/>
        <v>film &amp; video</v>
      </c>
      <c r="R374" s="7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s="7" t="str">
        <f t="shared" si="32"/>
        <v>film &amp; video</v>
      </c>
      <c r="R375" s="7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s="7" t="str">
        <f t="shared" si="32"/>
        <v>film &amp; video</v>
      </c>
      <c r="R376" s="7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s="7" t="str">
        <f t="shared" si="32"/>
        <v>film &amp; video</v>
      </c>
      <c r="R377" s="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s="7" t="str">
        <f t="shared" si="32"/>
        <v>film &amp; video</v>
      </c>
      <c r="R378" s="7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s="7" t="str">
        <f t="shared" si="32"/>
        <v>film &amp; video</v>
      </c>
      <c r="R379" s="7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s="7" t="str">
        <f t="shared" si="32"/>
        <v>film &amp; video</v>
      </c>
      <c r="R380" s="7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s="7" t="str">
        <f t="shared" si="32"/>
        <v>film &amp; video</v>
      </c>
      <c r="R381" s="7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s="7" t="str">
        <f t="shared" si="32"/>
        <v>film &amp; video</v>
      </c>
      <c r="R382" s="7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s="7" t="str">
        <f t="shared" si="32"/>
        <v>film &amp; video</v>
      </c>
      <c r="R383" s="7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s="7" t="str">
        <f t="shared" si="32"/>
        <v>film &amp; video</v>
      </c>
      <c r="R384" s="7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s="7" t="str">
        <f t="shared" si="32"/>
        <v>film &amp; video</v>
      </c>
      <c r="R385" s="7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7">
        <f t="shared" ref="P386:P449" si="37">IF(E386&gt;0, E386/L386, 0)</f>
        <v>58.540469973890339</v>
      </c>
      <c r="Q386" s="7" t="str">
        <f t="shared" ref="Q386:Q449" si="38">LEFT(N386, SEARCH("/",N386)-1)</f>
        <v>film &amp; video</v>
      </c>
      <c r="R386" s="7" t="str">
        <f t="shared" ref="R386:R449" si="39">RIGHT(N386,LEN(N386)-SEARCH("/",N386))</f>
        <v>documentary</v>
      </c>
      <c r="S386" s="13">
        <f t="shared" ref="S386:S449" si="40">J386/(60*60*24)+DATE(1970,1,1)</f>
        <v>41980.781793981485</v>
      </c>
      <c r="T386" s="13">
        <f t="shared" ref="T386:T449" si="41">I386/(60*60*24)+DATE(1970,1,1)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7">
        <f t="shared" si="37"/>
        <v>111.79535864978902</v>
      </c>
      <c r="Q387" s="7" t="str">
        <f t="shared" si="38"/>
        <v>film &amp; video</v>
      </c>
      <c r="R387" s="7" t="str">
        <f t="shared" si="39"/>
        <v>documentary</v>
      </c>
      <c r="S387" s="13">
        <f t="shared" si="40"/>
        <v>41934.584502314814</v>
      </c>
      <c r="T387" s="13">
        <f t="shared" si="41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s="7" t="str">
        <f t="shared" si="38"/>
        <v>film &amp; video</v>
      </c>
      <c r="R388" s="7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s="7" t="str">
        <f t="shared" si="38"/>
        <v>film &amp; video</v>
      </c>
      <c r="R389" s="7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s="7" t="str">
        <f t="shared" si="38"/>
        <v>film &amp; video</v>
      </c>
      <c r="R390" s="7" t="str">
        <f t="shared" si="39"/>
        <v>documentary</v>
      </c>
      <c r="S390" s="13">
        <f t="shared" si="40"/>
        <v>42549.076157407406</v>
      </c>
      <c r="T390" s="13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s="7" t="str">
        <f t="shared" si="38"/>
        <v>film &amp; video</v>
      </c>
      <c r="R391" s="7" t="str">
        <f t="shared" si="39"/>
        <v>documentary</v>
      </c>
      <c r="S391" s="13">
        <f t="shared" si="40"/>
        <v>41674.063078703708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s="7" t="str">
        <f t="shared" si="38"/>
        <v>film &amp; video</v>
      </c>
      <c r="R392" s="7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s="7" t="str">
        <f t="shared" si="38"/>
        <v>film &amp; video</v>
      </c>
      <c r="R393" s="7" t="str">
        <f t="shared" si="39"/>
        <v>documentary</v>
      </c>
      <c r="S393" s="13">
        <f t="shared" si="40"/>
        <v>40865.042256944442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s="7" t="str">
        <f t="shared" si="38"/>
        <v>film &amp; video</v>
      </c>
      <c r="R394" s="7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s="7" t="str">
        <f t="shared" si="38"/>
        <v>film &amp; video</v>
      </c>
      <c r="R395" s="7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s="7" t="str">
        <f t="shared" si="38"/>
        <v>film &amp; video</v>
      </c>
      <c r="R396" s="7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s="7" t="str">
        <f t="shared" si="38"/>
        <v>film &amp; video</v>
      </c>
      <c r="R397" s="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s="7" t="str">
        <f t="shared" si="38"/>
        <v>film &amp; video</v>
      </c>
      <c r="R398" s="7" t="str">
        <f t="shared" si="39"/>
        <v>documentary</v>
      </c>
      <c r="S398" s="13">
        <f t="shared" si="40"/>
        <v>41082.564884259264</v>
      </c>
      <c r="T398" s="13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s="7" t="str">
        <f t="shared" si="38"/>
        <v>film &amp; video</v>
      </c>
      <c r="R399" s="7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s="7" t="str">
        <f t="shared" si="38"/>
        <v>film &amp; video</v>
      </c>
      <c r="R400" s="7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s="7" t="str">
        <f t="shared" si="38"/>
        <v>film &amp; video</v>
      </c>
      <c r="R401" s="7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s="7" t="str">
        <f t="shared" si="38"/>
        <v>film &amp; video</v>
      </c>
      <c r="R402" s="7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s="7" t="str">
        <f t="shared" si="38"/>
        <v>film &amp; video</v>
      </c>
      <c r="R403" s="7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s="7" t="str">
        <f t="shared" si="38"/>
        <v>film &amp; video</v>
      </c>
      <c r="R404" s="7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s="7" t="str">
        <f t="shared" si="38"/>
        <v>film &amp; video</v>
      </c>
      <c r="R405" s="7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s="7" t="str">
        <f t="shared" si="38"/>
        <v>film &amp; video</v>
      </c>
      <c r="R406" s="7" t="str">
        <f t="shared" si="39"/>
        <v>documentary</v>
      </c>
      <c r="S406" s="13">
        <f t="shared" si="40"/>
        <v>41646.628032407403</v>
      </c>
      <c r="T406" s="13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s="7" t="str">
        <f t="shared" si="38"/>
        <v>film &amp; video</v>
      </c>
      <c r="R407" s="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s="7" t="str">
        <f t="shared" si="38"/>
        <v>film &amp; video</v>
      </c>
      <c r="R408" s="7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s="7" t="str">
        <f t="shared" si="38"/>
        <v>film &amp; video</v>
      </c>
      <c r="R409" s="7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s="7" t="str">
        <f t="shared" si="38"/>
        <v>film &amp; video</v>
      </c>
      <c r="R410" s="7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s="7" t="str">
        <f t="shared" si="38"/>
        <v>film &amp; video</v>
      </c>
      <c r="R411" s="7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s="7" t="str">
        <f t="shared" si="38"/>
        <v>film &amp; video</v>
      </c>
      <c r="R412" s="7" t="str">
        <f t="shared" si="39"/>
        <v>documentary</v>
      </c>
      <c r="S412" s="13">
        <f t="shared" si="40"/>
        <v>42113.981446759259</v>
      </c>
      <c r="T412" s="13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s="7" t="str">
        <f t="shared" si="38"/>
        <v>film &amp; video</v>
      </c>
      <c r="R413" s="7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s="7" t="str">
        <f t="shared" si="38"/>
        <v>film &amp; video</v>
      </c>
      <c r="R414" s="7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s="7" t="str">
        <f t="shared" si="38"/>
        <v>film &amp; video</v>
      </c>
      <c r="R415" s="7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s="7" t="str">
        <f t="shared" si="38"/>
        <v>film &amp; video</v>
      </c>
      <c r="R416" s="7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s="7" t="str">
        <f t="shared" si="38"/>
        <v>film &amp; video</v>
      </c>
      <c r="R417" s="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s="7" t="str">
        <f t="shared" si="38"/>
        <v>film &amp; video</v>
      </c>
      <c r="R418" s="7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s="7" t="str">
        <f t="shared" si="38"/>
        <v>film &amp; video</v>
      </c>
      <c r="R419" s="7" t="str">
        <f t="shared" si="39"/>
        <v>documentary</v>
      </c>
      <c r="S419" s="13">
        <f t="shared" si="40"/>
        <v>41360.970601851848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s="7" t="str">
        <f t="shared" si="38"/>
        <v>film &amp; video</v>
      </c>
      <c r="R420" s="7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s="7" t="str">
        <f t="shared" si="38"/>
        <v>film &amp; video</v>
      </c>
      <c r="R421" s="7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s="7" t="str">
        <f t="shared" si="38"/>
        <v>film &amp; video</v>
      </c>
      <c r="R422" s="7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s="7" t="str">
        <f t="shared" si="38"/>
        <v>film &amp; video</v>
      </c>
      <c r="R423" s="7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s="7" t="str">
        <f t="shared" si="38"/>
        <v>film &amp; video</v>
      </c>
      <c r="R424" s="7" t="str">
        <f t="shared" si="39"/>
        <v>animation</v>
      </c>
      <c r="S424" s="13">
        <f t="shared" si="40"/>
        <v>41863.260381944448</v>
      </c>
      <c r="T424" s="13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s="7" t="str">
        <f t="shared" si="38"/>
        <v>film &amp; video</v>
      </c>
      <c r="R425" s="7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s="7" t="str">
        <f t="shared" si="38"/>
        <v>film &amp; video</v>
      </c>
      <c r="R426" s="7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s="7" t="str">
        <f t="shared" si="38"/>
        <v>film &amp; video</v>
      </c>
      <c r="R427" s="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s="7" t="str">
        <f t="shared" si="38"/>
        <v>film &amp; video</v>
      </c>
      <c r="R428" s="7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s="7" t="str">
        <f t="shared" si="38"/>
        <v>film &amp; video</v>
      </c>
      <c r="R429" s="7" t="str">
        <f t="shared" si="39"/>
        <v>animation</v>
      </c>
      <c r="S429" s="13">
        <f t="shared" si="40"/>
        <v>42285.90902777778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s="7" t="str">
        <f t="shared" si="38"/>
        <v>film &amp; video</v>
      </c>
      <c r="R430" s="7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s="7" t="str">
        <f t="shared" si="38"/>
        <v>film &amp; video</v>
      </c>
      <c r="R431" s="7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s="7" t="str">
        <f t="shared" si="38"/>
        <v>film &amp; video</v>
      </c>
      <c r="R432" s="7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s="7" t="str">
        <f t="shared" si="38"/>
        <v>film &amp; video</v>
      </c>
      <c r="R433" s="7" t="str">
        <f t="shared" si="39"/>
        <v>animation</v>
      </c>
      <c r="S433" s="13">
        <f t="shared" si="40"/>
        <v>42526.871331018519</v>
      </c>
      <c r="T433" s="13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s="7" t="str">
        <f t="shared" si="38"/>
        <v>film &amp; video</v>
      </c>
      <c r="R434" s="7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s="7" t="str">
        <f t="shared" si="38"/>
        <v>film &amp; video</v>
      </c>
      <c r="R435" s="7" t="str">
        <f t="shared" si="39"/>
        <v>animation</v>
      </c>
      <c r="S435" s="13">
        <f t="shared" si="40"/>
        <v>42228.629884259259</v>
      </c>
      <c r="T435" s="13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s="7" t="str">
        <f t="shared" si="38"/>
        <v>film &amp; video</v>
      </c>
      <c r="R436" s="7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s="7" t="str">
        <f t="shared" si="38"/>
        <v>film &amp; video</v>
      </c>
      <c r="R437" s="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s="7" t="str">
        <f t="shared" si="38"/>
        <v>film &amp; video</v>
      </c>
      <c r="R438" s="7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s="7" t="str">
        <f t="shared" si="38"/>
        <v>film &amp; video</v>
      </c>
      <c r="R439" s="7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s="7" t="str">
        <f t="shared" si="38"/>
        <v>film &amp; video</v>
      </c>
      <c r="R440" s="7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s="7" t="str">
        <f t="shared" si="38"/>
        <v>film &amp; video</v>
      </c>
      <c r="R441" s="7" t="str">
        <f t="shared" si="39"/>
        <v>animation</v>
      </c>
      <c r="S441" s="13">
        <f t="shared" si="40"/>
        <v>41919.761782407411</v>
      </c>
      <c r="T441" s="13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s="7" t="str">
        <f t="shared" si="38"/>
        <v>film &amp; video</v>
      </c>
      <c r="R442" s="7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s="7" t="str">
        <f t="shared" si="38"/>
        <v>film &amp; video</v>
      </c>
      <c r="R443" s="7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s="7" t="str">
        <f t="shared" si="38"/>
        <v>film &amp; video</v>
      </c>
      <c r="R444" s="7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s="7" t="str">
        <f t="shared" si="38"/>
        <v>film &amp; video</v>
      </c>
      <c r="R445" s="7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s="7" t="str">
        <f t="shared" si="38"/>
        <v>film &amp; video</v>
      </c>
      <c r="R446" s="7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s="7" t="str">
        <f t="shared" si="38"/>
        <v>film &amp; video</v>
      </c>
      <c r="R447" s="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s="7" t="str">
        <f t="shared" si="38"/>
        <v>film &amp; video</v>
      </c>
      <c r="R448" s="7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s="7" t="str">
        <f t="shared" si="38"/>
        <v>film &amp; video</v>
      </c>
      <c r="R449" s="7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7">
        <f t="shared" ref="P450:P513" si="43">IF(E450&gt;0, E450/L450, 0)</f>
        <v>20.502500000000001</v>
      </c>
      <c r="Q450" s="7" t="str">
        <f t="shared" ref="Q450:Q513" si="44">LEFT(N450, SEARCH("/",N450)-1)</f>
        <v>film &amp; video</v>
      </c>
      <c r="R450" s="7" t="str">
        <f t="shared" ref="R450:R513" si="45">RIGHT(N450,LEN(N450)-SEARCH("/",N450))</f>
        <v>animation</v>
      </c>
      <c r="S450" s="13">
        <f t="shared" ref="S450:S513" si="46">J450/(60*60*24)+DATE(1970,1,1)</f>
        <v>41753.758043981477</v>
      </c>
      <c r="T450" s="13">
        <f t="shared" ref="T450:T513" si="47">I450/(60*60*24)+DATE(1970,1,1)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7">
        <f t="shared" si="43"/>
        <v>9</v>
      </c>
      <c r="Q451" s="7" t="str">
        <f t="shared" si="44"/>
        <v>film &amp; video</v>
      </c>
      <c r="R451" s="7" t="str">
        <f t="shared" si="45"/>
        <v>animation</v>
      </c>
      <c r="S451" s="13">
        <f t="shared" si="46"/>
        <v>41534.568113425928</v>
      </c>
      <c r="T451" s="13">
        <f t="shared" si="47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s="7" t="str">
        <f t="shared" si="44"/>
        <v>film &amp; video</v>
      </c>
      <c r="R452" s="7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s="7" t="str">
        <f t="shared" si="44"/>
        <v>film &amp; video</v>
      </c>
      <c r="R453" s="7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s="7" t="str">
        <f t="shared" si="44"/>
        <v>film &amp; video</v>
      </c>
      <c r="R454" s="7" t="str">
        <f t="shared" si="45"/>
        <v>animation</v>
      </c>
      <c r="S454" s="13">
        <f t="shared" si="46"/>
        <v>42107.703877314816</v>
      </c>
      <c r="T454" s="13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s="7" t="str">
        <f t="shared" si="44"/>
        <v>film &amp; video</v>
      </c>
      <c r="R455" s="7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s="7" t="str">
        <f t="shared" si="44"/>
        <v>film &amp; video</v>
      </c>
      <c r="R456" s="7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s="7" t="str">
        <f t="shared" si="44"/>
        <v>film &amp; video</v>
      </c>
      <c r="R457" s="7" t="str">
        <f t="shared" si="45"/>
        <v>animation</v>
      </c>
      <c r="S457" s="13">
        <f t="shared" si="46"/>
        <v>40971.002569444448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s="7" t="str">
        <f t="shared" si="44"/>
        <v>film &amp; video</v>
      </c>
      <c r="R458" s="7" t="str">
        <f t="shared" si="45"/>
        <v>animation</v>
      </c>
      <c r="S458" s="13">
        <f t="shared" si="46"/>
        <v>41547.694456018522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s="7" t="str">
        <f t="shared" si="44"/>
        <v>film &amp; video</v>
      </c>
      <c r="R459" s="7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s="7" t="str">
        <f t="shared" si="44"/>
        <v>film &amp; video</v>
      </c>
      <c r="R460" s="7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s="7" t="str">
        <f t="shared" si="44"/>
        <v>film &amp; video</v>
      </c>
      <c r="R461" s="7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s="7" t="str">
        <f t="shared" si="44"/>
        <v>film &amp; video</v>
      </c>
      <c r="R462" s="7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s="7" t="str">
        <f t="shared" si="44"/>
        <v>film &amp; video</v>
      </c>
      <c r="R463" s="7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s="7" t="str">
        <f t="shared" si="44"/>
        <v>film &amp; video</v>
      </c>
      <c r="R464" s="7" t="str">
        <f t="shared" si="45"/>
        <v>animation</v>
      </c>
      <c r="S464" s="13">
        <f t="shared" si="46"/>
        <v>40705.12663194444</v>
      </c>
      <c r="T464" s="13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s="7" t="str">
        <f t="shared" si="44"/>
        <v>film &amp; video</v>
      </c>
      <c r="R465" s="7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s="7" t="str">
        <f t="shared" si="44"/>
        <v>film &amp; video</v>
      </c>
      <c r="R466" s="7" t="str">
        <f t="shared" si="45"/>
        <v>animation</v>
      </c>
      <c r="S466" s="13">
        <f t="shared" si="46"/>
        <v>42488.84878472222</v>
      </c>
      <c r="T466" s="13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s="7" t="str">
        <f t="shared" si="44"/>
        <v>film &amp; video</v>
      </c>
      <c r="R467" s="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s="7" t="str">
        <f t="shared" si="44"/>
        <v>film &amp; video</v>
      </c>
      <c r="R468" s="7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s="7" t="str">
        <f t="shared" si="44"/>
        <v>film &amp; video</v>
      </c>
      <c r="R469" s="7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s="7" t="str">
        <f t="shared" si="44"/>
        <v>film &amp; video</v>
      </c>
      <c r="R470" s="7" t="str">
        <f t="shared" si="45"/>
        <v>animation</v>
      </c>
      <c r="S470" s="13">
        <f t="shared" si="46"/>
        <v>41041.167627314819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s="7" t="str">
        <f t="shared" si="44"/>
        <v>film &amp; video</v>
      </c>
      <c r="R471" s="7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s="7" t="str">
        <f t="shared" si="44"/>
        <v>film &amp; video</v>
      </c>
      <c r="R472" s="7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s="7" t="str">
        <f t="shared" si="44"/>
        <v>film &amp; video</v>
      </c>
      <c r="R473" s="7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s="7" t="str">
        <f t="shared" si="44"/>
        <v>film &amp; video</v>
      </c>
      <c r="R474" s="7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s="7" t="str">
        <f t="shared" si="44"/>
        <v>film &amp; video</v>
      </c>
      <c r="R475" s="7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s="7" t="str">
        <f t="shared" si="44"/>
        <v>film &amp; video</v>
      </c>
      <c r="R476" s="7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s="7" t="str">
        <f t="shared" si="44"/>
        <v>film &amp; video</v>
      </c>
      <c r="R477" s="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s="7" t="str">
        <f t="shared" si="44"/>
        <v>film &amp; video</v>
      </c>
      <c r="R478" s="7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s="7" t="str">
        <f t="shared" si="44"/>
        <v>film &amp; video</v>
      </c>
      <c r="R479" s="7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s="7" t="str">
        <f t="shared" si="44"/>
        <v>film &amp; video</v>
      </c>
      <c r="R480" s="7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s="7" t="str">
        <f t="shared" si="44"/>
        <v>film &amp; video</v>
      </c>
      <c r="R481" s="7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s="7" t="str">
        <f t="shared" si="44"/>
        <v>film &amp; video</v>
      </c>
      <c r="R482" s="7" t="str">
        <f t="shared" si="45"/>
        <v>animation</v>
      </c>
      <c r="S482" s="13">
        <f t="shared" si="46"/>
        <v>41465.500173611115</v>
      </c>
      <c r="T482" s="13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s="7" t="str">
        <f t="shared" si="44"/>
        <v>film &amp; video</v>
      </c>
      <c r="R483" s="7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s="7" t="str">
        <f t="shared" si="44"/>
        <v>film &amp; video</v>
      </c>
      <c r="R484" s="7" t="str">
        <f t="shared" si="45"/>
        <v>animation</v>
      </c>
      <c r="S484" s="13">
        <f t="shared" si="46"/>
        <v>42447.896874999999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s="7" t="str">
        <f t="shared" si="44"/>
        <v>film &amp; video</v>
      </c>
      <c r="R485" s="7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s="7" t="str">
        <f t="shared" si="44"/>
        <v>film &amp; video</v>
      </c>
      <c r="R486" s="7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s="7" t="str">
        <f t="shared" si="44"/>
        <v>film &amp; video</v>
      </c>
      <c r="R487" s="7" t="str">
        <f t="shared" si="45"/>
        <v>animation</v>
      </c>
      <c r="S487" s="13">
        <f t="shared" si="46"/>
        <v>41381.505775462967</v>
      </c>
      <c r="T487" s="13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s="7" t="str">
        <f t="shared" si="44"/>
        <v>film &amp; video</v>
      </c>
      <c r="R488" s="7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s="7" t="str">
        <f t="shared" si="44"/>
        <v>film &amp; video</v>
      </c>
      <c r="R489" s="7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s="7" t="str">
        <f t="shared" si="44"/>
        <v>film &amp; video</v>
      </c>
      <c r="R490" s="7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s="7" t="str">
        <f t="shared" si="44"/>
        <v>film &amp; video</v>
      </c>
      <c r="R491" s="7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s="7" t="str">
        <f t="shared" si="44"/>
        <v>film &amp; video</v>
      </c>
      <c r="R492" s="7" t="str">
        <f t="shared" si="45"/>
        <v>animation</v>
      </c>
      <c r="S492" s="13">
        <f t="shared" si="46"/>
        <v>41113.968576388885</v>
      </c>
      <c r="T492" s="13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s="7" t="str">
        <f t="shared" si="44"/>
        <v>film &amp; video</v>
      </c>
      <c r="R493" s="7" t="str">
        <f t="shared" si="45"/>
        <v>animation</v>
      </c>
      <c r="S493" s="13">
        <f t="shared" si="46"/>
        <v>42366.982627314814</v>
      </c>
      <c r="T493" s="13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s="7" t="str">
        <f t="shared" si="44"/>
        <v>film &amp; video</v>
      </c>
      <c r="R494" s="7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s="7" t="str">
        <f t="shared" si="44"/>
        <v>film &amp; video</v>
      </c>
      <c r="R495" s="7" t="str">
        <f t="shared" si="45"/>
        <v>animation</v>
      </c>
      <c r="S495" s="13">
        <f t="shared" si="46"/>
        <v>42114.726134259261</v>
      </c>
      <c r="T495" s="13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s="7" t="str">
        <f t="shared" si="44"/>
        <v>film &amp; video</v>
      </c>
      <c r="R496" s="7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s="7" t="str">
        <f t="shared" si="44"/>
        <v>film &amp; video</v>
      </c>
      <c r="R497" s="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s="7" t="str">
        <f t="shared" si="44"/>
        <v>film &amp; video</v>
      </c>
      <c r="R498" s="7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s="7" t="str">
        <f t="shared" si="44"/>
        <v>film &amp; video</v>
      </c>
      <c r="R499" s="7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s="7" t="str">
        <f t="shared" si="44"/>
        <v>film &amp; video</v>
      </c>
      <c r="R500" s="7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s="7" t="str">
        <f t="shared" si="44"/>
        <v>film &amp; video</v>
      </c>
      <c r="R501" s="7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s="7" t="str">
        <f t="shared" si="44"/>
        <v>film &amp; video</v>
      </c>
      <c r="R502" s="7" t="str">
        <f t="shared" si="45"/>
        <v>animation</v>
      </c>
      <c r="S502" s="13">
        <f t="shared" si="46"/>
        <v>40247.886006944442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s="7" t="str">
        <f t="shared" si="44"/>
        <v>film &amp; video</v>
      </c>
      <c r="R503" s="7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s="7" t="str">
        <f t="shared" si="44"/>
        <v>film &amp; video</v>
      </c>
      <c r="R504" s="7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s="7" t="str">
        <f t="shared" si="44"/>
        <v>film &amp; video</v>
      </c>
      <c r="R505" s="7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s="7" t="str">
        <f t="shared" si="44"/>
        <v>film &amp; video</v>
      </c>
      <c r="R506" s="7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s="7" t="str">
        <f t="shared" si="44"/>
        <v>film &amp; video</v>
      </c>
      <c r="R507" s="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s="7" t="str">
        <f t="shared" si="44"/>
        <v>film &amp; video</v>
      </c>
      <c r="R508" s="7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s="7" t="str">
        <f t="shared" si="44"/>
        <v>film &amp; video</v>
      </c>
      <c r="R509" s="7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s="7" t="str">
        <f t="shared" si="44"/>
        <v>film &amp; video</v>
      </c>
      <c r="R510" s="7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s="7" t="str">
        <f t="shared" si="44"/>
        <v>film &amp; video</v>
      </c>
      <c r="R511" s="7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s="7" t="str">
        <f t="shared" si="44"/>
        <v>film &amp; video</v>
      </c>
      <c r="R512" s="7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s="7" t="str">
        <f t="shared" si="44"/>
        <v>film &amp; video</v>
      </c>
      <c r="R513" s="7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7">
        <f t="shared" ref="P514:P577" si="49">IF(E514&gt;0, E514/L514, 0)</f>
        <v>5.5</v>
      </c>
      <c r="Q514" s="7" t="str">
        <f t="shared" ref="Q514:Q577" si="50">LEFT(N514, SEARCH("/",N514)-1)</f>
        <v>film &amp; video</v>
      </c>
      <c r="R514" s="7" t="str">
        <f t="shared" ref="R514:R577" si="51">RIGHT(N514,LEN(N514)-SEARCH("/",N514))</f>
        <v>animation</v>
      </c>
      <c r="S514" s="13">
        <f t="shared" ref="S514:S577" si="52">J514/(60*60*24)+DATE(1970,1,1)</f>
        <v>42649.742210648154</v>
      </c>
      <c r="T514" s="13">
        <f t="shared" ref="T514:T577" si="53">I514/(60*60*24)+DATE(1970,1,1)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7">
        <f t="shared" si="49"/>
        <v>102.38235294117646</v>
      </c>
      <c r="Q515" s="7" t="str">
        <f t="shared" si="50"/>
        <v>film &amp; video</v>
      </c>
      <c r="R515" s="7" t="str">
        <f t="shared" si="51"/>
        <v>animation</v>
      </c>
      <c r="S515" s="13">
        <f t="shared" si="52"/>
        <v>42552.653993055559</v>
      </c>
      <c r="T515" s="13">
        <f t="shared" si="53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s="7" t="str">
        <f t="shared" si="50"/>
        <v>film &amp; video</v>
      </c>
      <c r="R516" s="7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s="7" t="str">
        <f t="shared" si="50"/>
        <v>film &amp; video</v>
      </c>
      <c r="R517" s="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s="7" t="str">
        <f t="shared" si="50"/>
        <v>film &amp; video</v>
      </c>
      <c r="R518" s="7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s="7" t="str">
        <f t="shared" si="50"/>
        <v>film &amp; video</v>
      </c>
      <c r="R519" s="7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s="7" t="str">
        <f t="shared" si="50"/>
        <v>film &amp; video</v>
      </c>
      <c r="R520" s="7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s="7" t="str">
        <f t="shared" si="50"/>
        <v>film &amp; video</v>
      </c>
      <c r="R521" s="7" t="str">
        <f t="shared" si="51"/>
        <v>animation</v>
      </c>
      <c r="S521" s="13">
        <f t="shared" si="52"/>
        <v>41218.391446759255</v>
      </c>
      <c r="T521" s="13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s="7" t="str">
        <f t="shared" si="50"/>
        <v>theater</v>
      </c>
      <c r="R522" s="7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s="7" t="str">
        <f t="shared" si="50"/>
        <v>theater</v>
      </c>
      <c r="R523" s="7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s="7" t="str">
        <f t="shared" si="50"/>
        <v>theater</v>
      </c>
      <c r="R524" s="7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s="7" t="str">
        <f t="shared" si="50"/>
        <v>theater</v>
      </c>
      <c r="R525" s="7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s="7" t="str">
        <f t="shared" si="50"/>
        <v>theater</v>
      </c>
      <c r="R526" s="7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s="7" t="str">
        <f t="shared" si="50"/>
        <v>theater</v>
      </c>
      <c r="R527" s="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s="7" t="str">
        <f t="shared" si="50"/>
        <v>theater</v>
      </c>
      <c r="R528" s="7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s="7" t="str">
        <f t="shared" si="50"/>
        <v>theater</v>
      </c>
      <c r="R529" s="7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s="7" t="str">
        <f t="shared" si="50"/>
        <v>theater</v>
      </c>
      <c r="R530" s="7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s="7" t="str">
        <f t="shared" si="50"/>
        <v>theater</v>
      </c>
      <c r="R531" s="7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s="7" t="str">
        <f t="shared" si="50"/>
        <v>theater</v>
      </c>
      <c r="R532" s="7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s="7" t="str">
        <f t="shared" si="50"/>
        <v>theater</v>
      </c>
      <c r="R533" s="7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s="7" t="str">
        <f t="shared" si="50"/>
        <v>theater</v>
      </c>
      <c r="R534" s="7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s="7" t="str">
        <f t="shared" si="50"/>
        <v>theater</v>
      </c>
      <c r="R535" s="7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s="7" t="str">
        <f t="shared" si="50"/>
        <v>theater</v>
      </c>
      <c r="R536" s="7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s="7" t="str">
        <f t="shared" si="50"/>
        <v>theater</v>
      </c>
      <c r="R537" s="7" t="str">
        <f t="shared" si="51"/>
        <v>plays</v>
      </c>
      <c r="S537" s="13">
        <f t="shared" si="52"/>
        <v>42711.54519675926</v>
      </c>
      <c r="T537" s="13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s="7" t="str">
        <f t="shared" si="50"/>
        <v>theater</v>
      </c>
      <c r="R538" s="7" t="str">
        <f t="shared" si="51"/>
        <v>plays</v>
      </c>
      <c r="S538" s="13">
        <f t="shared" si="52"/>
        <v>42179.344988425924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s="7" t="str">
        <f t="shared" si="50"/>
        <v>theater</v>
      </c>
      <c r="R539" s="7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s="7" t="str">
        <f t="shared" si="50"/>
        <v>theater</v>
      </c>
      <c r="R540" s="7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s="7" t="str">
        <f t="shared" si="50"/>
        <v>theater</v>
      </c>
      <c r="R541" s="7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s="7" t="str">
        <f t="shared" si="50"/>
        <v>technology</v>
      </c>
      <c r="R542" s="7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s="7" t="str">
        <f t="shared" si="50"/>
        <v>technology</v>
      </c>
      <c r="R543" s="7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s="7" t="str">
        <f t="shared" si="50"/>
        <v>technology</v>
      </c>
      <c r="R544" s="7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s="7" t="str">
        <f t="shared" si="50"/>
        <v>technology</v>
      </c>
      <c r="R545" s="7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s="7" t="str">
        <f t="shared" si="50"/>
        <v>technology</v>
      </c>
      <c r="R546" s="7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s="7" t="str">
        <f t="shared" si="50"/>
        <v>technology</v>
      </c>
      <c r="R547" s="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s="7" t="str">
        <f t="shared" si="50"/>
        <v>technology</v>
      </c>
      <c r="R548" s="7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s="7" t="str">
        <f t="shared" si="50"/>
        <v>technology</v>
      </c>
      <c r="R549" s="7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s="7" t="str">
        <f t="shared" si="50"/>
        <v>technology</v>
      </c>
      <c r="R550" s="7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s="7" t="str">
        <f t="shared" si="50"/>
        <v>technology</v>
      </c>
      <c r="R551" s="7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s="7" t="str">
        <f t="shared" si="50"/>
        <v>technology</v>
      </c>
      <c r="R552" s="7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s="7" t="str">
        <f t="shared" si="50"/>
        <v>technology</v>
      </c>
      <c r="R553" s="7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s="7" t="str">
        <f t="shared" si="50"/>
        <v>technology</v>
      </c>
      <c r="R554" s="7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s="7" t="str">
        <f t="shared" si="50"/>
        <v>technology</v>
      </c>
      <c r="R555" s="7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s="7" t="str">
        <f t="shared" si="50"/>
        <v>technology</v>
      </c>
      <c r="R556" s="7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s="7" t="str">
        <f t="shared" si="50"/>
        <v>technology</v>
      </c>
      <c r="R557" s="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s="7" t="str">
        <f t="shared" si="50"/>
        <v>technology</v>
      </c>
      <c r="R558" s="7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s="7" t="str">
        <f t="shared" si="50"/>
        <v>technology</v>
      </c>
      <c r="R559" s="7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s="7" t="str">
        <f t="shared" si="50"/>
        <v>technology</v>
      </c>
      <c r="R560" s="7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s="7" t="str">
        <f t="shared" si="50"/>
        <v>technology</v>
      </c>
      <c r="R561" s="7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s="7" t="str">
        <f t="shared" si="50"/>
        <v>technology</v>
      </c>
      <c r="R562" s="7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s="7" t="str">
        <f t="shared" si="50"/>
        <v>technology</v>
      </c>
      <c r="R563" s="7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s="7" t="str">
        <f t="shared" si="50"/>
        <v>technology</v>
      </c>
      <c r="R564" s="7" t="str">
        <f t="shared" si="51"/>
        <v>web</v>
      </c>
      <c r="S564" s="13">
        <f t="shared" si="52"/>
        <v>42692.389062499999</v>
      </c>
      <c r="T564" s="13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s="7" t="str">
        <f t="shared" si="50"/>
        <v>technology</v>
      </c>
      <c r="R565" s="7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s="7" t="str">
        <f t="shared" si="50"/>
        <v>technology</v>
      </c>
      <c r="R566" s="7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s="7" t="str">
        <f t="shared" si="50"/>
        <v>technology</v>
      </c>
      <c r="R567" s="7" t="str">
        <f t="shared" si="51"/>
        <v>web</v>
      </c>
      <c r="S567" s="13">
        <f t="shared" si="52"/>
        <v>42165.78528935185</v>
      </c>
      <c r="T567" s="13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s="7" t="str">
        <f t="shared" si="50"/>
        <v>technology</v>
      </c>
      <c r="R568" s="7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s="7" t="str">
        <f t="shared" si="50"/>
        <v>technology</v>
      </c>
      <c r="R569" s="7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s="7" t="str">
        <f t="shared" si="50"/>
        <v>technology</v>
      </c>
      <c r="R570" s="7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s="7" t="str">
        <f t="shared" si="50"/>
        <v>technology</v>
      </c>
      <c r="R571" s="7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s="7" t="str">
        <f t="shared" si="50"/>
        <v>technology</v>
      </c>
      <c r="R572" s="7" t="str">
        <f t="shared" si="51"/>
        <v>web</v>
      </c>
      <c r="S572" s="13">
        <f t="shared" si="52"/>
        <v>42388.798252314809</v>
      </c>
      <c r="T572" s="13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s="7" t="str">
        <f t="shared" si="50"/>
        <v>technology</v>
      </c>
      <c r="R573" s="7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s="7" t="str">
        <f t="shared" si="50"/>
        <v>technology</v>
      </c>
      <c r="R574" s="7" t="str">
        <f t="shared" si="51"/>
        <v>web</v>
      </c>
      <c r="S574" s="13">
        <f t="shared" si="52"/>
        <v>42282.716296296298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s="7" t="str">
        <f t="shared" si="50"/>
        <v>technology</v>
      </c>
      <c r="R575" s="7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s="7" t="str">
        <f t="shared" si="50"/>
        <v>technology</v>
      </c>
      <c r="R576" s="7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s="7" t="str">
        <f t="shared" si="50"/>
        <v>technology</v>
      </c>
      <c r="R577" s="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7">
        <f t="shared" ref="P578:P641" si="55">IF(E578&gt;0, E578/L578, 0)</f>
        <v>1</v>
      </c>
      <c r="Q578" s="7" t="str">
        <f t="shared" ref="Q578:Q641" si="56">LEFT(N578, SEARCH("/",N578)-1)</f>
        <v>technology</v>
      </c>
      <c r="R578" s="7" t="str">
        <f t="shared" ref="R578:R641" si="57">RIGHT(N578,LEN(N578)-SEARCH("/",N578))</f>
        <v>web</v>
      </c>
      <c r="S578" s="13">
        <f t="shared" ref="S578:S641" si="58">J578/(60*60*24)+DATE(1970,1,1)</f>
        <v>42031.471666666665</v>
      </c>
      <c r="T578" s="13">
        <f t="shared" ref="T578:T641" si="59">I578/(60*60*24)+DATE(1970,1,1)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7">
        <f t="shared" si="55"/>
        <v>10</v>
      </c>
      <c r="Q579" s="7" t="str">
        <f t="shared" si="56"/>
        <v>technology</v>
      </c>
      <c r="R579" s="7" t="str">
        <f t="shared" si="57"/>
        <v>web</v>
      </c>
      <c r="S579" s="13">
        <f t="shared" si="58"/>
        <v>42450.589143518519</v>
      </c>
      <c r="T579" s="13">
        <f t="shared" si="5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s="7" t="str">
        <f t="shared" si="56"/>
        <v>technology</v>
      </c>
      <c r="R580" s="7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s="7" t="str">
        <f t="shared" si="56"/>
        <v>technology</v>
      </c>
      <c r="R581" s="7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s="7" t="str">
        <f t="shared" si="56"/>
        <v>technology</v>
      </c>
      <c r="R582" s="7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s="7" t="str">
        <f t="shared" si="56"/>
        <v>technology</v>
      </c>
      <c r="R583" s="7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s="7" t="str">
        <f t="shared" si="56"/>
        <v>technology</v>
      </c>
      <c r="R584" s="7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s="7" t="str">
        <f t="shared" si="56"/>
        <v>technology</v>
      </c>
      <c r="R585" s="7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s="7" t="str">
        <f t="shared" si="56"/>
        <v>technology</v>
      </c>
      <c r="R586" s="7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s="7" t="str">
        <f t="shared" si="56"/>
        <v>technology</v>
      </c>
      <c r="R587" s="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s="7" t="str">
        <f t="shared" si="56"/>
        <v>technology</v>
      </c>
      <c r="R588" s="7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s="7" t="str">
        <f t="shared" si="56"/>
        <v>technology</v>
      </c>
      <c r="R589" s="7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s="7" t="str">
        <f t="shared" si="56"/>
        <v>technology</v>
      </c>
      <c r="R590" s="7" t="str">
        <f t="shared" si="57"/>
        <v>web</v>
      </c>
      <c r="S590" s="13">
        <f t="shared" si="58"/>
        <v>42631.769513888888</v>
      </c>
      <c r="T590" s="13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s="7" t="str">
        <f t="shared" si="56"/>
        <v>technology</v>
      </c>
      <c r="R591" s="7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s="7" t="str">
        <f t="shared" si="56"/>
        <v>technology</v>
      </c>
      <c r="R592" s="7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s="7" t="str">
        <f t="shared" si="56"/>
        <v>technology</v>
      </c>
      <c r="R593" s="7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s="7" t="str">
        <f t="shared" si="56"/>
        <v>technology</v>
      </c>
      <c r="R594" s="7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s="7" t="str">
        <f t="shared" si="56"/>
        <v>technology</v>
      </c>
      <c r="R595" s="7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s="7" t="str">
        <f t="shared" si="56"/>
        <v>technology</v>
      </c>
      <c r="R596" s="7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s="7" t="str">
        <f t="shared" si="56"/>
        <v>technology</v>
      </c>
      <c r="R597" s="7" t="str">
        <f t="shared" si="57"/>
        <v>web</v>
      </c>
      <c r="S597" s="13">
        <f t="shared" si="58"/>
        <v>42083.069884259261</v>
      </c>
      <c r="T597" s="13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s="7" t="str">
        <f t="shared" si="56"/>
        <v>technology</v>
      </c>
      <c r="R598" s="7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s="7" t="str">
        <f t="shared" si="56"/>
        <v>technology</v>
      </c>
      <c r="R599" s="7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s="7" t="str">
        <f t="shared" si="56"/>
        <v>technology</v>
      </c>
      <c r="R600" s="7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s="7" t="str">
        <f t="shared" si="56"/>
        <v>technology</v>
      </c>
      <c r="R601" s="7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s="7" t="str">
        <f t="shared" si="56"/>
        <v>technology</v>
      </c>
      <c r="R602" s="7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s="7" t="str">
        <f t="shared" si="56"/>
        <v>technology</v>
      </c>
      <c r="R603" s="7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s="7" t="str">
        <f t="shared" si="56"/>
        <v>technology</v>
      </c>
      <c r="R604" s="7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s="7" t="str">
        <f t="shared" si="56"/>
        <v>technology</v>
      </c>
      <c r="R605" s="7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s="7" t="str">
        <f t="shared" si="56"/>
        <v>technology</v>
      </c>
      <c r="R606" s="7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s="7" t="str">
        <f t="shared" si="56"/>
        <v>technology</v>
      </c>
      <c r="R607" s="7" t="str">
        <f t="shared" si="57"/>
        <v>web</v>
      </c>
      <c r="S607" s="13">
        <f t="shared" si="58"/>
        <v>42194.357731481483</v>
      </c>
      <c r="T607" s="13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s="7" t="str">
        <f t="shared" si="56"/>
        <v>technology</v>
      </c>
      <c r="R608" s="7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s="7" t="str">
        <f t="shared" si="56"/>
        <v>technology</v>
      </c>
      <c r="R609" s="7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s="7" t="str">
        <f t="shared" si="56"/>
        <v>technology</v>
      </c>
      <c r="R610" s="7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s="7" t="str">
        <f t="shared" si="56"/>
        <v>technology</v>
      </c>
      <c r="R611" s="7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s="7" t="str">
        <f t="shared" si="56"/>
        <v>technology</v>
      </c>
      <c r="R612" s="7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s="7" t="str">
        <f t="shared" si="56"/>
        <v>technology</v>
      </c>
      <c r="R613" s="7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s="7" t="str">
        <f t="shared" si="56"/>
        <v>technology</v>
      </c>
      <c r="R614" s="7" t="str">
        <f t="shared" si="57"/>
        <v>web</v>
      </c>
      <c r="S614" s="13">
        <f t="shared" si="58"/>
        <v>42585.031782407408</v>
      </c>
      <c r="T614" s="13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s="7" t="str">
        <f t="shared" si="56"/>
        <v>technology</v>
      </c>
      <c r="R615" s="7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s="7" t="str">
        <f t="shared" si="56"/>
        <v>technology</v>
      </c>
      <c r="R616" s="7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s="7" t="str">
        <f t="shared" si="56"/>
        <v>technology</v>
      </c>
      <c r="R617" s="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s="7" t="str">
        <f t="shared" si="56"/>
        <v>technology</v>
      </c>
      <c r="R618" s="7" t="str">
        <f t="shared" si="57"/>
        <v>web</v>
      </c>
      <c r="S618" s="13">
        <f t="shared" si="58"/>
        <v>42761.376238425924</v>
      </c>
      <c r="T618" s="13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s="7" t="str">
        <f t="shared" si="56"/>
        <v>technology</v>
      </c>
      <c r="R619" s="7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s="7" t="str">
        <f t="shared" si="56"/>
        <v>technology</v>
      </c>
      <c r="R620" s="7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s="7" t="str">
        <f t="shared" si="56"/>
        <v>technology</v>
      </c>
      <c r="R621" s="7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s="7" t="str">
        <f t="shared" si="56"/>
        <v>technology</v>
      </c>
      <c r="R622" s="7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s="7" t="str">
        <f t="shared" si="56"/>
        <v>technology</v>
      </c>
      <c r="R623" s="7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s="7" t="str">
        <f t="shared" si="56"/>
        <v>technology</v>
      </c>
      <c r="R624" s="7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s="7" t="str">
        <f t="shared" si="56"/>
        <v>technology</v>
      </c>
      <c r="R625" s="7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s="7" t="str">
        <f t="shared" si="56"/>
        <v>technology</v>
      </c>
      <c r="R626" s="7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s="7" t="str">
        <f t="shared" si="56"/>
        <v>technology</v>
      </c>
      <c r="R627" s="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s="7" t="str">
        <f t="shared" si="56"/>
        <v>technology</v>
      </c>
      <c r="R628" s="7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s="7" t="str">
        <f t="shared" si="56"/>
        <v>technology</v>
      </c>
      <c r="R629" s="7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s="7" t="str">
        <f t="shared" si="56"/>
        <v>technology</v>
      </c>
      <c r="R630" s="7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s="7" t="str">
        <f t="shared" si="56"/>
        <v>technology</v>
      </c>
      <c r="R631" s="7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s="7" t="str">
        <f t="shared" si="56"/>
        <v>technology</v>
      </c>
      <c r="R632" s="7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s="7" t="str">
        <f t="shared" si="56"/>
        <v>technology</v>
      </c>
      <c r="R633" s="7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s="7" t="str">
        <f t="shared" si="56"/>
        <v>technology</v>
      </c>
      <c r="R634" s="7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s="7" t="str">
        <f t="shared" si="56"/>
        <v>technology</v>
      </c>
      <c r="R635" s="7" t="str">
        <f t="shared" si="57"/>
        <v>web</v>
      </c>
      <c r="S635" s="13">
        <f t="shared" si="58"/>
        <v>42507.299328703702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s="7" t="str">
        <f t="shared" si="56"/>
        <v>technology</v>
      </c>
      <c r="R636" s="7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s="7" t="str">
        <f t="shared" si="56"/>
        <v>technology</v>
      </c>
      <c r="R637" s="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s="7" t="str">
        <f t="shared" si="56"/>
        <v>technology</v>
      </c>
      <c r="R638" s="7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s="7" t="str">
        <f t="shared" si="56"/>
        <v>technology</v>
      </c>
      <c r="R639" s="7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s="7" t="str">
        <f t="shared" si="56"/>
        <v>technology</v>
      </c>
      <c r="R640" s="7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s="7" t="str">
        <f t="shared" si="56"/>
        <v>technology</v>
      </c>
      <c r="R641" s="7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7">
        <f t="shared" ref="P642:P705" si="61">IF(E642&gt;0, E642/L642, 0)</f>
        <v>50.5</v>
      </c>
      <c r="Q642" s="7" t="str">
        <f t="shared" ref="Q642:Q705" si="62">LEFT(N642, SEARCH("/",N642)-1)</f>
        <v>technology</v>
      </c>
      <c r="R642" s="7" t="str">
        <f t="shared" ref="R642:R705" si="63">RIGHT(N642,LEN(N642)-SEARCH("/",N642))</f>
        <v>wearables</v>
      </c>
      <c r="S642" s="13">
        <f t="shared" ref="S642:S705" si="64">J642/(60*60*24)+DATE(1970,1,1)</f>
        <v>42683.420312499999</v>
      </c>
      <c r="T642" s="13">
        <f t="shared" ref="T642:T705" si="65">I642/(60*60*24)+DATE(1970,1,1)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7">
        <f t="shared" si="61"/>
        <v>151.31746031746033</v>
      </c>
      <c r="Q643" s="7" t="str">
        <f t="shared" si="62"/>
        <v>technology</v>
      </c>
      <c r="R643" s="7" t="str">
        <f t="shared" si="63"/>
        <v>wearables</v>
      </c>
      <c r="S643" s="13">
        <f t="shared" si="64"/>
        <v>42199.57</v>
      </c>
      <c r="T643" s="13">
        <f t="shared" si="65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s="7" t="str">
        <f t="shared" si="62"/>
        <v>technology</v>
      </c>
      <c r="R644" s="7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s="7" t="str">
        <f t="shared" si="62"/>
        <v>technology</v>
      </c>
      <c r="R645" s="7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s="7" t="str">
        <f t="shared" si="62"/>
        <v>technology</v>
      </c>
      <c r="R646" s="7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s="7" t="str">
        <f t="shared" si="62"/>
        <v>technology</v>
      </c>
      <c r="R647" s="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s="7" t="str">
        <f t="shared" si="62"/>
        <v>technology</v>
      </c>
      <c r="R648" s="7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s="7" t="str">
        <f t="shared" si="62"/>
        <v>technology</v>
      </c>
      <c r="R649" s="7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s="7" t="str">
        <f t="shared" si="62"/>
        <v>technology</v>
      </c>
      <c r="R650" s="7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s="7" t="str">
        <f t="shared" si="62"/>
        <v>technology</v>
      </c>
      <c r="R651" s="7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s="7" t="str">
        <f t="shared" si="62"/>
        <v>technology</v>
      </c>
      <c r="R652" s="7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s="7" t="str">
        <f t="shared" si="62"/>
        <v>technology</v>
      </c>
      <c r="R653" s="7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s="7" t="str">
        <f t="shared" si="62"/>
        <v>technology</v>
      </c>
      <c r="R654" s="7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s="7" t="str">
        <f t="shared" si="62"/>
        <v>technology</v>
      </c>
      <c r="R655" s="7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s="7" t="str">
        <f t="shared" si="62"/>
        <v>technology</v>
      </c>
      <c r="R656" s="7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s="7" t="str">
        <f t="shared" si="62"/>
        <v>technology</v>
      </c>
      <c r="R657" s="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s="7" t="str">
        <f t="shared" si="62"/>
        <v>technology</v>
      </c>
      <c r="R658" s="7" t="str">
        <f t="shared" si="63"/>
        <v>wearables</v>
      </c>
      <c r="S658" s="13">
        <f t="shared" si="64"/>
        <v>42417.804618055554</v>
      </c>
      <c r="T658" s="13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s="7" t="str">
        <f t="shared" si="62"/>
        <v>technology</v>
      </c>
      <c r="R659" s="7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s="7" t="str">
        <f t="shared" si="62"/>
        <v>technology</v>
      </c>
      <c r="R660" s="7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s="7" t="str">
        <f t="shared" si="62"/>
        <v>technology</v>
      </c>
      <c r="R661" s="7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s="7" t="str">
        <f t="shared" si="62"/>
        <v>technology</v>
      </c>
      <c r="R662" s="7" t="str">
        <f t="shared" si="63"/>
        <v>wearables</v>
      </c>
      <c r="S662" s="13">
        <f t="shared" si="64"/>
        <v>41922.741655092592</v>
      </c>
      <c r="T662" s="13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s="7" t="str">
        <f t="shared" si="62"/>
        <v>technology</v>
      </c>
      <c r="R663" s="7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s="7" t="str">
        <f t="shared" si="62"/>
        <v>technology</v>
      </c>
      <c r="R664" s="7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s="7" t="str">
        <f t="shared" si="62"/>
        <v>technology</v>
      </c>
      <c r="R665" s="7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s="7" t="str">
        <f t="shared" si="62"/>
        <v>technology</v>
      </c>
      <c r="R666" s="7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s="7" t="str">
        <f t="shared" si="62"/>
        <v>technology</v>
      </c>
      <c r="R667" s="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s="7" t="str">
        <f t="shared" si="62"/>
        <v>technology</v>
      </c>
      <c r="R668" s="7" t="str">
        <f t="shared" si="63"/>
        <v>wearables</v>
      </c>
      <c r="S668" s="13">
        <f t="shared" si="64"/>
        <v>41838.832152777773</v>
      </c>
      <c r="T668" s="13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s="7" t="str">
        <f t="shared" si="62"/>
        <v>technology</v>
      </c>
      <c r="R669" s="7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s="7" t="str">
        <f t="shared" si="62"/>
        <v>technology</v>
      </c>
      <c r="R670" s="7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s="7" t="str">
        <f t="shared" si="62"/>
        <v>technology</v>
      </c>
      <c r="R671" s="7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s="7" t="str">
        <f t="shared" si="62"/>
        <v>technology</v>
      </c>
      <c r="R672" s="7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s="7" t="str">
        <f t="shared" si="62"/>
        <v>technology</v>
      </c>
      <c r="R673" s="7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s="7" t="str">
        <f t="shared" si="62"/>
        <v>technology</v>
      </c>
      <c r="R674" s="7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s="7" t="str">
        <f t="shared" si="62"/>
        <v>technology</v>
      </c>
      <c r="R675" s="7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s="7" t="str">
        <f t="shared" si="62"/>
        <v>technology</v>
      </c>
      <c r="R676" s="7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s="7" t="str">
        <f t="shared" si="62"/>
        <v>technology</v>
      </c>
      <c r="R677" s="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s="7" t="str">
        <f t="shared" si="62"/>
        <v>technology</v>
      </c>
      <c r="R678" s="7" t="str">
        <f t="shared" si="63"/>
        <v>wearables</v>
      </c>
      <c r="S678" s="13">
        <f t="shared" si="64"/>
        <v>42012.76829861111</v>
      </c>
      <c r="T678" s="13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s="7" t="str">
        <f t="shared" si="62"/>
        <v>technology</v>
      </c>
      <c r="R679" s="7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s="7" t="str">
        <f t="shared" si="62"/>
        <v>technology</v>
      </c>
      <c r="R680" s="7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s="7" t="str">
        <f t="shared" si="62"/>
        <v>technology</v>
      </c>
      <c r="R681" s="7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s="7" t="str">
        <f t="shared" si="62"/>
        <v>technology</v>
      </c>
      <c r="R682" s="7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s="7" t="str">
        <f t="shared" si="62"/>
        <v>technology</v>
      </c>
      <c r="R683" s="7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s="7" t="str">
        <f t="shared" si="62"/>
        <v>technology</v>
      </c>
      <c r="R684" s="7" t="str">
        <f t="shared" si="63"/>
        <v>wearables</v>
      </c>
      <c r="S684" s="13">
        <f t="shared" si="64"/>
        <v>42778.765300925923</v>
      </c>
      <c r="T684" s="13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s="7" t="str">
        <f t="shared" si="62"/>
        <v>technology</v>
      </c>
      <c r="R685" s="7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s="7" t="str">
        <f t="shared" si="62"/>
        <v>technology</v>
      </c>
      <c r="R686" s="7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s="7" t="str">
        <f t="shared" si="62"/>
        <v>technology</v>
      </c>
      <c r="R687" s="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s="7" t="str">
        <f t="shared" si="62"/>
        <v>technology</v>
      </c>
      <c r="R688" s="7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s="7" t="str">
        <f t="shared" si="62"/>
        <v>technology</v>
      </c>
      <c r="R689" s="7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s="7" t="str">
        <f t="shared" si="62"/>
        <v>technology</v>
      </c>
      <c r="R690" s="7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s="7" t="str">
        <f t="shared" si="62"/>
        <v>technology</v>
      </c>
      <c r="R691" s="7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s="7" t="str">
        <f t="shared" si="62"/>
        <v>technology</v>
      </c>
      <c r="R692" s="7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s="7" t="str">
        <f t="shared" si="62"/>
        <v>technology</v>
      </c>
      <c r="R693" s="7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s="7" t="str">
        <f t="shared" si="62"/>
        <v>technology</v>
      </c>
      <c r="R694" s="7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s="7" t="str">
        <f t="shared" si="62"/>
        <v>technology</v>
      </c>
      <c r="R695" s="7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s="7" t="str">
        <f t="shared" si="62"/>
        <v>technology</v>
      </c>
      <c r="R696" s="7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s="7" t="str">
        <f t="shared" si="62"/>
        <v>technology</v>
      </c>
      <c r="R697" s="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s="7" t="str">
        <f t="shared" si="62"/>
        <v>technology</v>
      </c>
      <c r="R698" s="7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s="7" t="str">
        <f t="shared" si="62"/>
        <v>technology</v>
      </c>
      <c r="R699" s="7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s="7" t="str">
        <f t="shared" si="62"/>
        <v>technology</v>
      </c>
      <c r="R700" s="7" t="str">
        <f t="shared" si="63"/>
        <v>wearables</v>
      </c>
      <c r="S700" s="13">
        <f t="shared" si="64"/>
        <v>41866.931076388893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s="7" t="str">
        <f t="shared" si="62"/>
        <v>technology</v>
      </c>
      <c r="R701" s="7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s="7" t="str">
        <f t="shared" si="62"/>
        <v>technology</v>
      </c>
      <c r="R702" s="7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s="7" t="str">
        <f t="shared" si="62"/>
        <v>technology</v>
      </c>
      <c r="R703" s="7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s="7" t="str">
        <f t="shared" si="62"/>
        <v>technology</v>
      </c>
      <c r="R704" s="7" t="str">
        <f t="shared" si="63"/>
        <v>wearables</v>
      </c>
      <c r="S704" s="13">
        <f t="shared" si="64"/>
        <v>42668.726701388892</v>
      </c>
      <c r="T704" s="13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s="7" t="str">
        <f t="shared" si="62"/>
        <v>technology</v>
      </c>
      <c r="R705" s="7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7">
        <f t="shared" ref="P706:P769" si="67">IF(E706&gt;0, E706/L706, 0)</f>
        <v>120.25</v>
      </c>
      <c r="Q706" s="7" t="str">
        <f t="shared" ref="Q706:Q769" si="68">LEFT(N706, SEARCH("/",N706)-1)</f>
        <v>technology</v>
      </c>
      <c r="R706" s="7" t="str">
        <f t="shared" ref="R706:R769" si="69">RIGHT(N706,LEN(N706)-SEARCH("/",N706))</f>
        <v>wearables</v>
      </c>
      <c r="S706" s="13">
        <f t="shared" ref="S706:S769" si="70">J706/(60*60*24)+DATE(1970,1,1)</f>
        <v>42726.192916666667</v>
      </c>
      <c r="T706" s="13">
        <f t="shared" ref="T706:T769" si="71">I706/(60*60*24)+DATE(1970,1,1)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7">
        <f t="shared" si="67"/>
        <v>195.4</v>
      </c>
      <c r="Q707" s="7" t="str">
        <f t="shared" si="68"/>
        <v>technology</v>
      </c>
      <c r="R707" s="7" t="str">
        <f t="shared" si="69"/>
        <v>wearables</v>
      </c>
      <c r="S707" s="13">
        <f t="shared" si="70"/>
        <v>42726.491643518515</v>
      </c>
      <c r="T707" s="13">
        <f t="shared" si="71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s="7" t="str">
        <f t="shared" si="68"/>
        <v>technology</v>
      </c>
      <c r="R708" s="7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s="7" t="str">
        <f t="shared" si="68"/>
        <v>technology</v>
      </c>
      <c r="R709" s="7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s="7" t="str">
        <f t="shared" si="68"/>
        <v>technology</v>
      </c>
      <c r="R710" s="7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s="7" t="str">
        <f t="shared" si="68"/>
        <v>technology</v>
      </c>
      <c r="R711" s="7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s="7" t="str">
        <f t="shared" si="68"/>
        <v>technology</v>
      </c>
      <c r="R712" s="7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s="7" t="str">
        <f t="shared" si="68"/>
        <v>technology</v>
      </c>
      <c r="R713" s="7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s="7" t="str">
        <f t="shared" si="68"/>
        <v>technology</v>
      </c>
      <c r="R714" s="7" t="str">
        <f t="shared" si="69"/>
        <v>wearables</v>
      </c>
      <c r="S714" s="13">
        <f t="shared" si="70"/>
        <v>42384.680925925924</v>
      </c>
      <c r="T714" s="13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s="7" t="str">
        <f t="shared" si="68"/>
        <v>technology</v>
      </c>
      <c r="R715" s="7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s="7" t="str">
        <f t="shared" si="68"/>
        <v>technology</v>
      </c>
      <c r="R716" s="7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s="7" t="str">
        <f t="shared" si="68"/>
        <v>technology</v>
      </c>
      <c r="R717" s="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s="7" t="str">
        <f t="shared" si="68"/>
        <v>technology</v>
      </c>
      <c r="R718" s="7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s="7" t="str">
        <f t="shared" si="68"/>
        <v>technology</v>
      </c>
      <c r="R719" s="7" t="str">
        <f t="shared" si="69"/>
        <v>wearables</v>
      </c>
      <c r="S719" s="13">
        <f t="shared" si="70"/>
        <v>41857.854189814811</v>
      </c>
      <c r="T719" s="13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s="7" t="str">
        <f t="shared" si="68"/>
        <v>technology</v>
      </c>
      <c r="R720" s="7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s="7" t="str">
        <f t="shared" si="68"/>
        <v>technology</v>
      </c>
      <c r="R721" s="7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s="7" t="str">
        <f t="shared" si="68"/>
        <v>publishing</v>
      </c>
      <c r="R722" s="7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s="7" t="str">
        <f t="shared" si="68"/>
        <v>publishing</v>
      </c>
      <c r="R723" s="7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s="7" t="str">
        <f t="shared" si="68"/>
        <v>publishing</v>
      </c>
      <c r="R724" s="7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s="7" t="str">
        <f t="shared" si="68"/>
        <v>publishing</v>
      </c>
      <c r="R725" s="7" t="str">
        <f t="shared" si="69"/>
        <v>nonfiction</v>
      </c>
      <c r="S725" s="13">
        <f t="shared" si="70"/>
        <v>42184.81653935185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s="7" t="str">
        <f t="shared" si="68"/>
        <v>publishing</v>
      </c>
      <c r="R726" s="7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s="7" t="str">
        <f t="shared" si="68"/>
        <v>publishing</v>
      </c>
      <c r="R727" s="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s="7" t="str">
        <f t="shared" si="68"/>
        <v>publishing</v>
      </c>
      <c r="R728" s="7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s="7" t="str">
        <f t="shared" si="68"/>
        <v>publishing</v>
      </c>
      <c r="R729" s="7" t="str">
        <f t="shared" si="69"/>
        <v>nonfiction</v>
      </c>
      <c r="S729" s="13">
        <f t="shared" si="70"/>
        <v>41247.020243055558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s="7" t="str">
        <f t="shared" si="68"/>
        <v>publishing</v>
      </c>
      <c r="R730" s="7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s="7" t="str">
        <f t="shared" si="68"/>
        <v>publishing</v>
      </c>
      <c r="R731" s="7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s="7" t="str">
        <f t="shared" si="68"/>
        <v>publishing</v>
      </c>
      <c r="R732" s="7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s="7" t="str">
        <f t="shared" si="68"/>
        <v>publishing</v>
      </c>
      <c r="R733" s="7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s="7" t="str">
        <f t="shared" si="68"/>
        <v>publishing</v>
      </c>
      <c r="R734" s="7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s="7" t="str">
        <f t="shared" si="68"/>
        <v>publishing</v>
      </c>
      <c r="R735" s="7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s="7" t="str">
        <f t="shared" si="68"/>
        <v>publishing</v>
      </c>
      <c r="R736" s="7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s="7" t="str">
        <f t="shared" si="68"/>
        <v>publishing</v>
      </c>
      <c r="R737" s="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s="7" t="str">
        <f t="shared" si="68"/>
        <v>publishing</v>
      </c>
      <c r="R738" s="7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s="7" t="str">
        <f t="shared" si="68"/>
        <v>publishing</v>
      </c>
      <c r="R739" s="7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s="7" t="str">
        <f t="shared" si="68"/>
        <v>publishing</v>
      </c>
      <c r="R740" s="7" t="str">
        <f t="shared" si="69"/>
        <v>nonfiction</v>
      </c>
      <c r="S740" s="13">
        <f t="shared" si="70"/>
        <v>41943.604097222225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s="7" t="str">
        <f t="shared" si="68"/>
        <v>publishing</v>
      </c>
      <c r="R741" s="7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s="7" t="str">
        <f t="shared" si="68"/>
        <v>publishing</v>
      </c>
      <c r="R742" s="7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s="7" t="str">
        <f t="shared" si="68"/>
        <v>publishing</v>
      </c>
      <c r="R743" s="7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s="7" t="str">
        <f t="shared" si="68"/>
        <v>publishing</v>
      </c>
      <c r="R744" s="7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s="7" t="str">
        <f t="shared" si="68"/>
        <v>publishing</v>
      </c>
      <c r="R745" s="7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s="7" t="str">
        <f t="shared" si="68"/>
        <v>publishing</v>
      </c>
      <c r="R746" s="7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s="7" t="str">
        <f t="shared" si="68"/>
        <v>publishing</v>
      </c>
      <c r="R747" s="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s="7" t="str">
        <f t="shared" si="68"/>
        <v>publishing</v>
      </c>
      <c r="R748" s="7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s="7" t="str">
        <f t="shared" si="68"/>
        <v>publishing</v>
      </c>
      <c r="R749" s="7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s="7" t="str">
        <f t="shared" si="68"/>
        <v>publishing</v>
      </c>
      <c r="R750" s="7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s="7" t="str">
        <f t="shared" si="68"/>
        <v>publishing</v>
      </c>
      <c r="R751" s="7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s="7" t="str">
        <f t="shared" si="68"/>
        <v>publishing</v>
      </c>
      <c r="R752" s="7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s="7" t="str">
        <f t="shared" si="68"/>
        <v>publishing</v>
      </c>
      <c r="R753" s="7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s="7" t="str">
        <f t="shared" si="68"/>
        <v>publishing</v>
      </c>
      <c r="R754" s="7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s="7" t="str">
        <f t="shared" si="68"/>
        <v>publishing</v>
      </c>
      <c r="R755" s="7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s="7" t="str">
        <f t="shared" si="68"/>
        <v>publishing</v>
      </c>
      <c r="R756" s="7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s="7" t="str">
        <f t="shared" si="68"/>
        <v>publishing</v>
      </c>
      <c r="R757" s="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s="7" t="str">
        <f t="shared" si="68"/>
        <v>publishing</v>
      </c>
      <c r="R758" s="7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s="7" t="str">
        <f t="shared" si="68"/>
        <v>publishing</v>
      </c>
      <c r="R759" s="7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s="7" t="str">
        <f t="shared" si="68"/>
        <v>publishing</v>
      </c>
      <c r="R760" s="7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s="7" t="str">
        <f t="shared" si="68"/>
        <v>publishing</v>
      </c>
      <c r="R761" s="7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s="7" t="str">
        <f t="shared" si="68"/>
        <v>publishing</v>
      </c>
      <c r="R762" s="7" t="str">
        <f t="shared" si="69"/>
        <v>fiction</v>
      </c>
      <c r="S762" s="13">
        <f t="shared" si="70"/>
        <v>42670.764039351852</v>
      </c>
      <c r="T762" s="13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s="7" t="str">
        <f t="shared" si="68"/>
        <v>publishing</v>
      </c>
      <c r="R763" s="7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s="7" t="str">
        <f t="shared" si="68"/>
        <v>publishing</v>
      </c>
      <c r="R764" s="7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s="7" t="str">
        <f t="shared" si="68"/>
        <v>publishing</v>
      </c>
      <c r="R765" s="7" t="str">
        <f t="shared" si="69"/>
        <v>fiction</v>
      </c>
      <c r="S765" s="13">
        <f t="shared" si="70"/>
        <v>41471.446851851855</v>
      </c>
      <c r="T765" s="13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s="7" t="str">
        <f t="shared" si="68"/>
        <v>publishing</v>
      </c>
      <c r="R766" s="7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s="7" t="str">
        <f t="shared" si="68"/>
        <v>publishing</v>
      </c>
      <c r="R767" s="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s="7" t="str">
        <f t="shared" si="68"/>
        <v>publishing</v>
      </c>
      <c r="R768" s="7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s="7" t="str">
        <f t="shared" si="68"/>
        <v>publishing</v>
      </c>
      <c r="R769" s="7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7">
        <f t="shared" ref="P770:P833" si="73">IF(E770&gt;0, E770/L770, 0)</f>
        <v>0</v>
      </c>
      <c r="Q770" s="7" t="str">
        <f t="shared" ref="Q770:Q833" si="74">LEFT(N770, SEARCH("/",N770)-1)</f>
        <v>publishing</v>
      </c>
      <c r="R770" s="7" t="str">
        <f t="shared" ref="R770:R833" si="75">RIGHT(N770,LEN(N770)-SEARCH("/",N770))</f>
        <v>fiction</v>
      </c>
      <c r="S770" s="13">
        <f t="shared" ref="S770:S833" si="76">J770/(60*60*24)+DATE(1970,1,1)</f>
        <v>41594.207060185188</v>
      </c>
      <c r="T770" s="13">
        <f t="shared" ref="T770:T833" si="77">I770/(60*60*24)+DATE(1970,1,1)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7">
        <f t="shared" si="73"/>
        <v>31.846153846153847</v>
      </c>
      <c r="Q771" s="7" t="str">
        <f t="shared" si="74"/>
        <v>publishing</v>
      </c>
      <c r="R771" s="7" t="str">
        <f t="shared" si="75"/>
        <v>fiction</v>
      </c>
      <c r="S771" s="13">
        <f t="shared" si="76"/>
        <v>41604.996458333335</v>
      </c>
      <c r="T771" s="13">
        <f t="shared" si="77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s="7" t="str">
        <f t="shared" si="74"/>
        <v>publishing</v>
      </c>
      <c r="R772" s="7" t="str">
        <f t="shared" si="75"/>
        <v>fiction</v>
      </c>
      <c r="S772" s="13">
        <f t="shared" si="76"/>
        <v>41289.9996412037</v>
      </c>
      <c r="T772" s="13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s="7" t="str">
        <f t="shared" si="74"/>
        <v>publishing</v>
      </c>
      <c r="R773" s="7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s="7" t="str">
        <f t="shared" si="74"/>
        <v>publishing</v>
      </c>
      <c r="R774" s="7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s="7" t="str">
        <f t="shared" si="74"/>
        <v>publishing</v>
      </c>
      <c r="R775" s="7" t="str">
        <f t="shared" si="75"/>
        <v>fiction</v>
      </c>
      <c r="S775" s="13">
        <f t="shared" si="76"/>
        <v>42100.735937500001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s="7" t="str">
        <f t="shared" si="74"/>
        <v>publishing</v>
      </c>
      <c r="R776" s="7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s="7" t="str">
        <f t="shared" si="74"/>
        <v>publishing</v>
      </c>
      <c r="R777" s="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s="7" t="str">
        <f t="shared" si="74"/>
        <v>publishing</v>
      </c>
      <c r="R778" s="7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s="7" t="str">
        <f t="shared" si="74"/>
        <v>publishing</v>
      </c>
      <c r="R779" s="7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s="7" t="str">
        <f t="shared" si="74"/>
        <v>publishing</v>
      </c>
      <c r="R780" s="7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s="7" t="str">
        <f t="shared" si="74"/>
        <v>publishing</v>
      </c>
      <c r="R781" s="7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s="7" t="str">
        <f t="shared" si="74"/>
        <v>music</v>
      </c>
      <c r="R782" s="7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s="7" t="str">
        <f t="shared" si="74"/>
        <v>music</v>
      </c>
      <c r="R783" s="7" t="str">
        <f t="shared" si="75"/>
        <v>rock</v>
      </c>
      <c r="S783" s="13">
        <f t="shared" si="76"/>
        <v>41403.000856481478</v>
      </c>
      <c r="T783" s="13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s="7" t="str">
        <f t="shared" si="74"/>
        <v>music</v>
      </c>
      <c r="R784" s="7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s="7" t="str">
        <f t="shared" si="74"/>
        <v>music</v>
      </c>
      <c r="R785" s="7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s="7" t="str">
        <f t="shared" si="74"/>
        <v>music</v>
      </c>
      <c r="R786" s="7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s="7" t="str">
        <f t="shared" si="74"/>
        <v>music</v>
      </c>
      <c r="R787" s="7" t="str">
        <f t="shared" si="75"/>
        <v>rock</v>
      </c>
      <c r="S787" s="13">
        <f t="shared" si="76"/>
        <v>41303.593923611115</v>
      </c>
      <c r="T787" s="13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s="7" t="str">
        <f t="shared" si="74"/>
        <v>music</v>
      </c>
      <c r="R788" s="7" t="str">
        <f t="shared" si="75"/>
        <v>rock</v>
      </c>
      <c r="S788" s="13">
        <f t="shared" si="76"/>
        <v>40983.055949074071</v>
      </c>
      <c r="T788" s="13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s="7" t="str">
        <f t="shared" si="74"/>
        <v>music</v>
      </c>
      <c r="R789" s="7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s="7" t="str">
        <f t="shared" si="74"/>
        <v>music</v>
      </c>
      <c r="R790" s="7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s="7" t="str">
        <f t="shared" si="74"/>
        <v>music</v>
      </c>
      <c r="R791" s="7" t="str">
        <f t="shared" si="75"/>
        <v>rock</v>
      </c>
      <c r="S791" s="13">
        <f t="shared" si="76"/>
        <v>41277.186111111107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s="7" t="str">
        <f t="shared" si="74"/>
        <v>music</v>
      </c>
      <c r="R792" s="7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s="7" t="str">
        <f t="shared" si="74"/>
        <v>music</v>
      </c>
      <c r="R793" s="7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s="7" t="str">
        <f t="shared" si="74"/>
        <v>music</v>
      </c>
      <c r="R794" s="7" t="str">
        <f t="shared" si="75"/>
        <v>rock</v>
      </c>
      <c r="S794" s="13">
        <f t="shared" si="76"/>
        <v>41555.87364583333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s="7" t="str">
        <f t="shared" si="74"/>
        <v>music</v>
      </c>
      <c r="R795" s="7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s="7" t="str">
        <f t="shared" si="74"/>
        <v>music</v>
      </c>
      <c r="R796" s="7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s="7" t="str">
        <f t="shared" si="74"/>
        <v>music</v>
      </c>
      <c r="R797" s="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s="7" t="str">
        <f t="shared" si="74"/>
        <v>music</v>
      </c>
      <c r="R798" s="7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s="7" t="str">
        <f t="shared" si="74"/>
        <v>music</v>
      </c>
      <c r="R799" s="7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s="7" t="str">
        <f t="shared" si="74"/>
        <v>music</v>
      </c>
      <c r="R800" s="7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s="7" t="str">
        <f t="shared" si="74"/>
        <v>music</v>
      </c>
      <c r="R801" s="7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s="7" t="str">
        <f t="shared" si="74"/>
        <v>music</v>
      </c>
      <c r="R802" s="7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s="7" t="str">
        <f t="shared" si="74"/>
        <v>music</v>
      </c>
      <c r="R803" s="7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s="7" t="str">
        <f t="shared" si="74"/>
        <v>music</v>
      </c>
      <c r="R804" s="7" t="str">
        <f t="shared" si="75"/>
        <v>rock</v>
      </c>
      <c r="S804" s="13">
        <f t="shared" si="76"/>
        <v>41123.022268518514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s="7" t="str">
        <f t="shared" si="74"/>
        <v>music</v>
      </c>
      <c r="R805" s="7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s="7" t="str">
        <f t="shared" si="74"/>
        <v>music</v>
      </c>
      <c r="R806" s="7" t="str">
        <f t="shared" si="75"/>
        <v>rock</v>
      </c>
      <c r="S806" s="13">
        <f t="shared" si="76"/>
        <v>40730.105624999997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s="7" t="str">
        <f t="shared" si="74"/>
        <v>music</v>
      </c>
      <c r="R807" s="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s="7" t="str">
        <f t="shared" si="74"/>
        <v>music</v>
      </c>
      <c r="R808" s="7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s="7" t="str">
        <f t="shared" si="74"/>
        <v>music</v>
      </c>
      <c r="R809" s="7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s="7" t="str">
        <f t="shared" si="74"/>
        <v>music</v>
      </c>
      <c r="R810" s="7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s="7" t="str">
        <f t="shared" si="74"/>
        <v>music</v>
      </c>
      <c r="R811" s="7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s="7" t="str">
        <f t="shared" si="74"/>
        <v>music</v>
      </c>
      <c r="R812" s="7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s="7" t="str">
        <f t="shared" si="74"/>
        <v>music</v>
      </c>
      <c r="R813" s="7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s="7" t="str">
        <f t="shared" si="74"/>
        <v>music</v>
      </c>
      <c r="R814" s="7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s="7" t="str">
        <f t="shared" si="74"/>
        <v>music</v>
      </c>
      <c r="R815" s="7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s="7" t="str">
        <f t="shared" si="74"/>
        <v>music</v>
      </c>
      <c r="R816" s="7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s="7" t="str">
        <f t="shared" si="74"/>
        <v>music</v>
      </c>
      <c r="R817" s="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s="7" t="str">
        <f t="shared" si="74"/>
        <v>music</v>
      </c>
      <c r="R818" s="7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s="7" t="str">
        <f t="shared" si="74"/>
        <v>music</v>
      </c>
      <c r="R819" s="7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s="7" t="str">
        <f t="shared" si="74"/>
        <v>music</v>
      </c>
      <c r="R820" s="7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s="7" t="str">
        <f t="shared" si="74"/>
        <v>music</v>
      </c>
      <c r="R821" s="7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s="7" t="str">
        <f t="shared" si="74"/>
        <v>music</v>
      </c>
      <c r="R822" s="7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s="7" t="str">
        <f t="shared" si="74"/>
        <v>music</v>
      </c>
      <c r="R823" s="7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s="7" t="str">
        <f t="shared" si="74"/>
        <v>music</v>
      </c>
      <c r="R824" s="7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s="7" t="str">
        <f t="shared" si="74"/>
        <v>music</v>
      </c>
      <c r="R825" s="7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s="7" t="str">
        <f t="shared" si="74"/>
        <v>music</v>
      </c>
      <c r="R826" s="7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s="7" t="str">
        <f t="shared" si="74"/>
        <v>music</v>
      </c>
      <c r="R827" s="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s="7" t="str">
        <f t="shared" si="74"/>
        <v>music</v>
      </c>
      <c r="R828" s="7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s="7" t="str">
        <f t="shared" si="74"/>
        <v>music</v>
      </c>
      <c r="R829" s="7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s="7" t="str">
        <f t="shared" si="74"/>
        <v>music</v>
      </c>
      <c r="R830" s="7" t="str">
        <f t="shared" si="75"/>
        <v>rock</v>
      </c>
      <c r="S830" s="13">
        <f t="shared" si="76"/>
        <v>41073.050717592589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s="7" t="str">
        <f t="shared" si="74"/>
        <v>music</v>
      </c>
      <c r="R831" s="7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s="7" t="str">
        <f t="shared" si="74"/>
        <v>music</v>
      </c>
      <c r="R832" s="7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s="7" t="str">
        <f t="shared" si="74"/>
        <v>music</v>
      </c>
      <c r="R833" s="7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7">
        <f t="shared" ref="P834:P897" si="79">IF(E834&gt;0, E834/L834, 0)</f>
        <v>97.993896103896105</v>
      </c>
      <c r="Q834" s="7" t="str">
        <f t="shared" ref="Q834:Q897" si="80">LEFT(N834, SEARCH("/",N834)-1)</f>
        <v>music</v>
      </c>
      <c r="R834" s="7" t="str">
        <f t="shared" ref="R834:R897" si="81">RIGHT(N834,LEN(N834)-SEARCH("/",N834))</f>
        <v>rock</v>
      </c>
      <c r="S834" s="13">
        <f t="shared" ref="S834:S897" si="82">J834/(60*60*24)+DATE(1970,1,1)</f>
        <v>40869.675173611111</v>
      </c>
      <c r="T834" s="13">
        <f t="shared" ref="T834:T897" si="83">I834/(60*60*24)+DATE(1970,1,1)</f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7">
        <f t="shared" si="79"/>
        <v>148.78048780487805</v>
      </c>
      <c r="Q835" s="7" t="str">
        <f t="shared" si="80"/>
        <v>music</v>
      </c>
      <c r="R835" s="7" t="str">
        <f t="shared" si="81"/>
        <v>rock</v>
      </c>
      <c r="S835" s="13">
        <f t="shared" si="82"/>
        <v>41718.878182870372</v>
      </c>
      <c r="T835" s="13">
        <f t="shared" si="83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s="7" t="str">
        <f t="shared" si="80"/>
        <v>music</v>
      </c>
      <c r="R836" s="7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s="7" t="str">
        <f t="shared" si="80"/>
        <v>music</v>
      </c>
      <c r="R837" s="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s="7" t="str">
        <f t="shared" si="80"/>
        <v>music</v>
      </c>
      <c r="R838" s="7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s="7" t="str">
        <f t="shared" si="80"/>
        <v>music</v>
      </c>
      <c r="R839" s="7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s="7" t="str">
        <f t="shared" si="80"/>
        <v>music</v>
      </c>
      <c r="R840" s="7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s="7" t="str">
        <f t="shared" si="80"/>
        <v>music</v>
      </c>
      <c r="R841" s="7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s="7" t="str">
        <f t="shared" si="80"/>
        <v>music</v>
      </c>
      <c r="R842" s="7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s="7" t="str">
        <f t="shared" si="80"/>
        <v>music</v>
      </c>
      <c r="R843" s="7" t="str">
        <f t="shared" si="81"/>
        <v>metal</v>
      </c>
      <c r="S843" s="13">
        <f t="shared" si="82"/>
        <v>41923.838692129633</v>
      </c>
      <c r="T843" s="13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s="7" t="str">
        <f t="shared" si="80"/>
        <v>music</v>
      </c>
      <c r="R844" s="7" t="str">
        <f t="shared" si="81"/>
        <v>metal</v>
      </c>
      <c r="S844" s="13">
        <f t="shared" si="82"/>
        <v>41526.59239583333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s="7" t="str">
        <f t="shared" si="80"/>
        <v>music</v>
      </c>
      <c r="R845" s="7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s="7" t="str">
        <f t="shared" si="80"/>
        <v>music</v>
      </c>
      <c r="R846" s="7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s="7" t="str">
        <f t="shared" si="80"/>
        <v>music</v>
      </c>
      <c r="R847" s="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s="7" t="str">
        <f t="shared" si="80"/>
        <v>music</v>
      </c>
      <c r="R848" s="7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s="7" t="str">
        <f t="shared" si="80"/>
        <v>music</v>
      </c>
      <c r="R849" s="7" t="str">
        <f t="shared" si="81"/>
        <v>metal</v>
      </c>
      <c r="S849" s="13">
        <f t="shared" si="82"/>
        <v>42165.798333333332</v>
      </c>
      <c r="T849" s="13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s="7" t="str">
        <f t="shared" si="80"/>
        <v>music</v>
      </c>
      <c r="R850" s="7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s="7" t="str">
        <f t="shared" si="80"/>
        <v>music</v>
      </c>
      <c r="R851" s="7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s="7" t="str">
        <f t="shared" si="80"/>
        <v>music</v>
      </c>
      <c r="R852" s="7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s="7" t="str">
        <f t="shared" si="80"/>
        <v>music</v>
      </c>
      <c r="R853" s="7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s="7" t="str">
        <f t="shared" si="80"/>
        <v>music</v>
      </c>
      <c r="R854" s="7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s="7" t="str">
        <f t="shared" si="80"/>
        <v>music</v>
      </c>
      <c r="R855" s="7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s="7" t="str">
        <f t="shared" si="80"/>
        <v>music</v>
      </c>
      <c r="R856" s="7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s="7" t="str">
        <f t="shared" si="80"/>
        <v>music</v>
      </c>
      <c r="R857" s="7" t="str">
        <f t="shared" si="81"/>
        <v>metal</v>
      </c>
      <c r="S857" s="13">
        <f t="shared" si="82"/>
        <v>42545.125196759254</v>
      </c>
      <c r="T857" s="13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s="7" t="str">
        <f t="shared" si="80"/>
        <v>music</v>
      </c>
      <c r="R858" s="7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s="7" t="str">
        <f t="shared" si="80"/>
        <v>music</v>
      </c>
      <c r="R859" s="7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s="7" t="str">
        <f t="shared" si="80"/>
        <v>music</v>
      </c>
      <c r="R860" s="7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s="7" t="str">
        <f t="shared" si="80"/>
        <v>music</v>
      </c>
      <c r="R861" s="7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s="7" t="str">
        <f t="shared" si="80"/>
        <v>music</v>
      </c>
      <c r="R862" s="7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s="7" t="str">
        <f t="shared" si="80"/>
        <v>music</v>
      </c>
      <c r="R863" s="7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s="7" t="str">
        <f t="shared" si="80"/>
        <v>music</v>
      </c>
      <c r="R864" s="7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s="7" t="str">
        <f t="shared" si="80"/>
        <v>music</v>
      </c>
      <c r="R865" s="7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s="7" t="str">
        <f t="shared" si="80"/>
        <v>music</v>
      </c>
      <c r="R866" s="7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s="7" t="str">
        <f t="shared" si="80"/>
        <v>music</v>
      </c>
      <c r="R867" s="7" t="str">
        <f t="shared" si="81"/>
        <v>jazz</v>
      </c>
      <c r="S867" s="13">
        <f t="shared" si="82"/>
        <v>41230.773113425923</v>
      </c>
      <c r="T867" s="13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s="7" t="str">
        <f t="shared" si="80"/>
        <v>music</v>
      </c>
      <c r="R868" s="7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s="7" t="str">
        <f t="shared" si="80"/>
        <v>music</v>
      </c>
      <c r="R869" s="7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s="7" t="str">
        <f t="shared" si="80"/>
        <v>music</v>
      </c>
      <c r="R870" s="7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s="7" t="str">
        <f t="shared" si="80"/>
        <v>music</v>
      </c>
      <c r="R871" s="7" t="str">
        <f t="shared" si="81"/>
        <v>jazz</v>
      </c>
      <c r="S871" s="13">
        <f t="shared" si="82"/>
        <v>41342.845567129625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s="7" t="str">
        <f t="shared" si="80"/>
        <v>music</v>
      </c>
      <c r="R872" s="7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s="7" t="str">
        <f t="shared" si="80"/>
        <v>music</v>
      </c>
      <c r="R873" s="7" t="str">
        <f t="shared" si="81"/>
        <v>jazz</v>
      </c>
      <c r="S873" s="13">
        <f t="shared" si="82"/>
        <v>41577.561284722222</v>
      </c>
      <c r="T873" s="13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s="7" t="str">
        <f t="shared" si="80"/>
        <v>music</v>
      </c>
      <c r="R874" s="7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s="7" t="str">
        <f t="shared" si="80"/>
        <v>music</v>
      </c>
      <c r="R875" s="7" t="str">
        <f t="shared" si="81"/>
        <v>jazz</v>
      </c>
      <c r="S875" s="13">
        <f t="shared" si="82"/>
        <v>41184.167129629626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s="7" t="str">
        <f t="shared" si="80"/>
        <v>music</v>
      </c>
      <c r="R876" s="7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s="7" t="str">
        <f t="shared" si="80"/>
        <v>music</v>
      </c>
      <c r="R877" s="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s="7" t="str">
        <f t="shared" si="80"/>
        <v>music</v>
      </c>
      <c r="R878" s="7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s="7" t="str">
        <f t="shared" si="80"/>
        <v>music</v>
      </c>
      <c r="R879" s="7" t="str">
        <f t="shared" si="81"/>
        <v>jazz</v>
      </c>
      <c r="S879" s="13">
        <f t="shared" si="82"/>
        <v>41597.788888888885</v>
      </c>
      <c r="T879" s="13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s="7" t="str">
        <f t="shared" si="80"/>
        <v>music</v>
      </c>
      <c r="R880" s="7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s="7" t="str">
        <f t="shared" si="80"/>
        <v>music</v>
      </c>
      <c r="R881" s="7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s="7" t="str">
        <f t="shared" si="80"/>
        <v>music</v>
      </c>
      <c r="R882" s="7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s="7" t="str">
        <f t="shared" si="80"/>
        <v>music</v>
      </c>
      <c r="R883" s="7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s="7" t="str">
        <f t="shared" si="80"/>
        <v>music</v>
      </c>
      <c r="R884" s="7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s="7" t="str">
        <f t="shared" si="80"/>
        <v>music</v>
      </c>
      <c r="R885" s="7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s="7" t="str">
        <f t="shared" si="80"/>
        <v>music</v>
      </c>
      <c r="R886" s="7" t="str">
        <f t="shared" si="81"/>
        <v>indie rock</v>
      </c>
      <c r="S886" s="13">
        <f t="shared" si="82"/>
        <v>40981.802615740744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s="7" t="str">
        <f t="shared" si="80"/>
        <v>music</v>
      </c>
      <c r="R887" s="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s="7" t="str">
        <f t="shared" si="80"/>
        <v>music</v>
      </c>
      <c r="R888" s="7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s="7" t="str">
        <f t="shared" si="80"/>
        <v>music</v>
      </c>
      <c r="R889" s="7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s="7" t="str">
        <f t="shared" si="80"/>
        <v>music</v>
      </c>
      <c r="R890" s="7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s="7" t="str">
        <f t="shared" si="80"/>
        <v>music</v>
      </c>
      <c r="R891" s="7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s="7" t="str">
        <f t="shared" si="80"/>
        <v>music</v>
      </c>
      <c r="R892" s="7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s="7" t="str">
        <f t="shared" si="80"/>
        <v>music</v>
      </c>
      <c r="R893" s="7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s="7" t="str">
        <f t="shared" si="80"/>
        <v>music</v>
      </c>
      <c r="R894" s="7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s="7" t="str">
        <f t="shared" si="80"/>
        <v>music</v>
      </c>
      <c r="R895" s="7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s="7" t="str">
        <f t="shared" si="80"/>
        <v>music</v>
      </c>
      <c r="R896" s="7" t="str">
        <f t="shared" si="81"/>
        <v>indie rock</v>
      </c>
      <c r="S896" s="13">
        <f t="shared" si="82"/>
        <v>42496.98159722222</v>
      </c>
      <c r="T896" s="13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s="7" t="str">
        <f t="shared" si="80"/>
        <v>music</v>
      </c>
      <c r="R897" s="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7">
        <f t="shared" ref="P898:P961" si="85">IF(E898&gt;0, E898/L898, 0)</f>
        <v>44.444444444444443</v>
      </c>
      <c r="Q898" s="7" t="str">
        <f t="shared" ref="Q898:Q961" si="86">LEFT(N898, SEARCH("/",N898)-1)</f>
        <v>music</v>
      </c>
      <c r="R898" s="7" t="str">
        <f t="shared" ref="R898:R961" si="87">RIGHT(N898,LEN(N898)-SEARCH("/",N898))</f>
        <v>indie rock</v>
      </c>
      <c r="S898" s="13">
        <f t="shared" ref="S898:S961" si="88">J898/(60*60*24)+DATE(1970,1,1)</f>
        <v>42218.872986111106</v>
      </c>
      <c r="T898" s="13">
        <f t="shared" ref="T898:T961" si="89">I898/(60*60*24)+DATE(1970,1,1)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7">
        <f t="shared" si="85"/>
        <v>0</v>
      </c>
      <c r="Q899" s="7" t="str">
        <f t="shared" si="86"/>
        <v>music</v>
      </c>
      <c r="R899" s="7" t="str">
        <f t="shared" si="87"/>
        <v>indie rock</v>
      </c>
      <c r="S899" s="13">
        <f t="shared" si="88"/>
        <v>41211.688750000001</v>
      </c>
      <c r="T899" s="13">
        <f t="shared" si="8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s="7" t="str">
        <f t="shared" si="86"/>
        <v>music</v>
      </c>
      <c r="R900" s="7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s="7" t="str">
        <f t="shared" si="86"/>
        <v>music</v>
      </c>
      <c r="R901" s="7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s="7" t="str">
        <f t="shared" si="86"/>
        <v>music</v>
      </c>
      <c r="R902" s="7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s="7" t="str">
        <f t="shared" si="86"/>
        <v>music</v>
      </c>
      <c r="R903" s="7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s="7" t="str">
        <f t="shared" si="86"/>
        <v>music</v>
      </c>
      <c r="R904" s="7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s="7" t="str">
        <f t="shared" si="86"/>
        <v>music</v>
      </c>
      <c r="R905" s="7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s="7" t="str">
        <f t="shared" si="86"/>
        <v>music</v>
      </c>
      <c r="R906" s="7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s="7" t="str">
        <f t="shared" si="86"/>
        <v>music</v>
      </c>
      <c r="R907" s="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s="7" t="str">
        <f t="shared" si="86"/>
        <v>music</v>
      </c>
      <c r="R908" s="7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s="7" t="str">
        <f t="shared" si="86"/>
        <v>music</v>
      </c>
      <c r="R909" s="7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s="7" t="str">
        <f t="shared" si="86"/>
        <v>music</v>
      </c>
      <c r="R910" s="7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s="7" t="str">
        <f t="shared" si="86"/>
        <v>music</v>
      </c>
      <c r="R911" s="7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s="7" t="str">
        <f t="shared" si="86"/>
        <v>music</v>
      </c>
      <c r="R912" s="7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s="7" t="str">
        <f t="shared" si="86"/>
        <v>music</v>
      </c>
      <c r="R913" s="7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s="7" t="str">
        <f t="shared" si="86"/>
        <v>music</v>
      </c>
      <c r="R914" s="7" t="str">
        <f t="shared" si="87"/>
        <v>jazz</v>
      </c>
      <c r="S914" s="13">
        <f t="shared" si="88"/>
        <v>41194.109340277777</v>
      </c>
      <c r="T914" s="13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s="7" t="str">
        <f t="shared" si="86"/>
        <v>music</v>
      </c>
      <c r="R915" s="7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s="7" t="str">
        <f t="shared" si="86"/>
        <v>music</v>
      </c>
      <c r="R916" s="7" t="str">
        <f t="shared" si="87"/>
        <v>jazz</v>
      </c>
      <c r="S916" s="13">
        <f t="shared" si="88"/>
        <v>41116.763275462959</v>
      </c>
      <c r="T916" s="13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s="7" t="str">
        <f t="shared" si="86"/>
        <v>music</v>
      </c>
      <c r="R917" s="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s="7" t="str">
        <f t="shared" si="86"/>
        <v>music</v>
      </c>
      <c r="R918" s="7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s="7" t="str">
        <f t="shared" si="86"/>
        <v>music</v>
      </c>
      <c r="R919" s="7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s="7" t="str">
        <f t="shared" si="86"/>
        <v>music</v>
      </c>
      <c r="R920" s="7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s="7" t="str">
        <f t="shared" si="86"/>
        <v>music</v>
      </c>
      <c r="R921" s="7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s="7" t="str">
        <f t="shared" si="86"/>
        <v>music</v>
      </c>
      <c r="R922" s="7" t="str">
        <f t="shared" si="87"/>
        <v>jazz</v>
      </c>
      <c r="S922" s="13">
        <f t="shared" si="88"/>
        <v>41562.671550925923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s="7" t="str">
        <f t="shared" si="86"/>
        <v>music</v>
      </c>
      <c r="R923" s="7" t="str">
        <f t="shared" si="87"/>
        <v>jazz</v>
      </c>
      <c r="S923" s="13">
        <f t="shared" si="88"/>
        <v>40847.171018518522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s="7" t="str">
        <f t="shared" si="86"/>
        <v>music</v>
      </c>
      <c r="R924" s="7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s="7" t="str">
        <f t="shared" si="86"/>
        <v>music</v>
      </c>
      <c r="R925" s="7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s="7" t="str">
        <f t="shared" si="86"/>
        <v>music</v>
      </c>
      <c r="R926" s="7" t="str">
        <f t="shared" si="87"/>
        <v>jazz</v>
      </c>
      <c r="S926" s="13">
        <f t="shared" si="88"/>
        <v>41288.942928240736</v>
      </c>
      <c r="T926" s="13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s="7" t="str">
        <f t="shared" si="86"/>
        <v>music</v>
      </c>
      <c r="R927" s="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s="7" t="str">
        <f t="shared" si="86"/>
        <v>music</v>
      </c>
      <c r="R928" s="7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s="7" t="str">
        <f t="shared" si="86"/>
        <v>music</v>
      </c>
      <c r="R929" s="7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s="7" t="str">
        <f t="shared" si="86"/>
        <v>music</v>
      </c>
      <c r="R930" s="7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s="7" t="str">
        <f t="shared" si="86"/>
        <v>music</v>
      </c>
      <c r="R931" s="7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s="7" t="str">
        <f t="shared" si="86"/>
        <v>music</v>
      </c>
      <c r="R932" s="7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s="7" t="str">
        <f t="shared" si="86"/>
        <v>music</v>
      </c>
      <c r="R933" s="7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s="7" t="str">
        <f t="shared" si="86"/>
        <v>music</v>
      </c>
      <c r="R934" s="7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s="7" t="str">
        <f t="shared" si="86"/>
        <v>music</v>
      </c>
      <c r="R935" s="7" t="str">
        <f t="shared" si="87"/>
        <v>jazz</v>
      </c>
      <c r="S935" s="13">
        <f t="shared" si="88"/>
        <v>41711.169085648144</v>
      </c>
      <c r="T935" s="13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s="7" t="str">
        <f t="shared" si="86"/>
        <v>music</v>
      </c>
      <c r="R936" s="7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s="7" t="str">
        <f t="shared" si="86"/>
        <v>music</v>
      </c>
      <c r="R937" s="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s="7" t="str">
        <f t="shared" si="86"/>
        <v>music</v>
      </c>
      <c r="R938" s="7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s="7" t="str">
        <f t="shared" si="86"/>
        <v>music</v>
      </c>
      <c r="R939" s="7" t="str">
        <f t="shared" si="87"/>
        <v>jazz</v>
      </c>
      <c r="S939" s="13">
        <f t="shared" si="88"/>
        <v>41551.798113425924</v>
      </c>
      <c r="T939" s="13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s="7" t="str">
        <f t="shared" si="86"/>
        <v>music</v>
      </c>
      <c r="R940" s="7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s="7" t="str">
        <f t="shared" si="86"/>
        <v>music</v>
      </c>
      <c r="R941" s="7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s="7" t="str">
        <f t="shared" si="86"/>
        <v>technology</v>
      </c>
      <c r="R942" s="7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s="7" t="str">
        <f t="shared" si="86"/>
        <v>technology</v>
      </c>
      <c r="R943" s="7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s="7" t="str">
        <f t="shared" si="86"/>
        <v>technology</v>
      </c>
      <c r="R944" s="7" t="str">
        <f t="shared" si="87"/>
        <v>wearables</v>
      </c>
      <c r="S944" s="13">
        <f t="shared" si="88"/>
        <v>42382.843287037038</v>
      </c>
      <c r="T944" s="13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s="7" t="str">
        <f t="shared" si="86"/>
        <v>technology</v>
      </c>
      <c r="R945" s="7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s="7" t="str">
        <f t="shared" si="86"/>
        <v>technology</v>
      </c>
      <c r="R946" s="7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s="7" t="str">
        <f t="shared" si="86"/>
        <v>technology</v>
      </c>
      <c r="R947" s="7" t="str">
        <f t="shared" si="87"/>
        <v>wearables</v>
      </c>
      <c r="S947" s="13">
        <f t="shared" si="88"/>
        <v>42732.872986111106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s="7" t="str">
        <f t="shared" si="86"/>
        <v>technology</v>
      </c>
      <c r="R948" s="7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s="7" t="str">
        <f t="shared" si="86"/>
        <v>technology</v>
      </c>
      <c r="R949" s="7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s="7" t="str">
        <f t="shared" si="86"/>
        <v>technology</v>
      </c>
      <c r="R950" s="7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s="7" t="str">
        <f t="shared" si="86"/>
        <v>technology</v>
      </c>
      <c r="R951" s="7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s="7" t="str">
        <f t="shared" si="86"/>
        <v>technology</v>
      </c>
      <c r="R952" s="7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s="7" t="str">
        <f t="shared" si="86"/>
        <v>technology</v>
      </c>
      <c r="R953" s="7" t="str">
        <f t="shared" si="87"/>
        <v>wearables</v>
      </c>
      <c r="S953" s="13">
        <f t="shared" si="88"/>
        <v>42480.653611111113</v>
      </c>
      <c r="T953" s="13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s="7" t="str">
        <f t="shared" si="86"/>
        <v>technology</v>
      </c>
      <c r="R954" s="7" t="str">
        <f t="shared" si="87"/>
        <v>wearables</v>
      </c>
      <c r="S954" s="13">
        <f t="shared" si="88"/>
        <v>42662.613564814819</v>
      </c>
      <c r="T954" s="13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s="7" t="str">
        <f t="shared" si="86"/>
        <v>technology</v>
      </c>
      <c r="R955" s="7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s="7" t="str">
        <f t="shared" si="86"/>
        <v>technology</v>
      </c>
      <c r="R956" s="7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s="7" t="str">
        <f t="shared" si="86"/>
        <v>technology</v>
      </c>
      <c r="R957" s="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s="7" t="str">
        <f t="shared" si="86"/>
        <v>technology</v>
      </c>
      <c r="R958" s="7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s="7" t="str">
        <f t="shared" si="86"/>
        <v>technology</v>
      </c>
      <c r="R959" s="7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s="7" t="str">
        <f t="shared" si="86"/>
        <v>technology</v>
      </c>
      <c r="R960" s="7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s="7" t="str">
        <f t="shared" si="86"/>
        <v>technology</v>
      </c>
      <c r="R961" s="7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7">
        <f t="shared" ref="P962:P1025" si="91">IF(E962&gt;0, E962/L962, 0)</f>
        <v>136.46276595744681</v>
      </c>
      <c r="Q962" s="7" t="str">
        <f t="shared" ref="Q962:Q1025" si="92">LEFT(N962, SEARCH("/",N962)-1)</f>
        <v>technology</v>
      </c>
      <c r="R962" s="7" t="str">
        <f t="shared" ref="R962:R1025" si="93">RIGHT(N962,LEN(N962)-SEARCH("/",N962))</f>
        <v>wearables</v>
      </c>
      <c r="S962" s="13">
        <f t="shared" ref="S962:S1025" si="94">J962/(60*60*24)+DATE(1970,1,1)</f>
        <v>42766.626793981486</v>
      </c>
      <c r="T962" s="13">
        <f t="shared" ref="T962:T1025" si="95">I962/(60*60*24)+DATE(1970,1,1)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7">
        <f t="shared" si="91"/>
        <v>364.35454545454547</v>
      </c>
      <c r="Q963" s="7" t="str">
        <f t="shared" si="92"/>
        <v>technology</v>
      </c>
      <c r="R963" s="7" t="str">
        <f t="shared" si="93"/>
        <v>wearables</v>
      </c>
      <c r="S963" s="13">
        <f t="shared" si="94"/>
        <v>42740.693692129629</v>
      </c>
      <c r="T963" s="13">
        <f t="shared" si="95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s="7" t="str">
        <f t="shared" si="92"/>
        <v>technology</v>
      </c>
      <c r="R964" s="7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s="7" t="str">
        <f t="shared" si="92"/>
        <v>technology</v>
      </c>
      <c r="R965" s="7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s="7" t="str">
        <f t="shared" si="92"/>
        <v>technology</v>
      </c>
      <c r="R966" s="7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s="7" t="str">
        <f t="shared" si="92"/>
        <v>technology</v>
      </c>
      <c r="R967" s="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s="7" t="str">
        <f t="shared" si="92"/>
        <v>technology</v>
      </c>
      <c r="R968" s="7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s="7" t="str">
        <f t="shared" si="92"/>
        <v>technology</v>
      </c>
      <c r="R969" s="7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s="7" t="str">
        <f t="shared" si="92"/>
        <v>technology</v>
      </c>
      <c r="R970" s="7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s="7" t="str">
        <f t="shared" si="92"/>
        <v>technology</v>
      </c>
      <c r="R971" s="7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s="7" t="str">
        <f t="shared" si="92"/>
        <v>technology</v>
      </c>
      <c r="R972" s="7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s="7" t="str">
        <f t="shared" si="92"/>
        <v>technology</v>
      </c>
      <c r="R973" s="7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s="7" t="str">
        <f t="shared" si="92"/>
        <v>technology</v>
      </c>
      <c r="R974" s="7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s="7" t="str">
        <f t="shared" si="92"/>
        <v>technology</v>
      </c>
      <c r="R975" s="7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s="7" t="str">
        <f t="shared" si="92"/>
        <v>technology</v>
      </c>
      <c r="R976" s="7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s="7" t="str">
        <f t="shared" si="92"/>
        <v>technology</v>
      </c>
      <c r="R977" s="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s="7" t="str">
        <f t="shared" si="92"/>
        <v>technology</v>
      </c>
      <c r="R978" s="7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s="7" t="str">
        <f t="shared" si="92"/>
        <v>technology</v>
      </c>
      <c r="R979" s="7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s="7" t="str">
        <f t="shared" si="92"/>
        <v>technology</v>
      </c>
      <c r="R980" s="7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s="7" t="str">
        <f t="shared" si="92"/>
        <v>technology</v>
      </c>
      <c r="R981" s="7" t="str">
        <f t="shared" si="93"/>
        <v>wearables</v>
      </c>
      <c r="S981" s="13">
        <f t="shared" si="94"/>
        <v>42506.416990740741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s="7" t="str">
        <f t="shared" si="92"/>
        <v>technology</v>
      </c>
      <c r="R982" s="7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s="7" t="str">
        <f t="shared" si="92"/>
        <v>technology</v>
      </c>
      <c r="R983" s="7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s="7" t="str">
        <f t="shared" si="92"/>
        <v>technology</v>
      </c>
      <c r="R984" s="7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s="7" t="str">
        <f t="shared" si="92"/>
        <v>technology</v>
      </c>
      <c r="R985" s="7" t="str">
        <f t="shared" si="93"/>
        <v>wearables</v>
      </c>
      <c r="S985" s="13">
        <f t="shared" si="94"/>
        <v>42574.667650462958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s="7" t="str">
        <f t="shared" si="92"/>
        <v>technology</v>
      </c>
      <c r="R986" s="7" t="str">
        <f t="shared" si="93"/>
        <v>wearables</v>
      </c>
      <c r="S986" s="13">
        <f t="shared" si="94"/>
        <v>42061.11583333333</v>
      </c>
      <c r="T986" s="13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s="7" t="str">
        <f t="shared" si="92"/>
        <v>technology</v>
      </c>
      <c r="R987" s="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s="7" t="str">
        <f t="shared" si="92"/>
        <v>technology</v>
      </c>
      <c r="R988" s="7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s="7" t="str">
        <f t="shared" si="92"/>
        <v>technology</v>
      </c>
      <c r="R989" s="7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s="7" t="str">
        <f t="shared" si="92"/>
        <v>technology</v>
      </c>
      <c r="R990" s="7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s="7" t="str">
        <f t="shared" si="92"/>
        <v>technology</v>
      </c>
      <c r="R991" s="7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s="7" t="str">
        <f t="shared" si="92"/>
        <v>technology</v>
      </c>
      <c r="R992" s="7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s="7" t="str">
        <f t="shared" si="92"/>
        <v>technology</v>
      </c>
      <c r="R993" s="7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s="7" t="str">
        <f t="shared" si="92"/>
        <v>technology</v>
      </c>
      <c r="R994" s="7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s="7" t="str">
        <f t="shared" si="92"/>
        <v>technology</v>
      </c>
      <c r="R995" s="7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s="7" t="str">
        <f t="shared" si="92"/>
        <v>technology</v>
      </c>
      <c r="R996" s="7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s="7" t="str">
        <f t="shared" si="92"/>
        <v>technology</v>
      </c>
      <c r="R997" s="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s="7" t="str">
        <f t="shared" si="92"/>
        <v>technology</v>
      </c>
      <c r="R998" s="7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s="7" t="str">
        <f t="shared" si="92"/>
        <v>technology</v>
      </c>
      <c r="R999" s="7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s="7" t="str">
        <f t="shared" si="92"/>
        <v>technology</v>
      </c>
      <c r="R1000" s="7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s="7" t="str">
        <f t="shared" si="92"/>
        <v>technology</v>
      </c>
      <c r="R1001" s="7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s="7" t="str">
        <f t="shared" si="92"/>
        <v>technology</v>
      </c>
      <c r="R1002" s="7" t="str">
        <f t="shared" si="93"/>
        <v>wearables</v>
      </c>
      <c r="S1002" s="13">
        <f t="shared" si="94"/>
        <v>42749.05972222222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s="7" t="str">
        <f t="shared" si="92"/>
        <v>technology</v>
      </c>
      <c r="R1003" s="7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s="7" t="str">
        <f t="shared" si="92"/>
        <v>technology</v>
      </c>
      <c r="R1004" s="7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s="7" t="str">
        <f t="shared" si="92"/>
        <v>technology</v>
      </c>
      <c r="R1005" s="7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s="7" t="str">
        <f t="shared" si="92"/>
        <v>technology</v>
      </c>
      <c r="R1006" s="7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s="7" t="str">
        <f t="shared" si="92"/>
        <v>technology</v>
      </c>
      <c r="R1007" s="7" t="str">
        <f t="shared" si="93"/>
        <v>wearables</v>
      </c>
      <c r="S1007" s="13">
        <f t="shared" si="94"/>
        <v>42276.624803240746</v>
      </c>
      <c r="T1007" s="13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s="7" t="str">
        <f t="shared" si="92"/>
        <v>technology</v>
      </c>
      <c r="R1008" s="7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s="7" t="str">
        <f t="shared" si="92"/>
        <v>technology</v>
      </c>
      <c r="R1009" s="7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s="7" t="str">
        <f t="shared" si="92"/>
        <v>technology</v>
      </c>
      <c r="R1010" s="7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s="7" t="str">
        <f t="shared" si="92"/>
        <v>technology</v>
      </c>
      <c r="R1011" s="7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s="7" t="str">
        <f t="shared" si="92"/>
        <v>technology</v>
      </c>
      <c r="R1012" s="7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s="7" t="str">
        <f t="shared" si="92"/>
        <v>technology</v>
      </c>
      <c r="R1013" s="7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s="7" t="str">
        <f t="shared" si="92"/>
        <v>technology</v>
      </c>
      <c r="R1014" s="7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s="7" t="str">
        <f t="shared" si="92"/>
        <v>technology</v>
      </c>
      <c r="R1015" s="7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s="7" t="str">
        <f t="shared" si="92"/>
        <v>technology</v>
      </c>
      <c r="R1016" s="7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s="7" t="str">
        <f t="shared" si="92"/>
        <v>technology</v>
      </c>
      <c r="R1017" s="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s="7" t="str">
        <f t="shared" si="92"/>
        <v>technology</v>
      </c>
      <c r="R1018" s="7" t="str">
        <f t="shared" si="93"/>
        <v>wearables</v>
      </c>
      <c r="S1018" s="13">
        <f t="shared" si="94"/>
        <v>42422.107129629629</v>
      </c>
      <c r="T1018" s="13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s="7" t="str">
        <f t="shared" si="92"/>
        <v>technology</v>
      </c>
      <c r="R1019" s="7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s="7" t="str">
        <f t="shared" si="92"/>
        <v>technology</v>
      </c>
      <c r="R1020" s="7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s="7" t="str">
        <f t="shared" si="92"/>
        <v>technology</v>
      </c>
      <c r="R1021" s="7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s="7" t="str">
        <f t="shared" si="92"/>
        <v>music</v>
      </c>
      <c r="R1022" s="7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s="7" t="str">
        <f t="shared" si="92"/>
        <v>music</v>
      </c>
      <c r="R1023" s="7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s="7" t="str">
        <f t="shared" si="92"/>
        <v>music</v>
      </c>
      <c r="R1024" s="7" t="str">
        <f t="shared" si="93"/>
        <v>electronic music</v>
      </c>
      <c r="S1024" s="13">
        <f t="shared" si="94"/>
        <v>42111.646724537037</v>
      </c>
      <c r="T1024" s="13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s="7" t="str">
        <f t="shared" si="92"/>
        <v>music</v>
      </c>
      <c r="R1025" s="7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7">
        <f t="shared" ref="P1026:P1089" si="97">IF(E1026&gt;0, E1026/L1026, 0)</f>
        <v>388.9762295081967</v>
      </c>
      <c r="Q1026" s="7" t="str">
        <f t="shared" ref="Q1026:Q1089" si="98">LEFT(N1026, SEARCH("/",N1026)-1)</f>
        <v>music</v>
      </c>
      <c r="R1026" s="7" t="str">
        <f t="shared" ref="R1026:R1089" si="99">RIGHT(N1026,LEN(N1026)-SEARCH("/",N1026))</f>
        <v>electronic music</v>
      </c>
      <c r="S1026" s="13">
        <f t="shared" ref="S1026:S1089" si="100">J1026/(60*60*24)+DATE(1970,1,1)</f>
        <v>42370.580590277779</v>
      </c>
      <c r="T1026" s="13">
        <f t="shared" ref="T1026:T1089" si="101">I1026/(60*60*24)+DATE(1970,1,1)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7">
        <f t="shared" si="97"/>
        <v>71.848571428571432</v>
      </c>
      <c r="Q1027" s="7" t="str">
        <f t="shared" si="98"/>
        <v>music</v>
      </c>
      <c r="R1027" s="7" t="str">
        <f t="shared" si="99"/>
        <v>electronic music</v>
      </c>
      <c r="S1027" s="13">
        <f t="shared" si="100"/>
        <v>42049.833761574075</v>
      </c>
      <c r="T1027" s="13">
        <f t="shared" si="101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s="7" t="str">
        <f t="shared" si="98"/>
        <v>music</v>
      </c>
      <c r="R1028" s="7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s="7" t="str">
        <f t="shared" si="98"/>
        <v>music</v>
      </c>
      <c r="R1029" s="7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s="7" t="str">
        <f t="shared" si="98"/>
        <v>music</v>
      </c>
      <c r="R1030" s="7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s="7" t="str">
        <f t="shared" si="98"/>
        <v>music</v>
      </c>
      <c r="R1031" s="7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s="7" t="str">
        <f t="shared" si="98"/>
        <v>music</v>
      </c>
      <c r="R1032" s="7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s="7" t="str">
        <f t="shared" si="98"/>
        <v>music</v>
      </c>
      <c r="R1033" s="7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s="7" t="str">
        <f t="shared" si="98"/>
        <v>music</v>
      </c>
      <c r="R1034" s="7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s="7" t="str">
        <f t="shared" si="98"/>
        <v>music</v>
      </c>
      <c r="R1035" s="7" t="str">
        <f t="shared" si="99"/>
        <v>electronic music</v>
      </c>
      <c r="S1035" s="13">
        <f t="shared" si="100"/>
        <v>42688.732407407406</v>
      </c>
      <c r="T1035" s="13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s="7" t="str">
        <f t="shared" si="98"/>
        <v>music</v>
      </c>
      <c r="R1036" s="7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s="7" t="str">
        <f t="shared" si="98"/>
        <v>music</v>
      </c>
      <c r="R1037" s="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s="7" t="str">
        <f t="shared" si="98"/>
        <v>music</v>
      </c>
      <c r="R1038" s="7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s="7" t="str">
        <f t="shared" si="98"/>
        <v>music</v>
      </c>
      <c r="R1039" s="7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s="7" t="str">
        <f t="shared" si="98"/>
        <v>music</v>
      </c>
      <c r="R1040" s="7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s="7" t="str">
        <f t="shared" si="98"/>
        <v>music</v>
      </c>
      <c r="R1041" s="7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s="7" t="str">
        <f t="shared" si="98"/>
        <v>journalism</v>
      </c>
      <c r="R1042" s="7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s="7" t="str">
        <f t="shared" si="98"/>
        <v>journalism</v>
      </c>
      <c r="R1043" s="7" t="str">
        <f t="shared" si="99"/>
        <v>audio</v>
      </c>
      <c r="S1043" s="13">
        <f t="shared" si="100"/>
        <v>41831.06009259259</v>
      </c>
      <c r="T1043" s="13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s="7" t="str">
        <f t="shared" si="98"/>
        <v>journalism</v>
      </c>
      <c r="R1044" s="7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s="7" t="str">
        <f t="shared" si="98"/>
        <v>journalism</v>
      </c>
      <c r="R1045" s="7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s="7" t="str">
        <f t="shared" si="98"/>
        <v>journalism</v>
      </c>
      <c r="R1046" s="7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s="7" t="str">
        <f t="shared" si="98"/>
        <v>journalism</v>
      </c>
      <c r="R1047" s="7" t="str">
        <f t="shared" si="99"/>
        <v>audio</v>
      </c>
      <c r="S1047" s="13">
        <f t="shared" si="100"/>
        <v>41844.874421296292</v>
      </c>
      <c r="T1047" s="13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s="7" t="str">
        <f t="shared" si="98"/>
        <v>journalism</v>
      </c>
      <c r="R1048" s="7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s="7" t="str">
        <f t="shared" si="98"/>
        <v>journalism</v>
      </c>
      <c r="R1049" s="7" t="str">
        <f t="shared" si="99"/>
        <v>audio</v>
      </c>
      <c r="S1049" s="13">
        <f t="shared" si="100"/>
        <v>41918.818460648152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s="7" t="str">
        <f t="shared" si="98"/>
        <v>journalism</v>
      </c>
      <c r="R1050" s="7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s="7" t="str">
        <f t="shared" si="98"/>
        <v>journalism</v>
      </c>
      <c r="R1051" s="7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s="7" t="str">
        <f t="shared" si="98"/>
        <v>journalism</v>
      </c>
      <c r="R1052" s="7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s="7" t="str">
        <f t="shared" si="98"/>
        <v>journalism</v>
      </c>
      <c r="R1053" s="7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s="7" t="str">
        <f t="shared" si="98"/>
        <v>journalism</v>
      </c>
      <c r="R1054" s="7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s="7" t="str">
        <f t="shared" si="98"/>
        <v>journalism</v>
      </c>
      <c r="R1055" s="7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s="7" t="str">
        <f t="shared" si="98"/>
        <v>journalism</v>
      </c>
      <c r="R1056" s="7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s="7" t="str">
        <f t="shared" si="98"/>
        <v>journalism</v>
      </c>
      <c r="R1057" s="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s="7" t="str">
        <f t="shared" si="98"/>
        <v>journalism</v>
      </c>
      <c r="R1058" s="7" t="str">
        <f t="shared" si="99"/>
        <v>audio</v>
      </c>
      <c r="S1058" s="13">
        <f t="shared" si="100"/>
        <v>42058.719641203701</v>
      </c>
      <c r="T1058" s="13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s="7" t="str">
        <f t="shared" si="98"/>
        <v>journalism</v>
      </c>
      <c r="R1059" s="7" t="str">
        <f t="shared" si="99"/>
        <v>audio</v>
      </c>
      <c r="S1059" s="13">
        <f t="shared" si="100"/>
        <v>42678.871331018519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s="7" t="str">
        <f t="shared" si="98"/>
        <v>journalism</v>
      </c>
      <c r="R1060" s="7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s="7" t="str">
        <f t="shared" si="98"/>
        <v>journalism</v>
      </c>
      <c r="R1061" s="7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s="7" t="str">
        <f t="shared" si="98"/>
        <v>journalism</v>
      </c>
      <c r="R1062" s="7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s="7" t="str">
        <f t="shared" si="98"/>
        <v>journalism</v>
      </c>
      <c r="R1063" s="7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s="7" t="str">
        <f t="shared" si="98"/>
        <v>journalism</v>
      </c>
      <c r="R1064" s="7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s="7" t="str">
        <f t="shared" si="98"/>
        <v>journalism</v>
      </c>
      <c r="R1065" s="7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s="7" t="str">
        <f t="shared" si="98"/>
        <v>games</v>
      </c>
      <c r="R1066" s="7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s="7" t="str">
        <f t="shared" si="98"/>
        <v>games</v>
      </c>
      <c r="R1067" s="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s="7" t="str">
        <f t="shared" si="98"/>
        <v>games</v>
      </c>
      <c r="R1068" s="7" t="str">
        <f t="shared" si="99"/>
        <v>video games</v>
      </c>
      <c r="S1068" s="13">
        <f t="shared" si="100"/>
        <v>41445.962754629625</v>
      </c>
      <c r="T1068" s="13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s="7" t="str">
        <f t="shared" si="98"/>
        <v>games</v>
      </c>
      <c r="R1069" s="7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s="7" t="str">
        <f t="shared" si="98"/>
        <v>games</v>
      </c>
      <c r="R1070" s="7" t="str">
        <f t="shared" si="99"/>
        <v>video games</v>
      </c>
      <c r="S1070" s="13">
        <f t="shared" si="100"/>
        <v>42440.371111111112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s="7" t="str">
        <f t="shared" si="98"/>
        <v>games</v>
      </c>
      <c r="R1071" s="7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s="7" t="str">
        <f t="shared" si="98"/>
        <v>games</v>
      </c>
      <c r="R1072" s="7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s="7" t="str">
        <f t="shared" si="98"/>
        <v>games</v>
      </c>
      <c r="R1073" s="7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s="7" t="str">
        <f t="shared" si="98"/>
        <v>games</v>
      </c>
      <c r="R1074" s="7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s="7" t="str">
        <f t="shared" si="98"/>
        <v>games</v>
      </c>
      <c r="R1075" s="7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s="7" t="str">
        <f t="shared" si="98"/>
        <v>games</v>
      </c>
      <c r="R1076" s="7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s="7" t="str">
        <f t="shared" si="98"/>
        <v>games</v>
      </c>
      <c r="R1077" s="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s="7" t="str">
        <f t="shared" si="98"/>
        <v>games</v>
      </c>
      <c r="R1078" s="7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s="7" t="str">
        <f t="shared" si="98"/>
        <v>games</v>
      </c>
      <c r="R1079" s="7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s="7" t="str">
        <f t="shared" si="98"/>
        <v>games</v>
      </c>
      <c r="R1080" s="7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s="7" t="str">
        <f t="shared" si="98"/>
        <v>games</v>
      </c>
      <c r="R1081" s="7" t="str">
        <f t="shared" si="99"/>
        <v>video games</v>
      </c>
      <c r="S1081" s="13">
        <f t="shared" si="100"/>
        <v>42479.566388888888</v>
      </c>
      <c r="T1081" s="13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s="7" t="str">
        <f t="shared" si="98"/>
        <v>games</v>
      </c>
      <c r="R1082" s="7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s="7" t="str">
        <f t="shared" si="98"/>
        <v>games</v>
      </c>
      <c r="R1083" s="7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s="7" t="str">
        <f t="shared" si="98"/>
        <v>games</v>
      </c>
      <c r="R1084" s="7" t="str">
        <f t="shared" si="99"/>
        <v>video games</v>
      </c>
      <c r="S1084" s="13">
        <f t="shared" si="100"/>
        <v>41101.906111111108</v>
      </c>
      <c r="T1084" s="13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s="7" t="str">
        <f t="shared" si="98"/>
        <v>games</v>
      </c>
      <c r="R1085" s="7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s="7" t="str">
        <f t="shared" si="98"/>
        <v>games</v>
      </c>
      <c r="R1086" s="7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s="7" t="str">
        <f t="shared" si="98"/>
        <v>games</v>
      </c>
      <c r="R1087" s="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s="7" t="str">
        <f t="shared" si="98"/>
        <v>games</v>
      </c>
      <c r="R1088" s="7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s="7" t="str">
        <f t="shared" si="98"/>
        <v>games</v>
      </c>
      <c r="R1089" s="7" t="str">
        <f t="shared" si="99"/>
        <v>video games</v>
      </c>
      <c r="S1089" s="13">
        <f t="shared" si="100"/>
        <v>41775.713969907403</v>
      </c>
      <c r="T1089" s="13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7">
        <f t="shared" ref="P1090:P1153" si="103">IF(E1090&gt;0, E1090/L1090, 0)</f>
        <v>43.41727891156463</v>
      </c>
      <c r="Q1090" s="7" t="str">
        <f t="shared" ref="Q1090:Q1153" si="104">LEFT(N1090, SEARCH("/",N1090)-1)</f>
        <v>games</v>
      </c>
      <c r="R1090" s="7" t="str">
        <f t="shared" ref="R1090:R1153" si="105">RIGHT(N1090,LEN(N1090)-SEARCH("/",N1090))</f>
        <v>video games</v>
      </c>
      <c r="S1090" s="13">
        <f t="shared" ref="S1090:S1153" si="106">J1090/(60*60*24)+DATE(1970,1,1)</f>
        <v>41723.799386574072</v>
      </c>
      <c r="T1090" s="13">
        <f t="shared" ref="T1090:T1153" si="107">I1090/(60*60*24)+DATE(1970,1,1)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7">
        <f t="shared" si="103"/>
        <v>23.959183673469386</v>
      </c>
      <c r="Q1091" s="7" t="str">
        <f t="shared" si="104"/>
        <v>games</v>
      </c>
      <c r="R1091" s="7" t="str">
        <f t="shared" si="105"/>
        <v>video games</v>
      </c>
      <c r="S1091" s="13">
        <f t="shared" si="106"/>
        <v>42151.189525462964</v>
      </c>
      <c r="T1091" s="13">
        <f t="shared" si="107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s="7" t="str">
        <f t="shared" si="104"/>
        <v>games</v>
      </c>
      <c r="R1092" s="7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s="7" t="str">
        <f t="shared" si="104"/>
        <v>games</v>
      </c>
      <c r="R1093" s="7" t="str">
        <f t="shared" si="105"/>
        <v>video games</v>
      </c>
      <c r="S1093" s="13">
        <f t="shared" si="106"/>
        <v>42440.820277777777</v>
      </c>
      <c r="T1093" s="13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s="7" t="str">
        <f t="shared" si="104"/>
        <v>games</v>
      </c>
      <c r="R1094" s="7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s="7" t="str">
        <f t="shared" si="104"/>
        <v>games</v>
      </c>
      <c r="R1095" s="7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s="7" t="str">
        <f t="shared" si="104"/>
        <v>games</v>
      </c>
      <c r="R1096" s="7" t="str">
        <f t="shared" si="105"/>
        <v>video games</v>
      </c>
      <c r="S1096" s="13">
        <f t="shared" si="106"/>
        <v>40795.71334490741</v>
      </c>
      <c r="T1096" s="13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s="7" t="str">
        <f t="shared" si="104"/>
        <v>games</v>
      </c>
      <c r="R1097" s="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s="7" t="str">
        <f t="shared" si="104"/>
        <v>games</v>
      </c>
      <c r="R1098" s="7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s="7" t="str">
        <f t="shared" si="104"/>
        <v>games</v>
      </c>
      <c r="R1099" s="7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s="7" t="str">
        <f t="shared" si="104"/>
        <v>games</v>
      </c>
      <c r="R1100" s="7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s="7" t="str">
        <f t="shared" si="104"/>
        <v>games</v>
      </c>
      <c r="R1101" s="7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s="7" t="str">
        <f t="shared" si="104"/>
        <v>games</v>
      </c>
      <c r="R1102" s="7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s="7" t="str">
        <f t="shared" si="104"/>
        <v>games</v>
      </c>
      <c r="R1103" s="7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s="7" t="str">
        <f t="shared" si="104"/>
        <v>games</v>
      </c>
      <c r="R1104" s="7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s="7" t="str">
        <f t="shared" si="104"/>
        <v>games</v>
      </c>
      <c r="R1105" s="7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s="7" t="str">
        <f t="shared" si="104"/>
        <v>games</v>
      </c>
      <c r="R1106" s="7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s="7" t="str">
        <f t="shared" si="104"/>
        <v>games</v>
      </c>
      <c r="R1107" s="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s="7" t="str">
        <f t="shared" si="104"/>
        <v>games</v>
      </c>
      <c r="R1108" s="7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s="7" t="str">
        <f t="shared" si="104"/>
        <v>games</v>
      </c>
      <c r="R1109" s="7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s="7" t="str">
        <f t="shared" si="104"/>
        <v>games</v>
      </c>
      <c r="R1110" s="7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s="7" t="str">
        <f t="shared" si="104"/>
        <v>games</v>
      </c>
      <c r="R1111" s="7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s="7" t="str">
        <f t="shared" si="104"/>
        <v>games</v>
      </c>
      <c r="R1112" s="7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s="7" t="str">
        <f t="shared" si="104"/>
        <v>games</v>
      </c>
      <c r="R1113" s="7" t="str">
        <f t="shared" si="105"/>
        <v>video games</v>
      </c>
      <c r="S1113" s="13">
        <f t="shared" si="106"/>
        <v>42347.203587962962</v>
      </c>
      <c r="T1113" s="13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s="7" t="str">
        <f t="shared" si="104"/>
        <v>games</v>
      </c>
      <c r="R1114" s="7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s="7" t="str">
        <f t="shared" si="104"/>
        <v>games</v>
      </c>
      <c r="R1115" s="7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s="7" t="str">
        <f t="shared" si="104"/>
        <v>games</v>
      </c>
      <c r="R1116" s="7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s="7" t="str">
        <f t="shared" si="104"/>
        <v>games</v>
      </c>
      <c r="R1117" s="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s="7" t="str">
        <f t="shared" si="104"/>
        <v>games</v>
      </c>
      <c r="R1118" s="7" t="str">
        <f t="shared" si="105"/>
        <v>video games</v>
      </c>
      <c r="S1118" s="13">
        <f t="shared" si="106"/>
        <v>41009.847314814819</v>
      </c>
      <c r="T1118" s="13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s="7" t="str">
        <f t="shared" si="104"/>
        <v>games</v>
      </c>
      <c r="R1119" s="7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s="7" t="str">
        <f t="shared" si="104"/>
        <v>games</v>
      </c>
      <c r="R1120" s="7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s="7" t="str">
        <f t="shared" si="104"/>
        <v>games</v>
      </c>
      <c r="R1121" s="7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s="7" t="str">
        <f t="shared" si="104"/>
        <v>games</v>
      </c>
      <c r="R1122" s="7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s="7" t="str">
        <f t="shared" si="104"/>
        <v>games</v>
      </c>
      <c r="R1123" s="7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s="7" t="str">
        <f t="shared" si="104"/>
        <v>games</v>
      </c>
      <c r="R1124" s="7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s="7" t="str">
        <f t="shared" si="104"/>
        <v>games</v>
      </c>
      <c r="R1125" s="7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s="7" t="str">
        <f t="shared" si="104"/>
        <v>games</v>
      </c>
      <c r="R1126" s="7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s="7" t="str">
        <f t="shared" si="104"/>
        <v>games</v>
      </c>
      <c r="R1127" s="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s="7" t="str">
        <f t="shared" si="104"/>
        <v>games</v>
      </c>
      <c r="R1128" s="7" t="str">
        <f t="shared" si="105"/>
        <v>mobile games</v>
      </c>
      <c r="S1128" s="13">
        <f t="shared" si="106"/>
        <v>42535.327476851853</v>
      </c>
      <c r="T1128" s="13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s="7" t="str">
        <f t="shared" si="104"/>
        <v>games</v>
      </c>
      <c r="R1129" s="7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s="7" t="str">
        <f t="shared" si="104"/>
        <v>games</v>
      </c>
      <c r="R1130" s="7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s="7" t="str">
        <f t="shared" si="104"/>
        <v>games</v>
      </c>
      <c r="R1131" s="7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s="7" t="str">
        <f t="shared" si="104"/>
        <v>games</v>
      </c>
      <c r="R1132" s="7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s="7" t="str">
        <f t="shared" si="104"/>
        <v>games</v>
      </c>
      <c r="R1133" s="7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s="7" t="str">
        <f t="shared" si="104"/>
        <v>games</v>
      </c>
      <c r="R1134" s="7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s="7" t="str">
        <f t="shared" si="104"/>
        <v>games</v>
      </c>
      <c r="R1135" s="7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s="7" t="str">
        <f t="shared" si="104"/>
        <v>games</v>
      </c>
      <c r="R1136" s="7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s="7" t="str">
        <f t="shared" si="104"/>
        <v>games</v>
      </c>
      <c r="R1137" s="7" t="str">
        <f t="shared" si="105"/>
        <v>mobile games</v>
      </c>
      <c r="S1137" s="13">
        <f t="shared" si="106"/>
        <v>42558.98951388889</v>
      </c>
      <c r="T1137" s="13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s="7" t="str">
        <f t="shared" si="104"/>
        <v>games</v>
      </c>
      <c r="R1138" s="7" t="str">
        <f t="shared" si="105"/>
        <v>mobile games</v>
      </c>
      <c r="S1138" s="13">
        <f t="shared" si="106"/>
        <v>42327.671631944446</v>
      </c>
      <c r="T1138" s="13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s="7" t="str">
        <f t="shared" si="104"/>
        <v>games</v>
      </c>
      <c r="R1139" s="7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s="7" t="str">
        <f t="shared" si="104"/>
        <v>games</v>
      </c>
      <c r="R1140" s="7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s="7" t="str">
        <f t="shared" si="104"/>
        <v>games</v>
      </c>
      <c r="R1141" s="7" t="str">
        <f t="shared" si="105"/>
        <v>mobile games</v>
      </c>
      <c r="S1141" s="13">
        <f t="shared" si="106"/>
        <v>41975.34752314815</v>
      </c>
      <c r="T1141" s="13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s="7" t="str">
        <f t="shared" si="104"/>
        <v>games</v>
      </c>
      <c r="R1142" s="7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s="7" t="str">
        <f t="shared" si="104"/>
        <v>games</v>
      </c>
      <c r="R1143" s="7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s="7" t="str">
        <f t="shared" si="104"/>
        <v>games</v>
      </c>
      <c r="R1144" s="7" t="str">
        <f t="shared" si="105"/>
        <v>mobile games</v>
      </c>
      <c r="S1144" s="13">
        <f t="shared" si="106"/>
        <v>42022.006099537037</v>
      </c>
      <c r="T1144" s="13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s="7" t="str">
        <f t="shared" si="104"/>
        <v>games</v>
      </c>
      <c r="R1145" s="7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s="7" t="str">
        <f t="shared" si="104"/>
        <v>food</v>
      </c>
      <c r="R1146" s="7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s="7" t="str">
        <f t="shared" si="104"/>
        <v>food</v>
      </c>
      <c r="R1147" s="7" t="str">
        <f t="shared" si="105"/>
        <v>food trucks</v>
      </c>
      <c r="S1147" s="13">
        <f t="shared" si="106"/>
        <v>41854.74759259259</v>
      </c>
      <c r="T1147" s="13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s="7" t="str">
        <f t="shared" si="104"/>
        <v>food</v>
      </c>
      <c r="R1148" s="7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s="7" t="str">
        <f t="shared" si="104"/>
        <v>food</v>
      </c>
      <c r="R1149" s="7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s="7" t="str">
        <f t="shared" si="104"/>
        <v>food</v>
      </c>
      <c r="R1150" s="7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s="7" t="str">
        <f t="shared" si="104"/>
        <v>food</v>
      </c>
      <c r="R1151" s="7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s="7" t="str">
        <f t="shared" si="104"/>
        <v>food</v>
      </c>
      <c r="R1152" s="7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s="7" t="str">
        <f t="shared" si="104"/>
        <v>food</v>
      </c>
      <c r="R1153" s="7" t="str">
        <f t="shared" si="105"/>
        <v>food trucks</v>
      </c>
      <c r="S1153" s="13">
        <f t="shared" si="106"/>
        <v>42224.102581018524</v>
      </c>
      <c r="T1153" s="13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7">
        <f t="shared" ref="P1154:P1217" si="109">IF(E1154&gt;0, E1154/L1154, 0)</f>
        <v>60.733333333333334</v>
      </c>
      <c r="Q1154" s="7" t="str">
        <f t="shared" ref="Q1154:Q1217" si="110">LEFT(N1154, SEARCH("/",N1154)-1)</f>
        <v>food</v>
      </c>
      <c r="R1154" s="7" t="str">
        <f t="shared" ref="R1154:R1217" si="111">RIGHT(N1154,LEN(N1154)-SEARCH("/",N1154))</f>
        <v>food trucks</v>
      </c>
      <c r="S1154" s="13">
        <f t="shared" ref="S1154:S1217" si="112">J1154/(60*60*24)+DATE(1970,1,1)</f>
        <v>42109.709629629629</v>
      </c>
      <c r="T1154" s="13">
        <f t="shared" ref="T1154:T1217" si="113">I1154/(60*60*24)+DATE(1970,1,1)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7">
        <f t="shared" si="109"/>
        <v>50</v>
      </c>
      <c r="Q1155" s="7" t="str">
        <f t="shared" si="110"/>
        <v>food</v>
      </c>
      <c r="R1155" s="7" t="str">
        <f t="shared" si="111"/>
        <v>food trucks</v>
      </c>
      <c r="S1155" s="13">
        <f t="shared" si="112"/>
        <v>42143.714178240742</v>
      </c>
      <c r="T1155" s="13">
        <f t="shared" si="113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s="7" t="str">
        <f t="shared" si="110"/>
        <v>food</v>
      </c>
      <c r="R1156" s="7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s="7" t="str">
        <f t="shared" si="110"/>
        <v>food</v>
      </c>
      <c r="R1157" s="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s="7" t="str">
        <f t="shared" si="110"/>
        <v>food</v>
      </c>
      <c r="R1158" s="7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s="7" t="str">
        <f t="shared" si="110"/>
        <v>food</v>
      </c>
      <c r="R1159" s="7" t="str">
        <f t="shared" si="111"/>
        <v>food trucks</v>
      </c>
      <c r="S1159" s="13">
        <f t="shared" si="112"/>
        <v>41918.628240740742</v>
      </c>
      <c r="T1159" s="13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s="7" t="str">
        <f t="shared" si="110"/>
        <v>food</v>
      </c>
      <c r="R1160" s="7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s="7" t="str">
        <f t="shared" si="110"/>
        <v>food</v>
      </c>
      <c r="R1161" s="7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s="7" t="str">
        <f t="shared" si="110"/>
        <v>food</v>
      </c>
      <c r="R1162" s="7" t="str">
        <f t="shared" si="111"/>
        <v>food trucks</v>
      </c>
      <c r="S1162" s="13">
        <f t="shared" si="112"/>
        <v>42061.154930555553</v>
      </c>
      <c r="T1162" s="13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s="7" t="str">
        <f t="shared" si="110"/>
        <v>food</v>
      </c>
      <c r="R1163" s="7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s="7" t="str">
        <f t="shared" si="110"/>
        <v>food</v>
      </c>
      <c r="R1164" s="7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s="7" t="str">
        <f t="shared" si="110"/>
        <v>food</v>
      </c>
      <c r="R1165" s="7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s="7" t="str">
        <f t="shared" si="110"/>
        <v>food</v>
      </c>
      <c r="R1166" s="7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s="7" t="str">
        <f t="shared" si="110"/>
        <v>food</v>
      </c>
      <c r="R1167" s="7" t="str">
        <f t="shared" si="111"/>
        <v>food trucks</v>
      </c>
      <c r="S1167" s="13">
        <f t="shared" si="112"/>
        <v>41792.214467592596</v>
      </c>
      <c r="T1167" s="13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s="7" t="str">
        <f t="shared" si="110"/>
        <v>food</v>
      </c>
      <c r="R1168" s="7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s="7" t="str">
        <f t="shared" si="110"/>
        <v>food</v>
      </c>
      <c r="R1169" s="7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s="7" t="str">
        <f t="shared" si="110"/>
        <v>food</v>
      </c>
      <c r="R1170" s="7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s="7" t="str">
        <f t="shared" si="110"/>
        <v>food</v>
      </c>
      <c r="R1171" s="7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s="7" t="str">
        <f t="shared" si="110"/>
        <v>food</v>
      </c>
      <c r="R1172" s="7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s="7" t="str">
        <f t="shared" si="110"/>
        <v>food</v>
      </c>
      <c r="R1173" s="7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s="7" t="str">
        <f t="shared" si="110"/>
        <v>food</v>
      </c>
      <c r="R1174" s="7" t="str">
        <f t="shared" si="111"/>
        <v>food trucks</v>
      </c>
      <c r="S1174" s="13">
        <f t="shared" si="112"/>
        <v>41841.682314814811</v>
      </c>
      <c r="T1174" s="13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s="7" t="str">
        <f t="shared" si="110"/>
        <v>food</v>
      </c>
      <c r="R1175" s="7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s="7" t="str">
        <f t="shared" si="110"/>
        <v>food</v>
      </c>
      <c r="R1176" s="7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s="7" t="str">
        <f t="shared" si="110"/>
        <v>food</v>
      </c>
      <c r="R1177" s="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s="7" t="str">
        <f t="shared" si="110"/>
        <v>food</v>
      </c>
      <c r="R1178" s="7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s="7" t="str">
        <f t="shared" si="110"/>
        <v>food</v>
      </c>
      <c r="R1179" s="7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s="7" t="str">
        <f t="shared" si="110"/>
        <v>food</v>
      </c>
      <c r="R1180" s="7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s="7" t="str">
        <f t="shared" si="110"/>
        <v>food</v>
      </c>
      <c r="R1181" s="7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s="7" t="str">
        <f t="shared" si="110"/>
        <v>food</v>
      </c>
      <c r="R1182" s="7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s="7" t="str">
        <f t="shared" si="110"/>
        <v>food</v>
      </c>
      <c r="R1183" s="7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s="7" t="str">
        <f t="shared" si="110"/>
        <v>food</v>
      </c>
      <c r="R1184" s="7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s="7" t="str">
        <f t="shared" si="110"/>
        <v>food</v>
      </c>
      <c r="R1185" s="7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s="7" t="str">
        <f t="shared" si="110"/>
        <v>photography</v>
      </c>
      <c r="R1186" s="7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s="7" t="str">
        <f t="shared" si="110"/>
        <v>photography</v>
      </c>
      <c r="R1187" s="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s="7" t="str">
        <f t="shared" si="110"/>
        <v>photography</v>
      </c>
      <c r="R1188" s="7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s="7" t="str">
        <f t="shared" si="110"/>
        <v>photography</v>
      </c>
      <c r="R1189" s="7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s="7" t="str">
        <f t="shared" si="110"/>
        <v>photography</v>
      </c>
      <c r="R1190" s="7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s="7" t="str">
        <f t="shared" si="110"/>
        <v>photography</v>
      </c>
      <c r="R1191" s="7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s="7" t="str">
        <f t="shared" si="110"/>
        <v>photography</v>
      </c>
      <c r="R1192" s="7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s="7" t="str">
        <f t="shared" si="110"/>
        <v>photography</v>
      </c>
      <c r="R1193" s="7" t="str">
        <f t="shared" si="111"/>
        <v>photobooks</v>
      </c>
      <c r="S1193" s="13">
        <f t="shared" si="112"/>
        <v>42419.603703703702</v>
      </c>
      <c r="T1193" s="13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s="7" t="str">
        <f t="shared" si="110"/>
        <v>photography</v>
      </c>
      <c r="R1194" s="7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s="7" t="str">
        <f t="shared" si="110"/>
        <v>photography</v>
      </c>
      <c r="R1195" s="7" t="str">
        <f t="shared" si="111"/>
        <v>photobooks</v>
      </c>
      <c r="S1195" s="13">
        <f t="shared" si="112"/>
        <v>42409.776076388887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s="7" t="str">
        <f t="shared" si="110"/>
        <v>photography</v>
      </c>
      <c r="R1196" s="7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s="7" t="str">
        <f t="shared" si="110"/>
        <v>photography</v>
      </c>
      <c r="R1197" s="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s="7" t="str">
        <f t="shared" si="110"/>
        <v>photography</v>
      </c>
      <c r="R1198" s="7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s="7" t="str">
        <f t="shared" si="110"/>
        <v>photography</v>
      </c>
      <c r="R1199" s="7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s="7" t="str">
        <f t="shared" si="110"/>
        <v>photography</v>
      </c>
      <c r="R1200" s="7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s="7" t="str">
        <f t="shared" si="110"/>
        <v>photography</v>
      </c>
      <c r="R1201" s="7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s="7" t="str">
        <f t="shared" si="110"/>
        <v>photography</v>
      </c>
      <c r="R1202" s="7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s="7" t="str">
        <f t="shared" si="110"/>
        <v>photography</v>
      </c>
      <c r="R1203" s="7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s="7" t="str">
        <f t="shared" si="110"/>
        <v>photography</v>
      </c>
      <c r="R1204" s="7" t="str">
        <f t="shared" si="111"/>
        <v>photobooks</v>
      </c>
      <c r="S1204" s="13">
        <f t="shared" si="112"/>
        <v>42152.288819444446</v>
      </c>
      <c r="T1204" s="13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s="7" t="str">
        <f t="shared" si="110"/>
        <v>photography</v>
      </c>
      <c r="R1205" s="7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s="7" t="str">
        <f t="shared" si="110"/>
        <v>photography</v>
      </c>
      <c r="R1206" s="7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s="7" t="str">
        <f t="shared" si="110"/>
        <v>photography</v>
      </c>
      <c r="R1207" s="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s="7" t="str">
        <f t="shared" si="110"/>
        <v>photography</v>
      </c>
      <c r="R1208" s="7" t="str">
        <f t="shared" si="111"/>
        <v>photobooks</v>
      </c>
      <c r="S1208" s="13">
        <f t="shared" si="112"/>
        <v>42772.776076388887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s="7" t="str">
        <f t="shared" si="110"/>
        <v>photography</v>
      </c>
      <c r="R1209" s="7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s="7" t="str">
        <f t="shared" si="110"/>
        <v>photography</v>
      </c>
      <c r="R1210" s="7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s="7" t="str">
        <f t="shared" si="110"/>
        <v>photography</v>
      </c>
      <c r="R1211" s="7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s="7" t="str">
        <f t="shared" si="110"/>
        <v>photography</v>
      </c>
      <c r="R1212" s="7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s="7" t="str">
        <f t="shared" si="110"/>
        <v>photography</v>
      </c>
      <c r="R1213" s="7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s="7" t="str">
        <f t="shared" si="110"/>
        <v>photography</v>
      </c>
      <c r="R1214" s="7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s="7" t="str">
        <f t="shared" si="110"/>
        <v>photography</v>
      </c>
      <c r="R1215" s="7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s="7" t="str">
        <f t="shared" si="110"/>
        <v>photography</v>
      </c>
      <c r="R1216" s="7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s="7" t="str">
        <f t="shared" si="110"/>
        <v>photography</v>
      </c>
      <c r="R1217" s="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7">
        <f t="shared" ref="P1218:P1281" si="115">IF(E1218&gt;0, E1218/L1218, 0)</f>
        <v>91.882882882882882</v>
      </c>
      <c r="Q1218" s="7" t="str">
        <f t="shared" ref="Q1218:Q1281" si="116">LEFT(N1218, SEARCH("/",N1218)-1)</f>
        <v>photography</v>
      </c>
      <c r="R1218" s="7" t="str">
        <f t="shared" ref="R1218:R1281" si="117">RIGHT(N1218,LEN(N1218)-SEARCH("/",N1218))</f>
        <v>photobooks</v>
      </c>
      <c r="S1218" s="13">
        <f t="shared" ref="S1218:S1281" si="118">J1218/(60*60*24)+DATE(1970,1,1)</f>
        <v>42247.616400462968</v>
      </c>
      <c r="T1218" s="13">
        <f t="shared" ref="T1218:T1281" si="119">I1218/(60*60*24)+DATE(1970,1,1)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7">
        <f t="shared" si="115"/>
        <v>148.57377049180329</v>
      </c>
      <c r="Q1219" s="7" t="str">
        <f t="shared" si="116"/>
        <v>photography</v>
      </c>
      <c r="R1219" s="7" t="str">
        <f t="shared" si="117"/>
        <v>photobooks</v>
      </c>
      <c r="S1219" s="13">
        <f t="shared" si="118"/>
        <v>42535.809490740736</v>
      </c>
      <c r="T1219" s="13">
        <f t="shared" si="119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s="7" t="str">
        <f t="shared" si="116"/>
        <v>photography</v>
      </c>
      <c r="R1220" s="7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s="7" t="str">
        <f t="shared" si="116"/>
        <v>photography</v>
      </c>
      <c r="R1221" s="7" t="str">
        <f t="shared" si="117"/>
        <v>photobooks</v>
      </c>
      <c r="S1221" s="13">
        <f t="shared" si="118"/>
        <v>42633.461956018524</v>
      </c>
      <c r="T1221" s="13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s="7" t="str">
        <f t="shared" si="116"/>
        <v>photography</v>
      </c>
      <c r="R1222" s="7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s="7" t="str">
        <f t="shared" si="116"/>
        <v>photography</v>
      </c>
      <c r="R1223" s="7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s="7" t="str">
        <f t="shared" si="116"/>
        <v>photography</v>
      </c>
      <c r="R1224" s="7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s="7" t="str">
        <f t="shared" si="116"/>
        <v>photography</v>
      </c>
      <c r="R1225" s="7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s="7" t="str">
        <f t="shared" si="116"/>
        <v>music</v>
      </c>
      <c r="R1226" s="7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s="7" t="str">
        <f t="shared" si="116"/>
        <v>music</v>
      </c>
      <c r="R1227" s="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s="7" t="str">
        <f t="shared" si="116"/>
        <v>music</v>
      </c>
      <c r="R1228" s="7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s="7" t="str">
        <f t="shared" si="116"/>
        <v>music</v>
      </c>
      <c r="R1229" s="7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s="7" t="str">
        <f t="shared" si="116"/>
        <v>music</v>
      </c>
      <c r="R1230" s="7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s="7" t="str">
        <f t="shared" si="116"/>
        <v>music</v>
      </c>
      <c r="R1231" s="7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s="7" t="str">
        <f t="shared" si="116"/>
        <v>music</v>
      </c>
      <c r="R1232" s="7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s="7" t="str">
        <f t="shared" si="116"/>
        <v>music</v>
      </c>
      <c r="R1233" s="7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s="7" t="str">
        <f t="shared" si="116"/>
        <v>music</v>
      </c>
      <c r="R1234" s="7" t="str">
        <f t="shared" si="117"/>
        <v>world music</v>
      </c>
      <c r="S1234" s="13">
        <f t="shared" si="118"/>
        <v>41506.848032407404</v>
      </c>
      <c r="T1234" s="13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s="7" t="str">
        <f t="shared" si="116"/>
        <v>music</v>
      </c>
      <c r="R1235" s="7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s="7" t="str">
        <f t="shared" si="116"/>
        <v>music</v>
      </c>
      <c r="R1236" s="7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s="7" t="str">
        <f t="shared" si="116"/>
        <v>music</v>
      </c>
      <c r="R1237" s="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s="7" t="str">
        <f t="shared" si="116"/>
        <v>music</v>
      </c>
      <c r="R1238" s="7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s="7" t="str">
        <f t="shared" si="116"/>
        <v>music</v>
      </c>
      <c r="R1239" s="7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s="7" t="str">
        <f t="shared" si="116"/>
        <v>music</v>
      </c>
      <c r="R1240" s="7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s="7" t="str">
        <f t="shared" si="116"/>
        <v>music</v>
      </c>
      <c r="R1241" s="7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s="7" t="str">
        <f t="shared" si="116"/>
        <v>music</v>
      </c>
      <c r="R1242" s="7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s="7" t="str">
        <f t="shared" si="116"/>
        <v>music</v>
      </c>
      <c r="R1243" s="7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s="7" t="str">
        <f t="shared" si="116"/>
        <v>music</v>
      </c>
      <c r="R1244" s="7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s="7" t="str">
        <f t="shared" si="116"/>
        <v>music</v>
      </c>
      <c r="R1245" s="7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s="7" t="str">
        <f t="shared" si="116"/>
        <v>music</v>
      </c>
      <c r="R1246" s="7" t="str">
        <f t="shared" si="117"/>
        <v>rock</v>
      </c>
      <c r="S1246" s="13">
        <f t="shared" si="118"/>
        <v>41355.825497685189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s="7" t="str">
        <f t="shared" si="116"/>
        <v>music</v>
      </c>
      <c r="R1247" s="7" t="str">
        <f t="shared" si="117"/>
        <v>rock</v>
      </c>
      <c r="S1247" s="13">
        <f t="shared" si="118"/>
        <v>41774.59993055556</v>
      </c>
      <c r="T1247" s="13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s="7" t="str">
        <f t="shared" si="116"/>
        <v>music</v>
      </c>
      <c r="R1248" s="7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s="7" t="str">
        <f t="shared" si="116"/>
        <v>music</v>
      </c>
      <c r="R1249" s="7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s="7" t="str">
        <f t="shared" si="116"/>
        <v>music</v>
      </c>
      <c r="R1250" s="7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s="7" t="str">
        <f t="shared" si="116"/>
        <v>music</v>
      </c>
      <c r="R1251" s="7" t="str">
        <f t="shared" si="117"/>
        <v>rock</v>
      </c>
      <c r="S1251" s="13">
        <f t="shared" si="118"/>
        <v>41067.740868055553</v>
      </c>
      <c r="T1251" s="13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s="7" t="str">
        <f t="shared" si="116"/>
        <v>music</v>
      </c>
      <c r="R1252" s="7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s="7" t="str">
        <f t="shared" si="116"/>
        <v>music</v>
      </c>
      <c r="R1253" s="7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s="7" t="str">
        <f t="shared" si="116"/>
        <v>music</v>
      </c>
      <c r="R1254" s="7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s="7" t="str">
        <f t="shared" si="116"/>
        <v>music</v>
      </c>
      <c r="R1255" s="7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s="7" t="str">
        <f t="shared" si="116"/>
        <v>music</v>
      </c>
      <c r="R1256" s="7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s="7" t="str">
        <f t="shared" si="116"/>
        <v>music</v>
      </c>
      <c r="R1257" s="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s="7" t="str">
        <f t="shared" si="116"/>
        <v>music</v>
      </c>
      <c r="R1258" s="7" t="str">
        <f t="shared" si="117"/>
        <v>rock</v>
      </c>
      <c r="S1258" s="13">
        <f t="shared" si="118"/>
        <v>40921.919340277775</v>
      </c>
      <c r="T1258" s="13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s="7" t="str">
        <f t="shared" si="116"/>
        <v>music</v>
      </c>
      <c r="R1259" s="7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s="7" t="str">
        <f t="shared" si="116"/>
        <v>music</v>
      </c>
      <c r="R1260" s="7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s="7" t="str">
        <f t="shared" si="116"/>
        <v>music</v>
      </c>
      <c r="R1261" s="7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s="7" t="str">
        <f t="shared" si="116"/>
        <v>music</v>
      </c>
      <c r="R1262" s="7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s="7" t="str">
        <f t="shared" si="116"/>
        <v>music</v>
      </c>
      <c r="R1263" s="7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s="7" t="str">
        <f t="shared" si="116"/>
        <v>music</v>
      </c>
      <c r="R1264" s="7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s="7" t="str">
        <f t="shared" si="116"/>
        <v>music</v>
      </c>
      <c r="R1265" s="7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s="7" t="str">
        <f t="shared" si="116"/>
        <v>music</v>
      </c>
      <c r="R1266" s="7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s="7" t="str">
        <f t="shared" si="116"/>
        <v>music</v>
      </c>
      <c r="R1267" s="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s="7" t="str">
        <f t="shared" si="116"/>
        <v>music</v>
      </c>
      <c r="R1268" s="7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s="7" t="str">
        <f t="shared" si="116"/>
        <v>music</v>
      </c>
      <c r="R1269" s="7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s="7" t="str">
        <f t="shared" si="116"/>
        <v>music</v>
      </c>
      <c r="R1270" s="7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s="7" t="str">
        <f t="shared" si="116"/>
        <v>music</v>
      </c>
      <c r="R1271" s="7" t="str">
        <f t="shared" si="117"/>
        <v>rock</v>
      </c>
      <c r="S1271" s="13">
        <f t="shared" si="118"/>
        <v>42445.823055555556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s="7" t="str">
        <f t="shared" si="116"/>
        <v>music</v>
      </c>
      <c r="R1272" s="7" t="str">
        <f t="shared" si="117"/>
        <v>rock</v>
      </c>
      <c r="S1272" s="13">
        <f t="shared" si="118"/>
        <v>40933.85696759259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s="7" t="str">
        <f t="shared" si="116"/>
        <v>music</v>
      </c>
      <c r="R1273" s="7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s="7" t="str">
        <f t="shared" si="116"/>
        <v>music</v>
      </c>
      <c r="R1274" s="7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s="7" t="str">
        <f t="shared" si="116"/>
        <v>music</v>
      </c>
      <c r="R1275" s="7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s="7" t="str">
        <f t="shared" si="116"/>
        <v>music</v>
      </c>
      <c r="R1276" s="7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s="7" t="str">
        <f t="shared" si="116"/>
        <v>music</v>
      </c>
      <c r="R1277" s="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s="7" t="str">
        <f t="shared" si="116"/>
        <v>music</v>
      </c>
      <c r="R1278" s="7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s="7" t="str">
        <f t="shared" si="116"/>
        <v>music</v>
      </c>
      <c r="R1279" s="7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s="7" t="str">
        <f t="shared" si="116"/>
        <v>music</v>
      </c>
      <c r="R1280" s="7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s="7" t="str">
        <f t="shared" si="116"/>
        <v>music</v>
      </c>
      <c r="R1281" s="7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7">
        <f t="shared" ref="P1282:P1345" si="121">IF(E1282&gt;0, E1282/L1282, 0)</f>
        <v>127.97523076923076</v>
      </c>
      <c r="Q1282" s="7" t="str">
        <f t="shared" ref="Q1282:Q1345" si="122">LEFT(N1282, SEARCH("/",N1282)-1)</f>
        <v>music</v>
      </c>
      <c r="R1282" s="7" t="str">
        <f t="shared" ref="R1282:R1345" si="123">RIGHT(N1282,LEN(N1282)-SEARCH("/",N1282))</f>
        <v>rock</v>
      </c>
      <c r="S1282" s="13">
        <f t="shared" ref="S1282:S1345" si="124">J1282/(60*60*24)+DATE(1970,1,1)</f>
        <v>40513.757569444446</v>
      </c>
      <c r="T1282" s="13">
        <f t="shared" ref="T1282:T1345" si="125">I1282/(60*60*24)+DATE(1970,1,1)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7">
        <f t="shared" si="121"/>
        <v>104.72972972972973</v>
      </c>
      <c r="Q1283" s="7" t="str">
        <f t="shared" si="122"/>
        <v>music</v>
      </c>
      <c r="R1283" s="7" t="str">
        <f t="shared" si="123"/>
        <v>rock</v>
      </c>
      <c r="S1283" s="13">
        <f t="shared" si="124"/>
        <v>41463.743472222224</v>
      </c>
      <c r="T1283" s="13">
        <f t="shared" si="125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s="7" t="str">
        <f t="shared" si="122"/>
        <v>music</v>
      </c>
      <c r="R1284" s="7" t="str">
        <f t="shared" si="123"/>
        <v>rock</v>
      </c>
      <c r="S1284" s="13">
        <f t="shared" si="124"/>
        <v>41586.475173611107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s="7" t="str">
        <f t="shared" si="122"/>
        <v>music</v>
      </c>
      <c r="R1285" s="7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s="7" t="str">
        <f t="shared" si="122"/>
        <v>theater</v>
      </c>
      <c r="R1286" s="7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s="7" t="str">
        <f t="shared" si="122"/>
        <v>theater</v>
      </c>
      <c r="R1287" s="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s="7" t="str">
        <f t="shared" si="122"/>
        <v>theater</v>
      </c>
      <c r="R1288" s="7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s="7" t="str">
        <f t="shared" si="122"/>
        <v>theater</v>
      </c>
      <c r="R1289" s="7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s="7" t="str">
        <f t="shared" si="122"/>
        <v>theater</v>
      </c>
      <c r="R1290" s="7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s="7" t="str">
        <f t="shared" si="122"/>
        <v>theater</v>
      </c>
      <c r="R1291" s="7" t="str">
        <f t="shared" si="123"/>
        <v>plays</v>
      </c>
      <c r="S1291" s="13">
        <f t="shared" si="124"/>
        <v>42709.134780092594</v>
      </c>
      <c r="T1291" s="13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s="7" t="str">
        <f t="shared" si="122"/>
        <v>theater</v>
      </c>
      <c r="R1292" s="7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s="7" t="str">
        <f t="shared" si="122"/>
        <v>theater</v>
      </c>
      <c r="R1293" s="7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s="7" t="str">
        <f t="shared" si="122"/>
        <v>theater</v>
      </c>
      <c r="R1294" s="7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s="7" t="str">
        <f t="shared" si="122"/>
        <v>theater</v>
      </c>
      <c r="R1295" s="7" t="str">
        <f t="shared" si="123"/>
        <v>plays</v>
      </c>
      <c r="S1295" s="13">
        <f t="shared" si="124"/>
        <v>42292.701053240744</v>
      </c>
      <c r="T1295" s="13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s="7" t="str">
        <f t="shared" si="122"/>
        <v>theater</v>
      </c>
      <c r="R1296" s="7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s="7" t="str">
        <f t="shared" si="122"/>
        <v>theater</v>
      </c>
      <c r="R1297" s="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s="7" t="str">
        <f t="shared" si="122"/>
        <v>theater</v>
      </c>
      <c r="R1298" s="7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s="7" t="str">
        <f t="shared" si="122"/>
        <v>theater</v>
      </c>
      <c r="R1299" s="7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s="7" t="str">
        <f t="shared" si="122"/>
        <v>theater</v>
      </c>
      <c r="R1300" s="7" t="str">
        <f t="shared" si="123"/>
        <v>plays</v>
      </c>
      <c r="S1300" s="13">
        <f t="shared" si="124"/>
        <v>42458.680925925924</v>
      </c>
      <c r="T1300" s="13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s="7" t="str">
        <f t="shared" si="122"/>
        <v>theater</v>
      </c>
      <c r="R1301" s="7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s="7" t="str">
        <f t="shared" si="122"/>
        <v>theater</v>
      </c>
      <c r="R1302" s="7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s="7" t="str">
        <f t="shared" si="122"/>
        <v>theater</v>
      </c>
      <c r="R1303" s="7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s="7" t="str">
        <f t="shared" si="122"/>
        <v>theater</v>
      </c>
      <c r="R1304" s="7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s="7" t="str">
        <f t="shared" si="122"/>
        <v>theater</v>
      </c>
      <c r="R1305" s="7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s="7" t="str">
        <f t="shared" si="122"/>
        <v>technology</v>
      </c>
      <c r="R1306" s="7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s="7" t="str">
        <f t="shared" si="122"/>
        <v>technology</v>
      </c>
      <c r="R1307" s="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s="7" t="str">
        <f t="shared" si="122"/>
        <v>technology</v>
      </c>
      <c r="R1308" s="7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s="7" t="str">
        <f t="shared" si="122"/>
        <v>technology</v>
      </c>
      <c r="R1309" s="7" t="str">
        <f t="shared" si="123"/>
        <v>wearables</v>
      </c>
      <c r="S1309" s="13">
        <f t="shared" si="124"/>
        <v>42387.503229166672</v>
      </c>
      <c r="T1309" s="13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s="7" t="str">
        <f t="shared" si="122"/>
        <v>technology</v>
      </c>
      <c r="R1310" s="7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s="7" t="str">
        <f t="shared" si="122"/>
        <v>technology</v>
      </c>
      <c r="R1311" s="7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s="7" t="str">
        <f t="shared" si="122"/>
        <v>technology</v>
      </c>
      <c r="R1312" s="7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s="7" t="str">
        <f t="shared" si="122"/>
        <v>technology</v>
      </c>
      <c r="R1313" s="7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s="7" t="str">
        <f t="shared" si="122"/>
        <v>technology</v>
      </c>
      <c r="R1314" s="7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s="7" t="str">
        <f t="shared" si="122"/>
        <v>technology</v>
      </c>
      <c r="R1315" s="7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s="7" t="str">
        <f t="shared" si="122"/>
        <v>technology</v>
      </c>
      <c r="R1316" s="7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s="7" t="str">
        <f t="shared" si="122"/>
        <v>technology</v>
      </c>
      <c r="R1317" s="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s="7" t="str">
        <f t="shared" si="122"/>
        <v>technology</v>
      </c>
      <c r="R1318" s="7" t="str">
        <f t="shared" si="123"/>
        <v>wearables</v>
      </c>
      <c r="S1318" s="13">
        <f t="shared" si="124"/>
        <v>42393.961909722224</v>
      </c>
      <c r="T1318" s="13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s="7" t="str">
        <f t="shared" si="122"/>
        <v>technology</v>
      </c>
      <c r="R1319" s="7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s="7" t="str">
        <f t="shared" si="122"/>
        <v>technology</v>
      </c>
      <c r="R1320" s="7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s="7" t="str">
        <f t="shared" si="122"/>
        <v>technology</v>
      </c>
      <c r="R1321" s="7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s="7" t="str">
        <f t="shared" si="122"/>
        <v>technology</v>
      </c>
      <c r="R1322" s="7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s="7" t="str">
        <f t="shared" si="122"/>
        <v>technology</v>
      </c>
      <c r="R1323" s="7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s="7" t="str">
        <f t="shared" si="122"/>
        <v>technology</v>
      </c>
      <c r="R1324" s="7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s="7" t="str">
        <f t="shared" si="122"/>
        <v>technology</v>
      </c>
      <c r="R1325" s="7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s="7" t="str">
        <f t="shared" si="122"/>
        <v>technology</v>
      </c>
      <c r="R1326" s="7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s="7" t="str">
        <f t="shared" si="122"/>
        <v>technology</v>
      </c>
      <c r="R1327" s="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s="7" t="str">
        <f t="shared" si="122"/>
        <v>technology</v>
      </c>
      <c r="R1328" s="7" t="str">
        <f t="shared" si="123"/>
        <v>wearables</v>
      </c>
      <c r="S1328" s="13">
        <f t="shared" si="124"/>
        <v>41974.791990740741</v>
      </c>
      <c r="T1328" s="13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s="7" t="str">
        <f t="shared" si="122"/>
        <v>technology</v>
      </c>
      <c r="R1329" s="7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s="7" t="str">
        <f t="shared" si="122"/>
        <v>technology</v>
      </c>
      <c r="R1330" s="7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s="7" t="str">
        <f t="shared" si="122"/>
        <v>technology</v>
      </c>
      <c r="R1331" s="7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s="7" t="str">
        <f t="shared" si="122"/>
        <v>technology</v>
      </c>
      <c r="R1332" s="7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s="7" t="str">
        <f t="shared" si="122"/>
        <v>technology</v>
      </c>
      <c r="R1333" s="7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s="7" t="str">
        <f t="shared" si="122"/>
        <v>technology</v>
      </c>
      <c r="R1334" s="7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s="7" t="str">
        <f t="shared" si="122"/>
        <v>technology</v>
      </c>
      <c r="R1335" s="7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s="7" t="str">
        <f t="shared" si="122"/>
        <v>technology</v>
      </c>
      <c r="R1336" s="7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s="7" t="str">
        <f t="shared" si="122"/>
        <v>technology</v>
      </c>
      <c r="R1337" s="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s="7" t="str">
        <f t="shared" si="122"/>
        <v>technology</v>
      </c>
      <c r="R1338" s="7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s="7" t="str">
        <f t="shared" si="122"/>
        <v>technology</v>
      </c>
      <c r="R1339" s="7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s="7" t="str">
        <f t="shared" si="122"/>
        <v>technology</v>
      </c>
      <c r="R1340" s="7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s="7" t="str">
        <f t="shared" si="122"/>
        <v>technology</v>
      </c>
      <c r="R1341" s="7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s="7" t="str">
        <f t="shared" si="122"/>
        <v>technology</v>
      </c>
      <c r="R1342" s="7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s="7" t="str">
        <f t="shared" si="122"/>
        <v>technology</v>
      </c>
      <c r="R1343" s="7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s="7" t="str">
        <f t="shared" si="122"/>
        <v>technology</v>
      </c>
      <c r="R1344" s="7" t="str">
        <f t="shared" si="123"/>
        <v>wearables</v>
      </c>
      <c r="S1344" s="13">
        <f t="shared" si="124"/>
        <v>42172.816423611112</v>
      </c>
      <c r="T1344" s="13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s="7" t="str">
        <f t="shared" si="122"/>
        <v>technology</v>
      </c>
      <c r="R1345" s="7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7">
        <f t="shared" ref="P1346:P1409" si="127">IF(E1346&gt;0, E1346/L1346, 0)</f>
        <v>40.762589928057551</v>
      </c>
      <c r="Q1346" s="7" t="str">
        <f t="shared" ref="Q1346:Q1409" si="128">LEFT(N1346, SEARCH("/",N1346)-1)</f>
        <v>publishing</v>
      </c>
      <c r="R1346" s="7" t="str">
        <f t="shared" ref="R1346:R1409" si="129">RIGHT(N1346,LEN(N1346)-SEARCH("/",N1346))</f>
        <v>nonfiction</v>
      </c>
      <c r="S1346" s="13">
        <f t="shared" ref="S1346:S1409" si="130">J1346/(60*60*24)+DATE(1970,1,1)</f>
        <v>42522.789803240739</v>
      </c>
      <c r="T1346" s="13">
        <f t="shared" ref="T1346:T1409" si="131">I1346/(60*60*24)+DATE(1970,1,1)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7">
        <f t="shared" si="127"/>
        <v>53.571428571428569</v>
      </c>
      <c r="Q1347" s="7" t="str">
        <f t="shared" si="128"/>
        <v>publishing</v>
      </c>
      <c r="R1347" s="7" t="str">
        <f t="shared" si="129"/>
        <v>nonfiction</v>
      </c>
      <c r="S1347" s="13">
        <f t="shared" si="130"/>
        <v>41799.814340277779</v>
      </c>
      <c r="T1347" s="13">
        <f t="shared" si="131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s="7" t="str">
        <f t="shared" si="128"/>
        <v>publishing</v>
      </c>
      <c r="R1348" s="7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s="7" t="str">
        <f t="shared" si="128"/>
        <v>publishing</v>
      </c>
      <c r="R1349" s="7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s="7" t="str">
        <f t="shared" si="128"/>
        <v>publishing</v>
      </c>
      <c r="R1350" s="7" t="str">
        <f t="shared" si="129"/>
        <v>nonfiction</v>
      </c>
      <c r="S1350" s="13">
        <f t="shared" si="130"/>
        <v>41963.506168981483</v>
      </c>
      <c r="T1350" s="13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s="7" t="str">
        <f t="shared" si="128"/>
        <v>publishing</v>
      </c>
      <c r="R1351" s="7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s="7" t="str">
        <f t="shared" si="128"/>
        <v>publishing</v>
      </c>
      <c r="R1352" s="7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s="7" t="str">
        <f t="shared" si="128"/>
        <v>publishing</v>
      </c>
      <c r="R1353" s="7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s="7" t="str">
        <f t="shared" si="128"/>
        <v>publishing</v>
      </c>
      <c r="R1354" s="7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s="7" t="str">
        <f t="shared" si="128"/>
        <v>publishing</v>
      </c>
      <c r="R1355" s="7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s="7" t="str">
        <f t="shared" si="128"/>
        <v>publishing</v>
      </c>
      <c r="R1356" s="7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s="7" t="str">
        <f t="shared" si="128"/>
        <v>publishing</v>
      </c>
      <c r="R1357" s="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s="7" t="str">
        <f t="shared" si="128"/>
        <v>publishing</v>
      </c>
      <c r="R1358" s="7" t="str">
        <f t="shared" si="129"/>
        <v>nonfiction</v>
      </c>
      <c r="S1358" s="13">
        <f t="shared" si="130"/>
        <v>41430.038888888885</v>
      </c>
      <c r="T1358" s="13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s="7" t="str">
        <f t="shared" si="128"/>
        <v>publishing</v>
      </c>
      <c r="R1359" s="7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s="7" t="str">
        <f t="shared" si="128"/>
        <v>publishing</v>
      </c>
      <c r="R1360" s="7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s="7" t="str">
        <f t="shared" si="128"/>
        <v>publishing</v>
      </c>
      <c r="R1361" s="7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s="7" t="str">
        <f t="shared" si="128"/>
        <v>publishing</v>
      </c>
      <c r="R1362" s="7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s="7" t="str">
        <f t="shared" si="128"/>
        <v>publishing</v>
      </c>
      <c r="R1363" s="7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s="7" t="str">
        <f t="shared" si="128"/>
        <v>publishing</v>
      </c>
      <c r="R1364" s="7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s="7" t="str">
        <f t="shared" si="128"/>
        <v>publishing</v>
      </c>
      <c r="R1365" s="7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s="7" t="str">
        <f t="shared" si="128"/>
        <v>music</v>
      </c>
      <c r="R1366" s="7" t="str">
        <f t="shared" si="129"/>
        <v>rock</v>
      </c>
      <c r="S1366" s="13">
        <f t="shared" si="130"/>
        <v>41951.6956712963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s="7" t="str">
        <f t="shared" si="128"/>
        <v>music</v>
      </c>
      <c r="R1367" s="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s="7" t="str">
        <f t="shared" si="128"/>
        <v>music</v>
      </c>
      <c r="R1368" s="7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s="7" t="str">
        <f t="shared" si="128"/>
        <v>music</v>
      </c>
      <c r="R1369" s="7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s="7" t="str">
        <f t="shared" si="128"/>
        <v>music</v>
      </c>
      <c r="R1370" s="7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s="7" t="str">
        <f t="shared" si="128"/>
        <v>music</v>
      </c>
      <c r="R1371" s="7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s="7" t="str">
        <f t="shared" si="128"/>
        <v>music</v>
      </c>
      <c r="R1372" s="7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s="7" t="str">
        <f t="shared" si="128"/>
        <v>music</v>
      </c>
      <c r="R1373" s="7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s="7" t="str">
        <f t="shared" si="128"/>
        <v>music</v>
      </c>
      <c r="R1374" s="7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s="7" t="str">
        <f t="shared" si="128"/>
        <v>music</v>
      </c>
      <c r="R1375" s="7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s="7" t="str">
        <f t="shared" si="128"/>
        <v>music</v>
      </c>
      <c r="R1376" s="7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s="7" t="str">
        <f t="shared" si="128"/>
        <v>music</v>
      </c>
      <c r="R1377" s="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s="7" t="str">
        <f t="shared" si="128"/>
        <v>music</v>
      </c>
      <c r="R1378" s="7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s="7" t="str">
        <f t="shared" si="128"/>
        <v>music</v>
      </c>
      <c r="R1379" s="7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s="7" t="str">
        <f t="shared" si="128"/>
        <v>music</v>
      </c>
      <c r="R1380" s="7" t="str">
        <f t="shared" si="129"/>
        <v>rock</v>
      </c>
      <c r="S1380" s="13">
        <f t="shared" si="130"/>
        <v>42568.759375000001</v>
      </c>
      <c r="T1380" s="13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s="7" t="str">
        <f t="shared" si="128"/>
        <v>music</v>
      </c>
      <c r="R1381" s="7" t="str">
        <f t="shared" si="129"/>
        <v>rock</v>
      </c>
      <c r="S1381" s="13">
        <f t="shared" si="130"/>
        <v>42130.491620370369</v>
      </c>
      <c r="T1381" s="13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s="7" t="str">
        <f t="shared" si="128"/>
        <v>music</v>
      </c>
      <c r="R1382" s="7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s="7" t="str">
        <f t="shared" si="128"/>
        <v>music</v>
      </c>
      <c r="R1383" s="7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s="7" t="str">
        <f t="shared" si="128"/>
        <v>music</v>
      </c>
      <c r="R1384" s="7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s="7" t="str">
        <f t="shared" si="128"/>
        <v>music</v>
      </c>
      <c r="R1385" s="7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s="7" t="str">
        <f t="shared" si="128"/>
        <v>music</v>
      </c>
      <c r="R1386" s="7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s="7" t="str">
        <f t="shared" si="128"/>
        <v>music</v>
      </c>
      <c r="R1387" s="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s="7" t="str">
        <f t="shared" si="128"/>
        <v>music</v>
      </c>
      <c r="R1388" s="7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s="7" t="str">
        <f t="shared" si="128"/>
        <v>music</v>
      </c>
      <c r="R1389" s="7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s="7" t="str">
        <f t="shared" si="128"/>
        <v>music</v>
      </c>
      <c r="R1390" s="7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s="7" t="str">
        <f t="shared" si="128"/>
        <v>music</v>
      </c>
      <c r="R1391" s="7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s="7" t="str">
        <f t="shared" si="128"/>
        <v>music</v>
      </c>
      <c r="R1392" s="7" t="str">
        <f t="shared" si="129"/>
        <v>rock</v>
      </c>
      <c r="S1392" s="13">
        <f t="shared" si="130"/>
        <v>42087.803310185191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s="7" t="str">
        <f t="shared" si="128"/>
        <v>music</v>
      </c>
      <c r="R1393" s="7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s="7" t="str">
        <f t="shared" si="128"/>
        <v>music</v>
      </c>
      <c r="R1394" s="7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s="7" t="str">
        <f t="shared" si="128"/>
        <v>music</v>
      </c>
      <c r="R1395" s="7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s="7" t="str">
        <f t="shared" si="128"/>
        <v>music</v>
      </c>
      <c r="R1396" s="7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s="7" t="str">
        <f t="shared" si="128"/>
        <v>music</v>
      </c>
      <c r="R1397" s="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s="7" t="str">
        <f t="shared" si="128"/>
        <v>music</v>
      </c>
      <c r="R1398" s="7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s="7" t="str">
        <f t="shared" si="128"/>
        <v>music</v>
      </c>
      <c r="R1399" s="7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s="7" t="str">
        <f t="shared" si="128"/>
        <v>music</v>
      </c>
      <c r="R1400" s="7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s="7" t="str">
        <f t="shared" si="128"/>
        <v>music</v>
      </c>
      <c r="R1401" s="7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s="7" t="str">
        <f t="shared" si="128"/>
        <v>music</v>
      </c>
      <c r="R1402" s="7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s="7" t="str">
        <f t="shared" si="128"/>
        <v>music</v>
      </c>
      <c r="R1403" s="7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s="7" t="str">
        <f t="shared" si="128"/>
        <v>music</v>
      </c>
      <c r="R1404" s="7" t="str">
        <f t="shared" si="129"/>
        <v>rock</v>
      </c>
      <c r="S1404" s="13">
        <f t="shared" si="130"/>
        <v>42065.053368055553</v>
      </c>
      <c r="T1404" s="13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s="7" t="str">
        <f t="shared" si="128"/>
        <v>music</v>
      </c>
      <c r="R1405" s="7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s="7" t="str">
        <f t="shared" si="128"/>
        <v>publishing</v>
      </c>
      <c r="R1406" s="7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s="7" t="str">
        <f t="shared" si="128"/>
        <v>publishing</v>
      </c>
      <c r="R1407" s="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s="7" t="str">
        <f t="shared" si="128"/>
        <v>publishing</v>
      </c>
      <c r="R1408" s="7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s="7" t="str">
        <f t="shared" si="128"/>
        <v>publishing</v>
      </c>
      <c r="R1409" s="7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7">
        <f t="shared" ref="P1410:P1473" si="133">IF(E1410&gt;0, E1410/L1410, 0)</f>
        <v>12</v>
      </c>
      <c r="Q1410" s="7" t="str">
        <f t="shared" ref="Q1410:Q1473" si="134">LEFT(N1410, SEARCH("/",N1410)-1)</f>
        <v>publishing</v>
      </c>
      <c r="R1410" s="7" t="str">
        <f t="shared" ref="R1410:R1473" si="135">RIGHT(N1410,LEN(N1410)-SEARCH("/",N1410))</f>
        <v>translations</v>
      </c>
      <c r="S1410" s="13">
        <f t="shared" ref="S1410:S1473" si="136">J1410/(60*60*24)+DATE(1970,1,1)</f>
        <v>42291.872175925921</v>
      </c>
      <c r="T1410" s="13">
        <f t="shared" ref="T1410:T1473" si="137">I1410/(60*60*24)+DATE(1970,1,1)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7">
        <f t="shared" si="133"/>
        <v>0</v>
      </c>
      <c r="Q1411" s="7" t="str">
        <f t="shared" si="134"/>
        <v>publishing</v>
      </c>
      <c r="R1411" s="7" t="str">
        <f t="shared" si="135"/>
        <v>translations</v>
      </c>
      <c r="S1411" s="13">
        <f t="shared" si="136"/>
        <v>41945.133506944447</v>
      </c>
      <c r="T1411" s="13">
        <f t="shared" si="137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s="7" t="str">
        <f t="shared" si="134"/>
        <v>publishing</v>
      </c>
      <c r="R1412" s="7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s="7" t="str">
        <f t="shared" si="134"/>
        <v>publishing</v>
      </c>
      <c r="R1413" s="7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s="7" t="str">
        <f t="shared" si="134"/>
        <v>publishing</v>
      </c>
      <c r="R1414" s="7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s="7" t="str">
        <f t="shared" si="134"/>
        <v>publishing</v>
      </c>
      <c r="R1415" s="7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s="7" t="str">
        <f t="shared" si="134"/>
        <v>publishing</v>
      </c>
      <c r="R1416" s="7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s="7" t="str">
        <f t="shared" si="134"/>
        <v>publishing</v>
      </c>
      <c r="R1417" s="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s="7" t="str">
        <f t="shared" si="134"/>
        <v>publishing</v>
      </c>
      <c r="R1418" s="7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s="7" t="str">
        <f t="shared" si="134"/>
        <v>publishing</v>
      </c>
      <c r="R1419" s="7" t="str">
        <f t="shared" si="135"/>
        <v>translations</v>
      </c>
      <c r="S1419" s="13">
        <f t="shared" si="136"/>
        <v>42232.15016203704</v>
      </c>
      <c r="T1419" s="13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s="7" t="str">
        <f t="shared" si="134"/>
        <v>publishing</v>
      </c>
      <c r="R1420" s="7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s="7" t="str">
        <f t="shared" si="134"/>
        <v>publishing</v>
      </c>
      <c r="R1421" s="7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s="7" t="str">
        <f t="shared" si="134"/>
        <v>publishing</v>
      </c>
      <c r="R1422" s="7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s="7" t="str">
        <f t="shared" si="134"/>
        <v>publishing</v>
      </c>
      <c r="R1423" s="7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s="7" t="str">
        <f t="shared" si="134"/>
        <v>publishing</v>
      </c>
      <c r="R1424" s="7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s="7" t="str">
        <f t="shared" si="134"/>
        <v>publishing</v>
      </c>
      <c r="R1425" s="7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s="7" t="str">
        <f t="shared" si="134"/>
        <v>publishing</v>
      </c>
      <c r="R1426" s="7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s="7" t="str">
        <f t="shared" si="134"/>
        <v>publishing</v>
      </c>
      <c r="R1427" s="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s="7" t="str">
        <f t="shared" si="134"/>
        <v>publishing</v>
      </c>
      <c r="R1428" s="7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s="7" t="str">
        <f t="shared" si="134"/>
        <v>publishing</v>
      </c>
      <c r="R1429" s="7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s="7" t="str">
        <f t="shared" si="134"/>
        <v>publishing</v>
      </c>
      <c r="R1430" s="7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s="7" t="str">
        <f t="shared" si="134"/>
        <v>publishing</v>
      </c>
      <c r="R1431" s="7" t="str">
        <f t="shared" si="135"/>
        <v>translations</v>
      </c>
      <c r="S1431" s="13">
        <f t="shared" si="136"/>
        <v>42074.060671296298</v>
      </c>
      <c r="T1431" s="13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s="7" t="str">
        <f t="shared" si="134"/>
        <v>publishing</v>
      </c>
      <c r="R1432" s="7" t="str">
        <f t="shared" si="135"/>
        <v>translations</v>
      </c>
      <c r="S1432" s="13">
        <f t="shared" si="136"/>
        <v>41961.813518518524</v>
      </c>
      <c r="T1432" s="13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s="7" t="str">
        <f t="shared" si="134"/>
        <v>publishing</v>
      </c>
      <c r="R1433" s="7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s="7" t="str">
        <f t="shared" si="134"/>
        <v>publishing</v>
      </c>
      <c r="R1434" s="7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s="7" t="str">
        <f t="shared" si="134"/>
        <v>publishing</v>
      </c>
      <c r="R1435" s="7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s="7" t="str">
        <f t="shared" si="134"/>
        <v>publishing</v>
      </c>
      <c r="R1436" s="7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s="7" t="str">
        <f t="shared" si="134"/>
        <v>publishing</v>
      </c>
      <c r="R1437" s="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s="7" t="str">
        <f t="shared" si="134"/>
        <v>publishing</v>
      </c>
      <c r="R1438" s="7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s="7" t="str">
        <f t="shared" si="134"/>
        <v>publishing</v>
      </c>
      <c r="R1439" s="7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s="7" t="str">
        <f t="shared" si="134"/>
        <v>publishing</v>
      </c>
      <c r="R1440" s="7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s="7" t="str">
        <f t="shared" si="134"/>
        <v>publishing</v>
      </c>
      <c r="R1441" s="7" t="str">
        <f t="shared" si="135"/>
        <v>translations</v>
      </c>
      <c r="S1441" s="13">
        <f t="shared" si="136"/>
        <v>42040.829872685186</v>
      </c>
      <c r="T1441" s="13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s="7" t="str">
        <f t="shared" si="134"/>
        <v>publishing</v>
      </c>
      <c r="R1442" s="7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s="7" t="str">
        <f t="shared" si="134"/>
        <v>publishing</v>
      </c>
      <c r="R1443" s="7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s="7" t="str">
        <f t="shared" si="134"/>
        <v>publishing</v>
      </c>
      <c r="R1444" s="7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s="7" t="str">
        <f t="shared" si="134"/>
        <v>publishing</v>
      </c>
      <c r="R1445" s="7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s="7" t="str">
        <f t="shared" si="134"/>
        <v>publishing</v>
      </c>
      <c r="R1446" s="7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s="7" t="str">
        <f t="shared" si="134"/>
        <v>publishing</v>
      </c>
      <c r="R1447" s="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s="7" t="str">
        <f t="shared" si="134"/>
        <v>publishing</v>
      </c>
      <c r="R1448" s="7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s="7" t="str">
        <f t="shared" si="134"/>
        <v>publishing</v>
      </c>
      <c r="R1449" s="7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s="7" t="str">
        <f t="shared" si="134"/>
        <v>publishing</v>
      </c>
      <c r="R1450" s="7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s="7" t="str">
        <f t="shared" si="134"/>
        <v>publishing</v>
      </c>
      <c r="R1451" s="7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s="7" t="str">
        <f t="shared" si="134"/>
        <v>publishing</v>
      </c>
      <c r="R1452" s="7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s="7" t="str">
        <f t="shared" si="134"/>
        <v>publishing</v>
      </c>
      <c r="R1453" s="7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s="7" t="str">
        <f t="shared" si="134"/>
        <v>publishing</v>
      </c>
      <c r="R1454" s="7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s="7" t="str">
        <f t="shared" si="134"/>
        <v>publishing</v>
      </c>
      <c r="R1455" s="7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s="7" t="str">
        <f t="shared" si="134"/>
        <v>publishing</v>
      </c>
      <c r="R1456" s="7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s="7" t="str">
        <f t="shared" si="134"/>
        <v>publishing</v>
      </c>
      <c r="R1457" s="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s="7" t="str">
        <f t="shared" si="134"/>
        <v>publishing</v>
      </c>
      <c r="R1458" s="7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s="7" t="str">
        <f t="shared" si="134"/>
        <v>publishing</v>
      </c>
      <c r="R1459" s="7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s="7" t="str">
        <f t="shared" si="134"/>
        <v>publishing</v>
      </c>
      <c r="R1460" s="7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s="7" t="str">
        <f t="shared" si="134"/>
        <v>publishing</v>
      </c>
      <c r="R1461" s="7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s="7" t="str">
        <f t="shared" si="134"/>
        <v>publishing</v>
      </c>
      <c r="R1462" s="7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s="7" t="str">
        <f t="shared" si="134"/>
        <v>publishing</v>
      </c>
      <c r="R1463" s="7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s="7" t="str">
        <f t="shared" si="134"/>
        <v>publishing</v>
      </c>
      <c r="R1464" s="7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s="7" t="str">
        <f t="shared" si="134"/>
        <v>publishing</v>
      </c>
      <c r="R1465" s="7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s="7" t="str">
        <f t="shared" si="134"/>
        <v>publishing</v>
      </c>
      <c r="R1466" s="7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s="7" t="str">
        <f t="shared" si="134"/>
        <v>publishing</v>
      </c>
      <c r="R1467" s="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s="7" t="str">
        <f t="shared" si="134"/>
        <v>publishing</v>
      </c>
      <c r="R1468" s="7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s="7" t="str">
        <f t="shared" si="134"/>
        <v>publishing</v>
      </c>
      <c r="R1469" s="7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s="7" t="str">
        <f t="shared" si="134"/>
        <v>publishing</v>
      </c>
      <c r="R1470" s="7" t="str">
        <f t="shared" si="135"/>
        <v>radio &amp; podcasts</v>
      </c>
      <c r="S1470" s="13">
        <f t="shared" si="136"/>
        <v>40646.014456018514</v>
      </c>
      <c r="T1470" s="13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s="7" t="str">
        <f t="shared" si="134"/>
        <v>publishing</v>
      </c>
      <c r="R1471" s="7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s="7" t="str">
        <f t="shared" si="134"/>
        <v>publishing</v>
      </c>
      <c r="R1472" s="7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s="7" t="str">
        <f t="shared" si="134"/>
        <v>publishing</v>
      </c>
      <c r="R1473" s="7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7">
        <f t="shared" ref="P1474:P1537" si="139">IF(E1474&gt;0, E1474/L1474, 0)</f>
        <v>103.20238095238095</v>
      </c>
      <c r="Q1474" s="7" t="str">
        <f t="shared" ref="Q1474:Q1537" si="140">LEFT(N1474, SEARCH("/",N1474)-1)</f>
        <v>publishing</v>
      </c>
      <c r="R1474" s="7" t="str">
        <f t="shared" ref="R1474:R1537" si="141">RIGHT(N1474,LEN(N1474)-SEARCH("/",N1474))</f>
        <v>radio &amp; podcasts</v>
      </c>
      <c r="S1474" s="13">
        <f t="shared" ref="S1474:S1537" si="142">J1474/(60*60*24)+DATE(1970,1,1)</f>
        <v>41533.542858796296</v>
      </c>
      <c r="T1474" s="13">
        <f t="shared" ref="T1474:T1537" si="143">I1474/(60*60*24)+DATE(1970,1,1)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7">
        <f t="shared" si="139"/>
        <v>38.462553191489363</v>
      </c>
      <c r="Q1475" s="7" t="str">
        <f t="shared" si="140"/>
        <v>publishing</v>
      </c>
      <c r="R1475" s="7" t="str">
        <f t="shared" si="141"/>
        <v>radio &amp; podcasts</v>
      </c>
      <c r="S1475" s="13">
        <f t="shared" si="142"/>
        <v>40939.979618055557</v>
      </c>
      <c r="T1475" s="13">
        <f t="shared" si="143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s="7" t="str">
        <f t="shared" si="140"/>
        <v>publishing</v>
      </c>
      <c r="R1476" s="7" t="str">
        <f t="shared" si="141"/>
        <v>radio &amp; podcasts</v>
      </c>
      <c r="S1476" s="13">
        <f t="shared" si="142"/>
        <v>41500.72791666667</v>
      </c>
      <c r="T1476" s="13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s="7" t="str">
        <f t="shared" si="140"/>
        <v>publishing</v>
      </c>
      <c r="R1477" s="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s="7" t="str">
        <f t="shared" si="140"/>
        <v>publishing</v>
      </c>
      <c r="R1478" s="7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s="7" t="str">
        <f t="shared" si="140"/>
        <v>publishing</v>
      </c>
      <c r="R1479" s="7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s="7" t="str">
        <f t="shared" si="140"/>
        <v>publishing</v>
      </c>
      <c r="R1480" s="7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s="7" t="str">
        <f t="shared" si="140"/>
        <v>publishing</v>
      </c>
      <c r="R1481" s="7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s="7" t="str">
        <f t="shared" si="140"/>
        <v>publishing</v>
      </c>
      <c r="R1482" s="7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s="7" t="str">
        <f t="shared" si="140"/>
        <v>publishing</v>
      </c>
      <c r="R1483" s="7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s="7" t="str">
        <f t="shared" si="140"/>
        <v>publishing</v>
      </c>
      <c r="R1484" s="7" t="str">
        <f t="shared" si="141"/>
        <v>fiction</v>
      </c>
      <c r="S1484" s="13">
        <f t="shared" si="142"/>
        <v>41136.858055555553</v>
      </c>
      <c r="T1484" s="13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s="7" t="str">
        <f t="shared" si="140"/>
        <v>publishing</v>
      </c>
      <c r="R1485" s="7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s="7" t="str">
        <f t="shared" si="140"/>
        <v>publishing</v>
      </c>
      <c r="R1486" s="7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s="7" t="str">
        <f t="shared" si="140"/>
        <v>publishing</v>
      </c>
      <c r="R1487" s="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s="7" t="str">
        <f t="shared" si="140"/>
        <v>publishing</v>
      </c>
      <c r="R1488" s="7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s="7" t="str">
        <f t="shared" si="140"/>
        <v>publishing</v>
      </c>
      <c r="R1489" s="7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s="7" t="str">
        <f t="shared" si="140"/>
        <v>publishing</v>
      </c>
      <c r="R1490" s="7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s="7" t="str">
        <f t="shared" si="140"/>
        <v>publishing</v>
      </c>
      <c r="R1491" s="7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s="7" t="str">
        <f t="shared" si="140"/>
        <v>publishing</v>
      </c>
      <c r="R1492" s="7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s="7" t="str">
        <f t="shared" si="140"/>
        <v>publishing</v>
      </c>
      <c r="R1493" s="7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s="7" t="str">
        <f t="shared" si="140"/>
        <v>publishing</v>
      </c>
      <c r="R1494" s="7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s="7" t="str">
        <f t="shared" si="140"/>
        <v>publishing</v>
      </c>
      <c r="R1495" s="7" t="str">
        <f t="shared" si="141"/>
        <v>fiction</v>
      </c>
      <c r="S1495" s="13">
        <f t="shared" si="142"/>
        <v>41411.866608796292</v>
      </c>
      <c r="T1495" s="13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s="7" t="str">
        <f t="shared" si="140"/>
        <v>publishing</v>
      </c>
      <c r="R1496" s="7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s="7" t="str">
        <f t="shared" si="140"/>
        <v>publishing</v>
      </c>
      <c r="R1497" s="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s="7" t="str">
        <f t="shared" si="140"/>
        <v>publishing</v>
      </c>
      <c r="R1498" s="7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s="7" t="str">
        <f t="shared" si="140"/>
        <v>publishing</v>
      </c>
      <c r="R1499" s="7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s="7" t="str">
        <f t="shared" si="140"/>
        <v>publishing</v>
      </c>
      <c r="R1500" s="7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s="7" t="str">
        <f t="shared" si="140"/>
        <v>publishing</v>
      </c>
      <c r="R1501" s="7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s="7" t="str">
        <f t="shared" si="140"/>
        <v>publishing</v>
      </c>
      <c r="R1502" s="7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s="7" t="str">
        <f t="shared" si="140"/>
        <v>photography</v>
      </c>
      <c r="R1503" s="7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s="7" t="str">
        <f t="shared" si="140"/>
        <v>photography</v>
      </c>
      <c r="R1504" s="7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s="7" t="str">
        <f t="shared" si="140"/>
        <v>photography</v>
      </c>
      <c r="R1505" s="7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s="7" t="str">
        <f t="shared" si="140"/>
        <v>photography</v>
      </c>
      <c r="R1506" s="7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s="7" t="str">
        <f t="shared" si="140"/>
        <v>photography</v>
      </c>
      <c r="R1507" s="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s="7" t="str">
        <f t="shared" si="140"/>
        <v>photography</v>
      </c>
      <c r="R1508" s="7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s="7" t="str">
        <f t="shared" si="140"/>
        <v>photography</v>
      </c>
      <c r="R1509" s="7" t="str">
        <f t="shared" si="141"/>
        <v>photobooks</v>
      </c>
      <c r="S1509" s="13">
        <f t="shared" si="142"/>
        <v>40254.450335648144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s="7" t="str">
        <f t="shared" si="140"/>
        <v>photography</v>
      </c>
      <c r="R1510" s="7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s="7" t="str">
        <f t="shared" si="140"/>
        <v>photography</v>
      </c>
      <c r="R1511" s="7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s="7" t="str">
        <f t="shared" si="140"/>
        <v>photography</v>
      </c>
      <c r="R1512" s="7" t="str">
        <f t="shared" si="141"/>
        <v>photobooks</v>
      </c>
      <c r="S1512" s="13">
        <f t="shared" si="142"/>
        <v>41809.385162037041</v>
      </c>
      <c r="T1512" s="13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s="7" t="str">
        <f t="shared" si="140"/>
        <v>photography</v>
      </c>
      <c r="R1513" s="7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s="7" t="str">
        <f t="shared" si="140"/>
        <v>photography</v>
      </c>
      <c r="R1514" s="7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s="7" t="str">
        <f t="shared" si="140"/>
        <v>photography</v>
      </c>
      <c r="R1515" s="7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s="7" t="str">
        <f t="shared" si="140"/>
        <v>photography</v>
      </c>
      <c r="R1516" s="7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s="7" t="str">
        <f t="shared" si="140"/>
        <v>photography</v>
      </c>
      <c r="R1517" s="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s="7" t="str">
        <f t="shared" si="140"/>
        <v>photography</v>
      </c>
      <c r="R1518" s="7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s="7" t="str">
        <f t="shared" si="140"/>
        <v>photography</v>
      </c>
      <c r="R1519" s="7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s="7" t="str">
        <f t="shared" si="140"/>
        <v>photography</v>
      </c>
      <c r="R1520" s="7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s="7" t="str">
        <f t="shared" si="140"/>
        <v>photography</v>
      </c>
      <c r="R1521" s="7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s="7" t="str">
        <f t="shared" si="140"/>
        <v>photography</v>
      </c>
      <c r="R1522" s="7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s="7" t="str">
        <f t="shared" si="140"/>
        <v>photography</v>
      </c>
      <c r="R1523" s="7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s="7" t="str">
        <f t="shared" si="140"/>
        <v>photography</v>
      </c>
      <c r="R1524" s="7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s="7" t="str">
        <f t="shared" si="140"/>
        <v>photography</v>
      </c>
      <c r="R1525" s="7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s="7" t="str">
        <f t="shared" si="140"/>
        <v>photography</v>
      </c>
      <c r="R1526" s="7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s="7" t="str">
        <f t="shared" si="140"/>
        <v>photography</v>
      </c>
      <c r="R1527" s="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s="7" t="str">
        <f t="shared" si="140"/>
        <v>photography</v>
      </c>
      <c r="R1528" s="7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s="7" t="str">
        <f t="shared" si="140"/>
        <v>photography</v>
      </c>
      <c r="R1529" s="7" t="str">
        <f t="shared" si="141"/>
        <v>photobooks</v>
      </c>
      <c r="S1529" s="13">
        <f t="shared" si="142"/>
        <v>42780.600532407407</v>
      </c>
      <c r="T1529" s="13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s="7" t="str">
        <f t="shared" si="140"/>
        <v>photography</v>
      </c>
      <c r="R1530" s="7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s="7" t="str">
        <f t="shared" si="140"/>
        <v>photography</v>
      </c>
      <c r="R1531" s="7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s="7" t="str">
        <f t="shared" si="140"/>
        <v>photography</v>
      </c>
      <c r="R1532" s="7" t="str">
        <f t="shared" si="141"/>
        <v>photobooks</v>
      </c>
      <c r="S1532" s="13">
        <f t="shared" si="142"/>
        <v>42275.76730324074</v>
      </c>
      <c r="T1532" s="13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s="7" t="str">
        <f t="shared" si="140"/>
        <v>photography</v>
      </c>
      <c r="R1533" s="7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s="7" t="str">
        <f t="shared" si="140"/>
        <v>photography</v>
      </c>
      <c r="R1534" s="7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s="7" t="str">
        <f t="shared" si="140"/>
        <v>photography</v>
      </c>
      <c r="R1535" s="7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s="7" t="str">
        <f t="shared" si="140"/>
        <v>photography</v>
      </c>
      <c r="R1536" s="7" t="str">
        <f t="shared" si="141"/>
        <v>photobooks</v>
      </c>
      <c r="S1536" s="13">
        <f t="shared" si="142"/>
        <v>42221.674328703702</v>
      </c>
      <c r="T1536" s="13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s="7" t="str">
        <f t="shared" si="140"/>
        <v>photography</v>
      </c>
      <c r="R1537" s="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7">
        <f t="shared" ref="P1538:P1601" si="145">IF(E1538&gt;0, E1538/L1538, 0)</f>
        <v>66.015406593406595</v>
      </c>
      <c r="Q1538" s="7" t="str">
        <f t="shared" ref="Q1538:Q1601" si="146">LEFT(N1538, SEARCH("/",N1538)-1)</f>
        <v>photography</v>
      </c>
      <c r="R1538" s="7" t="str">
        <f t="shared" ref="R1538:R1601" si="147">RIGHT(N1538,LEN(N1538)-SEARCH("/",N1538))</f>
        <v>photobooks</v>
      </c>
      <c r="S1538" s="13">
        <f t="shared" ref="S1538:S1601" si="148">J1538/(60*60*24)+DATE(1970,1,1)</f>
        <v>42213.802199074074</v>
      </c>
      <c r="T1538" s="13">
        <f t="shared" ref="T1538:T1601" si="149">I1538/(60*60*24)+DATE(1970,1,1)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7">
        <f t="shared" si="145"/>
        <v>96.375</v>
      </c>
      <c r="Q1539" s="7" t="str">
        <f t="shared" si="146"/>
        <v>photography</v>
      </c>
      <c r="R1539" s="7" t="str">
        <f t="shared" si="147"/>
        <v>photobooks</v>
      </c>
      <c r="S1539" s="13">
        <f t="shared" si="148"/>
        <v>42552.315127314811</v>
      </c>
      <c r="T1539" s="13">
        <f t="shared" si="14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s="7" t="str">
        <f t="shared" si="146"/>
        <v>photography</v>
      </c>
      <c r="R1540" s="7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s="7" t="str">
        <f t="shared" si="146"/>
        <v>photography</v>
      </c>
      <c r="R1541" s="7" t="str">
        <f t="shared" si="147"/>
        <v>photobooks</v>
      </c>
      <c r="S1541" s="13">
        <f t="shared" si="148"/>
        <v>42705.91920138889</v>
      </c>
      <c r="T1541" s="13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s="7" t="str">
        <f t="shared" si="146"/>
        <v>photography</v>
      </c>
      <c r="R1542" s="7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s="7" t="str">
        <f t="shared" si="146"/>
        <v>photography</v>
      </c>
      <c r="R1543" s="7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s="7" t="str">
        <f t="shared" si="146"/>
        <v>photography</v>
      </c>
      <c r="R1544" s="7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s="7" t="str">
        <f t="shared" si="146"/>
        <v>photography</v>
      </c>
      <c r="R1545" s="7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s="7" t="str">
        <f t="shared" si="146"/>
        <v>photography</v>
      </c>
      <c r="R1546" s="7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s="7" t="str">
        <f t="shared" si="146"/>
        <v>photography</v>
      </c>
      <c r="R1547" s="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s="7" t="str">
        <f t="shared" si="146"/>
        <v>photography</v>
      </c>
      <c r="R1548" s="7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s="7" t="str">
        <f t="shared" si="146"/>
        <v>photography</v>
      </c>
      <c r="R1549" s="7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s="7" t="str">
        <f t="shared" si="146"/>
        <v>photography</v>
      </c>
      <c r="R1550" s="7" t="str">
        <f t="shared" si="147"/>
        <v>nature</v>
      </c>
      <c r="S1550" s="13">
        <f t="shared" si="148"/>
        <v>42286.88217592593</v>
      </c>
      <c r="T1550" s="13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s="7" t="str">
        <f t="shared" si="146"/>
        <v>photography</v>
      </c>
      <c r="R1551" s="7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s="7" t="str">
        <f t="shared" si="146"/>
        <v>photography</v>
      </c>
      <c r="R1552" s="7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s="7" t="str">
        <f t="shared" si="146"/>
        <v>photography</v>
      </c>
      <c r="R1553" s="7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s="7" t="str">
        <f t="shared" si="146"/>
        <v>photography</v>
      </c>
      <c r="R1554" s="7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s="7" t="str">
        <f t="shared" si="146"/>
        <v>photography</v>
      </c>
      <c r="R1555" s="7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s="7" t="str">
        <f t="shared" si="146"/>
        <v>photography</v>
      </c>
      <c r="R1556" s="7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s="7" t="str">
        <f t="shared" si="146"/>
        <v>photography</v>
      </c>
      <c r="R1557" s="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s="7" t="str">
        <f t="shared" si="146"/>
        <v>photography</v>
      </c>
      <c r="R1558" s="7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s="7" t="str">
        <f t="shared" si="146"/>
        <v>photography</v>
      </c>
      <c r="R1559" s="7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s="7" t="str">
        <f t="shared" si="146"/>
        <v>photography</v>
      </c>
      <c r="R1560" s="7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s="7" t="str">
        <f t="shared" si="146"/>
        <v>photography</v>
      </c>
      <c r="R1561" s="7" t="str">
        <f t="shared" si="147"/>
        <v>nature</v>
      </c>
      <c r="S1561" s="13">
        <f t="shared" si="148"/>
        <v>42108.053229166668</v>
      </c>
      <c r="T1561" s="13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s="7" t="str">
        <f t="shared" si="146"/>
        <v>photography</v>
      </c>
      <c r="R1562" s="7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s="7" t="str">
        <f t="shared" si="146"/>
        <v>publishing</v>
      </c>
      <c r="R1563" s="7" t="str">
        <f t="shared" si="147"/>
        <v>art books</v>
      </c>
      <c r="S1563" s="13">
        <f t="shared" si="148"/>
        <v>41555.041701388887</v>
      </c>
      <c r="T1563" s="13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s="7" t="str">
        <f t="shared" si="146"/>
        <v>publishing</v>
      </c>
      <c r="R1564" s="7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s="7" t="str">
        <f t="shared" si="146"/>
        <v>publishing</v>
      </c>
      <c r="R1565" s="7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s="7" t="str">
        <f t="shared" si="146"/>
        <v>publishing</v>
      </c>
      <c r="R1566" s="7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s="7" t="str">
        <f t="shared" si="146"/>
        <v>publishing</v>
      </c>
      <c r="R1567" s="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s="7" t="str">
        <f t="shared" si="146"/>
        <v>publishing</v>
      </c>
      <c r="R1568" s="7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s="7" t="str">
        <f t="shared" si="146"/>
        <v>publishing</v>
      </c>
      <c r="R1569" s="7" t="str">
        <f t="shared" si="147"/>
        <v>art books</v>
      </c>
      <c r="S1569" s="13">
        <f t="shared" si="148"/>
        <v>41671.93686342593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s="7" t="str">
        <f t="shared" si="146"/>
        <v>publishing</v>
      </c>
      <c r="R1570" s="7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s="7" t="str">
        <f t="shared" si="146"/>
        <v>publishing</v>
      </c>
      <c r="R1571" s="7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s="7" t="str">
        <f t="shared" si="146"/>
        <v>publishing</v>
      </c>
      <c r="R1572" s="7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s="7" t="str">
        <f t="shared" si="146"/>
        <v>publishing</v>
      </c>
      <c r="R1573" s="7" t="str">
        <f t="shared" si="147"/>
        <v>art books</v>
      </c>
      <c r="S1573" s="13">
        <f t="shared" si="148"/>
        <v>42144.769479166665</v>
      </c>
      <c r="T1573" s="13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s="7" t="str">
        <f t="shared" si="146"/>
        <v>publishing</v>
      </c>
      <c r="R1574" s="7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s="7" t="str">
        <f t="shared" si="146"/>
        <v>publishing</v>
      </c>
      <c r="R1575" s="7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s="7" t="str">
        <f t="shared" si="146"/>
        <v>publishing</v>
      </c>
      <c r="R1576" s="7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s="7" t="str">
        <f t="shared" si="146"/>
        <v>publishing</v>
      </c>
      <c r="R1577" s="7" t="str">
        <f t="shared" si="147"/>
        <v>art books</v>
      </c>
      <c r="S1577" s="13">
        <f t="shared" si="148"/>
        <v>41799.524259259255</v>
      </c>
      <c r="T1577" s="13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s="7" t="str">
        <f t="shared" si="146"/>
        <v>publishing</v>
      </c>
      <c r="R1578" s="7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s="7" t="str">
        <f t="shared" si="146"/>
        <v>publishing</v>
      </c>
      <c r="R1579" s="7" t="str">
        <f t="shared" si="147"/>
        <v>art books</v>
      </c>
      <c r="S1579" s="13">
        <f t="shared" si="148"/>
        <v>41054.847777777773</v>
      </c>
      <c r="T1579" s="13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s="7" t="str">
        <f t="shared" si="146"/>
        <v>publishing</v>
      </c>
      <c r="R1580" s="7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s="7" t="str">
        <f t="shared" si="146"/>
        <v>publishing</v>
      </c>
      <c r="R1581" s="7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s="7" t="str">
        <f t="shared" si="146"/>
        <v>publishing</v>
      </c>
      <c r="R1582" s="7" t="str">
        <f t="shared" si="147"/>
        <v>art books</v>
      </c>
      <c r="S1582" s="13">
        <f t="shared" si="148"/>
        <v>40990.050069444442</v>
      </c>
      <c r="T1582" s="13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s="7" t="str">
        <f t="shared" si="146"/>
        <v>photography</v>
      </c>
      <c r="R1583" s="7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s="7" t="str">
        <f t="shared" si="146"/>
        <v>photography</v>
      </c>
      <c r="R1584" s="7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s="7" t="str">
        <f t="shared" si="146"/>
        <v>photography</v>
      </c>
      <c r="R1585" s="7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s="7" t="str">
        <f t="shared" si="146"/>
        <v>photography</v>
      </c>
      <c r="R1586" s="7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s="7" t="str">
        <f t="shared" si="146"/>
        <v>photography</v>
      </c>
      <c r="R1587" s="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s="7" t="str">
        <f t="shared" si="146"/>
        <v>photography</v>
      </c>
      <c r="R1588" s="7" t="str">
        <f t="shared" si="147"/>
        <v>places</v>
      </c>
      <c r="S1588" s="13">
        <f t="shared" si="148"/>
        <v>42069.104421296295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s="7" t="str">
        <f t="shared" si="146"/>
        <v>photography</v>
      </c>
      <c r="R1589" s="7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s="7" t="str">
        <f t="shared" si="146"/>
        <v>photography</v>
      </c>
      <c r="R1590" s="7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s="7" t="str">
        <f t="shared" si="146"/>
        <v>photography</v>
      </c>
      <c r="R1591" s="7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s="7" t="str">
        <f t="shared" si="146"/>
        <v>photography</v>
      </c>
      <c r="R1592" s="7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s="7" t="str">
        <f t="shared" si="146"/>
        <v>photography</v>
      </c>
      <c r="R1593" s="7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s="7" t="str">
        <f t="shared" si="146"/>
        <v>photography</v>
      </c>
      <c r="R1594" s="7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s="7" t="str">
        <f t="shared" si="146"/>
        <v>photography</v>
      </c>
      <c r="R1595" s="7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s="7" t="str">
        <f t="shared" si="146"/>
        <v>photography</v>
      </c>
      <c r="R1596" s="7" t="str">
        <f t="shared" si="147"/>
        <v>places</v>
      </c>
      <c r="S1596" s="13">
        <f t="shared" si="148"/>
        <v>42445.712754629625</v>
      </c>
      <c r="T1596" s="13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s="7" t="str">
        <f t="shared" si="146"/>
        <v>photography</v>
      </c>
      <c r="R1597" s="7" t="str">
        <f t="shared" si="147"/>
        <v>places</v>
      </c>
      <c r="S1597" s="13">
        <f t="shared" si="148"/>
        <v>41780.050092592595</v>
      </c>
      <c r="T1597" s="13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s="7" t="str">
        <f t="shared" si="146"/>
        <v>photography</v>
      </c>
      <c r="R1598" s="7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s="7" t="str">
        <f t="shared" si="146"/>
        <v>photography</v>
      </c>
      <c r="R1599" s="7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s="7" t="str">
        <f t="shared" si="146"/>
        <v>photography</v>
      </c>
      <c r="R1600" s="7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s="7" t="str">
        <f t="shared" si="146"/>
        <v>photography</v>
      </c>
      <c r="R1601" s="7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7">
        <f t="shared" ref="P1602:P1665" si="151">IF(E1602&gt;0, E1602/L1602, 0)</f>
        <v>40.777777777777779</v>
      </c>
      <c r="Q1602" s="7" t="str">
        <f t="shared" ref="Q1602:Q1665" si="152">LEFT(N1602, SEARCH("/",N1602)-1)</f>
        <v>photography</v>
      </c>
      <c r="R1602" s="7" t="str">
        <f t="shared" ref="R1602:R1665" si="153">RIGHT(N1602,LEN(N1602)-SEARCH("/",N1602))</f>
        <v>places</v>
      </c>
      <c r="S1602" s="13">
        <f t="shared" ref="S1602:S1665" si="154">J1602/(60*60*24)+DATE(1970,1,1)</f>
        <v>41791.057314814811</v>
      </c>
      <c r="T1602" s="13">
        <f t="shared" ref="T1602:T1665" si="155">I1602/(60*60*24)+DATE(1970,1,1)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7">
        <f t="shared" si="151"/>
        <v>48.325535714285714</v>
      </c>
      <c r="Q1603" s="7" t="str">
        <f t="shared" si="152"/>
        <v>music</v>
      </c>
      <c r="R1603" s="7" t="str">
        <f t="shared" si="153"/>
        <v>rock</v>
      </c>
      <c r="S1603" s="13">
        <f t="shared" si="154"/>
        <v>40638.092974537038</v>
      </c>
      <c r="T1603" s="13">
        <f t="shared" si="155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s="7" t="str">
        <f t="shared" si="152"/>
        <v>music</v>
      </c>
      <c r="R1604" s="7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s="7" t="str">
        <f t="shared" si="152"/>
        <v>music</v>
      </c>
      <c r="R1605" s="7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s="7" t="str">
        <f t="shared" si="152"/>
        <v>music</v>
      </c>
      <c r="R1606" s="7" t="str">
        <f t="shared" si="153"/>
        <v>rock</v>
      </c>
      <c r="S1606" s="13">
        <f t="shared" si="154"/>
        <v>40945.845312500001</v>
      </c>
      <c r="T1606" s="13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s="7" t="str">
        <f t="shared" si="152"/>
        <v>music</v>
      </c>
      <c r="R1607" s="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s="7" t="str">
        <f t="shared" si="152"/>
        <v>music</v>
      </c>
      <c r="R1608" s="7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s="7" t="str">
        <f t="shared" si="152"/>
        <v>music</v>
      </c>
      <c r="R1609" s="7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s="7" t="str">
        <f t="shared" si="152"/>
        <v>music</v>
      </c>
      <c r="R1610" s="7" t="str">
        <f t="shared" si="153"/>
        <v>rock</v>
      </c>
      <c r="S1610" s="13">
        <f t="shared" si="154"/>
        <v>41607.83085648148</v>
      </c>
      <c r="T1610" s="13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s="7" t="str">
        <f t="shared" si="152"/>
        <v>music</v>
      </c>
      <c r="R1611" s="7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s="7" t="str">
        <f t="shared" si="152"/>
        <v>music</v>
      </c>
      <c r="R1612" s="7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s="7" t="str">
        <f t="shared" si="152"/>
        <v>music</v>
      </c>
      <c r="R1613" s="7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s="7" t="str">
        <f t="shared" si="152"/>
        <v>music</v>
      </c>
      <c r="R1614" s="7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s="7" t="str">
        <f t="shared" si="152"/>
        <v>music</v>
      </c>
      <c r="R1615" s="7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s="7" t="str">
        <f t="shared" si="152"/>
        <v>music</v>
      </c>
      <c r="R1616" s="7" t="str">
        <f t="shared" si="153"/>
        <v>rock</v>
      </c>
      <c r="S1616" s="13">
        <f t="shared" si="154"/>
        <v>41794.981122685189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s="7" t="str">
        <f t="shared" si="152"/>
        <v>music</v>
      </c>
      <c r="R1617" s="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s="7" t="str">
        <f t="shared" si="152"/>
        <v>music</v>
      </c>
      <c r="R1618" s="7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s="7" t="str">
        <f t="shared" si="152"/>
        <v>music</v>
      </c>
      <c r="R1619" s="7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s="7" t="str">
        <f t="shared" si="152"/>
        <v>music</v>
      </c>
      <c r="R1620" s="7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s="7" t="str">
        <f t="shared" si="152"/>
        <v>music</v>
      </c>
      <c r="R1621" s="7" t="str">
        <f t="shared" si="153"/>
        <v>rock</v>
      </c>
      <c r="S1621" s="13">
        <f t="shared" si="154"/>
        <v>41876.186180555553</v>
      </c>
      <c r="T1621" s="13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s="7" t="str">
        <f t="shared" si="152"/>
        <v>music</v>
      </c>
      <c r="R1622" s="7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s="7" t="str">
        <f t="shared" si="152"/>
        <v>music</v>
      </c>
      <c r="R1623" s="7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s="7" t="str">
        <f t="shared" si="152"/>
        <v>music</v>
      </c>
      <c r="R1624" s="7" t="str">
        <f t="shared" si="153"/>
        <v>rock</v>
      </c>
      <c r="S1624" s="13">
        <f t="shared" si="154"/>
        <v>41950.294837962967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s="7" t="str">
        <f t="shared" si="152"/>
        <v>music</v>
      </c>
      <c r="R1625" s="7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s="7" t="str">
        <f t="shared" si="152"/>
        <v>music</v>
      </c>
      <c r="R1626" s="7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s="7" t="str">
        <f t="shared" si="152"/>
        <v>music</v>
      </c>
      <c r="R1627" s="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s="7" t="str">
        <f t="shared" si="152"/>
        <v>music</v>
      </c>
      <c r="R1628" s="7" t="str">
        <f t="shared" si="153"/>
        <v>rock</v>
      </c>
      <c r="S1628" s="13">
        <f t="shared" si="154"/>
        <v>41579.847997685181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s="7" t="str">
        <f t="shared" si="152"/>
        <v>music</v>
      </c>
      <c r="R1629" s="7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s="7" t="str">
        <f t="shared" si="152"/>
        <v>music</v>
      </c>
      <c r="R1630" s="7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s="7" t="str">
        <f t="shared" si="152"/>
        <v>music</v>
      </c>
      <c r="R1631" s="7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s="7" t="str">
        <f t="shared" si="152"/>
        <v>music</v>
      </c>
      <c r="R1632" s="7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s="7" t="str">
        <f t="shared" si="152"/>
        <v>music</v>
      </c>
      <c r="R1633" s="7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s="7" t="str">
        <f t="shared" si="152"/>
        <v>music</v>
      </c>
      <c r="R1634" s="7" t="str">
        <f t="shared" si="153"/>
        <v>rock</v>
      </c>
      <c r="S1634" s="13">
        <f t="shared" si="154"/>
        <v>40750.340902777782</v>
      </c>
      <c r="T1634" s="13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s="7" t="str">
        <f t="shared" si="152"/>
        <v>music</v>
      </c>
      <c r="R1635" s="7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s="7" t="str">
        <f t="shared" si="152"/>
        <v>music</v>
      </c>
      <c r="R1636" s="7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s="7" t="str">
        <f t="shared" si="152"/>
        <v>music</v>
      </c>
      <c r="R1637" s="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s="7" t="str">
        <f t="shared" si="152"/>
        <v>music</v>
      </c>
      <c r="R1638" s="7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s="7" t="str">
        <f t="shared" si="152"/>
        <v>music</v>
      </c>
      <c r="R1639" s="7" t="str">
        <f t="shared" si="153"/>
        <v>rock</v>
      </c>
      <c r="S1639" s="13">
        <f t="shared" si="154"/>
        <v>40122.751620370371</v>
      </c>
      <c r="T1639" s="13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s="7" t="str">
        <f t="shared" si="152"/>
        <v>music</v>
      </c>
      <c r="R1640" s="7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s="7" t="str">
        <f t="shared" si="152"/>
        <v>music</v>
      </c>
      <c r="R1641" s="7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s="7" t="str">
        <f t="shared" si="152"/>
        <v>music</v>
      </c>
      <c r="R1642" s="7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s="7" t="str">
        <f t="shared" si="152"/>
        <v>music</v>
      </c>
      <c r="R1643" s="7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s="7" t="str">
        <f t="shared" si="152"/>
        <v>music</v>
      </c>
      <c r="R1644" s="7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s="7" t="str">
        <f t="shared" si="152"/>
        <v>music</v>
      </c>
      <c r="R1645" s="7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s="7" t="str">
        <f t="shared" si="152"/>
        <v>music</v>
      </c>
      <c r="R1646" s="7" t="str">
        <f t="shared" si="153"/>
        <v>pop</v>
      </c>
      <c r="S1646" s="13">
        <f t="shared" si="154"/>
        <v>41175.05972222222</v>
      </c>
      <c r="T1646" s="13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s="7" t="str">
        <f t="shared" si="152"/>
        <v>music</v>
      </c>
      <c r="R1647" s="7" t="str">
        <f t="shared" si="153"/>
        <v>pop</v>
      </c>
      <c r="S1647" s="13">
        <f t="shared" si="154"/>
        <v>41521.617361111115</v>
      </c>
      <c r="T1647" s="13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s="7" t="str">
        <f t="shared" si="152"/>
        <v>music</v>
      </c>
      <c r="R1648" s="7" t="str">
        <f t="shared" si="153"/>
        <v>pop</v>
      </c>
      <c r="S1648" s="13">
        <f t="shared" si="154"/>
        <v>41833.450266203705</v>
      </c>
      <c r="T1648" s="13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s="7" t="str">
        <f t="shared" si="152"/>
        <v>music</v>
      </c>
      <c r="R1649" s="7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s="7" t="str">
        <f t="shared" si="152"/>
        <v>music</v>
      </c>
      <c r="R1650" s="7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s="7" t="str">
        <f t="shared" si="152"/>
        <v>music</v>
      </c>
      <c r="R1651" s="7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s="7" t="str">
        <f t="shared" si="152"/>
        <v>music</v>
      </c>
      <c r="R1652" s="7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s="7" t="str">
        <f t="shared" si="152"/>
        <v>music</v>
      </c>
      <c r="R1653" s="7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s="7" t="str">
        <f t="shared" si="152"/>
        <v>music</v>
      </c>
      <c r="R1654" s="7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s="7" t="str">
        <f t="shared" si="152"/>
        <v>music</v>
      </c>
      <c r="R1655" s="7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s="7" t="str">
        <f t="shared" si="152"/>
        <v>music</v>
      </c>
      <c r="R1656" s="7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s="7" t="str">
        <f t="shared" si="152"/>
        <v>music</v>
      </c>
      <c r="R1657" s="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s="7" t="str">
        <f t="shared" si="152"/>
        <v>music</v>
      </c>
      <c r="R1658" s="7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s="7" t="str">
        <f t="shared" si="152"/>
        <v>music</v>
      </c>
      <c r="R1659" s="7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s="7" t="str">
        <f t="shared" si="152"/>
        <v>music</v>
      </c>
      <c r="R1660" s="7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s="7" t="str">
        <f t="shared" si="152"/>
        <v>music</v>
      </c>
      <c r="R1661" s="7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s="7" t="str">
        <f t="shared" si="152"/>
        <v>music</v>
      </c>
      <c r="R1662" s="7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s="7" t="str">
        <f t="shared" si="152"/>
        <v>music</v>
      </c>
      <c r="R1663" s="7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s="7" t="str">
        <f t="shared" si="152"/>
        <v>music</v>
      </c>
      <c r="R1664" s="7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s="7" t="str">
        <f t="shared" si="152"/>
        <v>music</v>
      </c>
      <c r="R1665" s="7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7">
        <f t="shared" ref="P1666:P1729" si="157">IF(E1666&gt;0, E1666/L1666, 0)</f>
        <v>34.384494382022467</v>
      </c>
      <c r="Q1666" s="7" t="str">
        <f t="shared" ref="Q1666:Q1729" si="158">LEFT(N1666, SEARCH("/",N1666)-1)</f>
        <v>music</v>
      </c>
      <c r="R1666" s="7" t="str">
        <f t="shared" ref="R1666:R1729" si="159">RIGHT(N1666,LEN(N1666)-SEARCH("/",N1666))</f>
        <v>pop</v>
      </c>
      <c r="S1666" s="13">
        <f t="shared" ref="S1666:S1729" si="160">J1666/(60*60*24)+DATE(1970,1,1)</f>
        <v>40939.761782407411</v>
      </c>
      <c r="T1666" s="13">
        <f t="shared" ref="T1666:T1729" si="161">I1666/(60*60*24)+DATE(1970,1,1)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7">
        <f t="shared" si="157"/>
        <v>44.956989247311824</v>
      </c>
      <c r="Q1667" s="7" t="str">
        <f t="shared" si="158"/>
        <v>music</v>
      </c>
      <c r="R1667" s="7" t="str">
        <f t="shared" si="159"/>
        <v>pop</v>
      </c>
      <c r="S1667" s="13">
        <f t="shared" si="160"/>
        <v>40564.649456018517</v>
      </c>
      <c r="T1667" s="13">
        <f t="shared" si="161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s="7" t="str">
        <f t="shared" si="158"/>
        <v>music</v>
      </c>
      <c r="R1668" s="7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s="7" t="str">
        <f t="shared" si="158"/>
        <v>music</v>
      </c>
      <c r="R1669" s="7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s="7" t="str">
        <f t="shared" si="158"/>
        <v>music</v>
      </c>
      <c r="R1670" s="7" t="str">
        <f t="shared" si="159"/>
        <v>pop</v>
      </c>
      <c r="S1670" s="13">
        <f t="shared" si="160"/>
        <v>40845.149756944447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s="7" t="str">
        <f t="shared" si="158"/>
        <v>music</v>
      </c>
      <c r="R1671" s="7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s="7" t="str">
        <f t="shared" si="158"/>
        <v>music</v>
      </c>
      <c r="R1672" s="7" t="str">
        <f t="shared" si="159"/>
        <v>pop</v>
      </c>
      <c r="S1672" s="13">
        <f t="shared" si="160"/>
        <v>40313.930543981478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s="7" t="str">
        <f t="shared" si="158"/>
        <v>music</v>
      </c>
      <c r="R1673" s="7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s="7" t="str">
        <f t="shared" si="158"/>
        <v>music</v>
      </c>
      <c r="R1674" s="7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s="7" t="str">
        <f t="shared" si="158"/>
        <v>music</v>
      </c>
      <c r="R1675" s="7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s="7" t="str">
        <f t="shared" si="158"/>
        <v>music</v>
      </c>
      <c r="R1676" s="7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s="7" t="str">
        <f t="shared" si="158"/>
        <v>music</v>
      </c>
      <c r="R1677" s="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s="7" t="str">
        <f t="shared" si="158"/>
        <v>music</v>
      </c>
      <c r="R1678" s="7" t="str">
        <f t="shared" si="159"/>
        <v>pop</v>
      </c>
      <c r="S1678" s="13">
        <f t="shared" si="160"/>
        <v>40973.726238425923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s="7" t="str">
        <f t="shared" si="158"/>
        <v>music</v>
      </c>
      <c r="R1679" s="7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s="7" t="str">
        <f t="shared" si="158"/>
        <v>music</v>
      </c>
      <c r="R1680" s="7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s="7" t="str">
        <f t="shared" si="158"/>
        <v>music</v>
      </c>
      <c r="R1681" s="7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s="7" t="str">
        <f t="shared" si="158"/>
        <v>music</v>
      </c>
      <c r="R1682" s="7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s="7" t="str">
        <f t="shared" si="158"/>
        <v>music</v>
      </c>
      <c r="R1683" s="7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s="7" t="str">
        <f t="shared" si="158"/>
        <v>music</v>
      </c>
      <c r="R1684" s="7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s="7" t="str">
        <f t="shared" si="158"/>
        <v>music</v>
      </c>
      <c r="R1685" s="7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s="7" t="str">
        <f t="shared" si="158"/>
        <v>music</v>
      </c>
      <c r="R1686" s="7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s="7" t="str">
        <f t="shared" si="158"/>
        <v>music</v>
      </c>
      <c r="R1687" s="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s="7" t="str">
        <f t="shared" si="158"/>
        <v>music</v>
      </c>
      <c r="R1688" s="7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s="7" t="str">
        <f t="shared" si="158"/>
        <v>music</v>
      </c>
      <c r="R1689" s="7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s="7" t="str">
        <f t="shared" si="158"/>
        <v>music</v>
      </c>
      <c r="R1690" s="7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s="7" t="str">
        <f t="shared" si="158"/>
        <v>music</v>
      </c>
      <c r="R1691" s="7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s="7" t="str">
        <f t="shared" si="158"/>
        <v>music</v>
      </c>
      <c r="R1692" s="7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s="7" t="str">
        <f t="shared" si="158"/>
        <v>music</v>
      </c>
      <c r="R1693" s="7" t="str">
        <f t="shared" si="159"/>
        <v>faith</v>
      </c>
      <c r="S1693" s="13">
        <f t="shared" si="160"/>
        <v>42795.701481481483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s="7" t="str">
        <f t="shared" si="158"/>
        <v>music</v>
      </c>
      <c r="R1694" s="7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s="7" t="str">
        <f t="shared" si="158"/>
        <v>music</v>
      </c>
      <c r="R1695" s="7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s="7" t="str">
        <f t="shared" si="158"/>
        <v>music</v>
      </c>
      <c r="R1696" s="7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s="7" t="str">
        <f t="shared" si="158"/>
        <v>music</v>
      </c>
      <c r="R1697" s="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s="7" t="str">
        <f t="shared" si="158"/>
        <v>music</v>
      </c>
      <c r="R1698" s="7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s="7" t="str">
        <f t="shared" si="158"/>
        <v>music</v>
      </c>
      <c r="R1699" s="7" t="str">
        <f t="shared" si="159"/>
        <v>faith</v>
      </c>
      <c r="S1699" s="13">
        <f t="shared" si="160"/>
        <v>42805.032962962963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s="7" t="str">
        <f t="shared" si="158"/>
        <v>music</v>
      </c>
      <c r="R1700" s="7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s="7" t="str">
        <f t="shared" si="158"/>
        <v>music</v>
      </c>
      <c r="R1701" s="7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s="7" t="str">
        <f t="shared" si="158"/>
        <v>music</v>
      </c>
      <c r="R1702" s="7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s="7" t="str">
        <f t="shared" si="158"/>
        <v>music</v>
      </c>
      <c r="R1703" s="7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s="7" t="str">
        <f t="shared" si="158"/>
        <v>music</v>
      </c>
      <c r="R1704" s="7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s="7" t="str">
        <f t="shared" si="158"/>
        <v>music</v>
      </c>
      <c r="R1705" s="7" t="str">
        <f t="shared" si="159"/>
        <v>faith</v>
      </c>
      <c r="S1705" s="13">
        <f t="shared" si="160"/>
        <v>42187.281678240739</v>
      </c>
      <c r="T1705" s="13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s="7" t="str">
        <f t="shared" si="158"/>
        <v>music</v>
      </c>
      <c r="R1706" s="7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s="7" t="str">
        <f t="shared" si="158"/>
        <v>music</v>
      </c>
      <c r="R1707" s="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s="7" t="str">
        <f t="shared" si="158"/>
        <v>music</v>
      </c>
      <c r="R1708" s="7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s="7" t="str">
        <f t="shared" si="158"/>
        <v>music</v>
      </c>
      <c r="R1709" s="7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s="7" t="str">
        <f t="shared" si="158"/>
        <v>music</v>
      </c>
      <c r="R1710" s="7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s="7" t="str">
        <f t="shared" si="158"/>
        <v>music</v>
      </c>
      <c r="R1711" s="7" t="str">
        <f t="shared" si="159"/>
        <v>faith</v>
      </c>
      <c r="S1711" s="13">
        <f t="shared" si="160"/>
        <v>41841.563819444447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s="7" t="str">
        <f t="shared" si="158"/>
        <v>music</v>
      </c>
      <c r="R1712" s="7" t="str">
        <f t="shared" si="159"/>
        <v>faith</v>
      </c>
      <c r="S1712" s="13">
        <f t="shared" si="160"/>
        <v>42341.591296296298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s="7" t="str">
        <f t="shared" si="158"/>
        <v>music</v>
      </c>
      <c r="R1713" s="7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s="7" t="str">
        <f t="shared" si="158"/>
        <v>music</v>
      </c>
      <c r="R1714" s="7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s="7" t="str">
        <f t="shared" si="158"/>
        <v>music</v>
      </c>
      <c r="R1715" s="7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s="7" t="str">
        <f t="shared" si="158"/>
        <v>music</v>
      </c>
      <c r="R1716" s="7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s="7" t="str">
        <f t="shared" si="158"/>
        <v>music</v>
      </c>
      <c r="R1717" s="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s="7" t="str">
        <f t="shared" si="158"/>
        <v>music</v>
      </c>
      <c r="R1718" s="7" t="str">
        <f t="shared" si="159"/>
        <v>faith</v>
      </c>
      <c r="S1718" s="13">
        <f t="shared" si="160"/>
        <v>42673.577534722222</v>
      </c>
      <c r="T1718" s="13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s="7" t="str">
        <f t="shared" si="158"/>
        <v>music</v>
      </c>
      <c r="R1719" s="7" t="str">
        <f t="shared" si="159"/>
        <v>faith</v>
      </c>
      <c r="S1719" s="13">
        <f t="shared" si="160"/>
        <v>42460.981921296298</v>
      </c>
      <c r="T1719" s="13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s="7" t="str">
        <f t="shared" si="158"/>
        <v>music</v>
      </c>
      <c r="R1720" s="7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s="7" t="str">
        <f t="shared" si="158"/>
        <v>music</v>
      </c>
      <c r="R1721" s="7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s="7" t="str">
        <f t="shared" si="158"/>
        <v>music</v>
      </c>
      <c r="R1722" s="7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s="7" t="str">
        <f t="shared" si="158"/>
        <v>music</v>
      </c>
      <c r="R1723" s="7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s="7" t="str">
        <f t="shared" si="158"/>
        <v>music</v>
      </c>
      <c r="R1724" s="7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s="7" t="str">
        <f t="shared" si="158"/>
        <v>music</v>
      </c>
      <c r="R1725" s="7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s="7" t="str">
        <f t="shared" si="158"/>
        <v>music</v>
      </c>
      <c r="R1726" s="7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s="7" t="str">
        <f t="shared" si="158"/>
        <v>music</v>
      </c>
      <c r="R1727" s="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s="7" t="str">
        <f t="shared" si="158"/>
        <v>music</v>
      </c>
      <c r="R1728" s="7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s="7" t="str">
        <f t="shared" si="158"/>
        <v>music</v>
      </c>
      <c r="R1729" s="7" t="str">
        <f t="shared" si="159"/>
        <v>faith</v>
      </c>
      <c r="S1729" s="13">
        <f t="shared" si="160"/>
        <v>42044.927974537037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7">
        <f t="shared" ref="P1730:P1793" si="163">IF(E1730&gt;0, E1730/L1730, 0)</f>
        <v>122.14285714285714</v>
      </c>
      <c r="Q1730" s="7" t="str">
        <f t="shared" ref="Q1730:Q1793" si="164">LEFT(N1730, SEARCH("/",N1730)-1)</f>
        <v>music</v>
      </c>
      <c r="R1730" s="7" t="str">
        <f t="shared" ref="R1730:R1793" si="165">RIGHT(N1730,LEN(N1730)-SEARCH("/",N1730))</f>
        <v>faith</v>
      </c>
      <c r="S1730" s="13">
        <f t="shared" ref="S1730:S1793" si="166">J1730/(60*60*24)+DATE(1970,1,1)</f>
        <v>42268.625856481478</v>
      </c>
      <c r="T1730" s="13">
        <f t="shared" ref="T1730:T1793" si="167">I1730/(60*60*24)+DATE(1970,1,1)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7">
        <f t="shared" si="163"/>
        <v>0</v>
      </c>
      <c r="Q1731" s="7" t="str">
        <f t="shared" si="164"/>
        <v>music</v>
      </c>
      <c r="R1731" s="7" t="str">
        <f t="shared" si="165"/>
        <v>faith</v>
      </c>
      <c r="S1731" s="13">
        <f t="shared" si="166"/>
        <v>42471.052152777775</v>
      </c>
      <c r="T1731" s="13">
        <f t="shared" si="167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s="7" t="str">
        <f t="shared" si="164"/>
        <v>music</v>
      </c>
      <c r="R1732" s="7" t="str">
        <f t="shared" si="165"/>
        <v>faith</v>
      </c>
      <c r="S1732" s="13">
        <f t="shared" si="166"/>
        <v>42272.087766203702</v>
      </c>
      <c r="T1732" s="13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s="7" t="str">
        <f t="shared" si="164"/>
        <v>music</v>
      </c>
      <c r="R1733" s="7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s="7" t="str">
        <f t="shared" si="164"/>
        <v>music</v>
      </c>
      <c r="R1734" s="7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s="7" t="str">
        <f t="shared" si="164"/>
        <v>music</v>
      </c>
      <c r="R1735" s="7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s="7" t="str">
        <f t="shared" si="164"/>
        <v>music</v>
      </c>
      <c r="R1736" s="7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s="7" t="str">
        <f t="shared" si="164"/>
        <v>music</v>
      </c>
      <c r="R1737" s="7" t="str">
        <f t="shared" si="165"/>
        <v>faith</v>
      </c>
      <c r="S1737" s="13">
        <f t="shared" si="166"/>
        <v>42559.81417824074</v>
      </c>
      <c r="T1737" s="13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s="7" t="str">
        <f t="shared" si="164"/>
        <v>music</v>
      </c>
      <c r="R1738" s="7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s="7" t="str">
        <f t="shared" si="164"/>
        <v>music</v>
      </c>
      <c r="R1739" s="7" t="str">
        <f t="shared" si="165"/>
        <v>faith</v>
      </c>
      <c r="S1739" s="13">
        <f t="shared" si="166"/>
        <v>42175.948981481481</v>
      </c>
      <c r="T1739" s="13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s="7" t="str">
        <f t="shared" si="164"/>
        <v>music</v>
      </c>
      <c r="R1740" s="7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s="7" t="str">
        <f t="shared" si="164"/>
        <v>music</v>
      </c>
      <c r="R1741" s="7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s="7" t="str">
        <f t="shared" si="164"/>
        <v>music</v>
      </c>
      <c r="R1742" s="7" t="str">
        <f t="shared" si="165"/>
        <v>faith</v>
      </c>
      <c r="S1742" s="13">
        <f t="shared" si="166"/>
        <v>42171.817384259259</v>
      </c>
      <c r="T1742" s="13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s="7" t="str">
        <f t="shared" si="164"/>
        <v>photography</v>
      </c>
      <c r="R1743" s="7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s="7" t="str">
        <f t="shared" si="164"/>
        <v>photography</v>
      </c>
      <c r="R1744" s="7" t="str">
        <f t="shared" si="165"/>
        <v>photobooks</v>
      </c>
      <c r="S1744" s="13">
        <f t="shared" si="166"/>
        <v>42710.876967592594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s="7" t="str">
        <f t="shared" si="164"/>
        <v>photography</v>
      </c>
      <c r="R1745" s="7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s="7" t="str">
        <f t="shared" si="164"/>
        <v>photography</v>
      </c>
      <c r="R1746" s="7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s="7" t="str">
        <f t="shared" si="164"/>
        <v>photography</v>
      </c>
      <c r="R1747" s="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s="7" t="str">
        <f t="shared" si="164"/>
        <v>photography</v>
      </c>
      <c r="R1748" s="7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s="7" t="str">
        <f t="shared" si="164"/>
        <v>photography</v>
      </c>
      <c r="R1749" s="7" t="str">
        <f t="shared" si="165"/>
        <v>photobooks</v>
      </c>
      <c r="S1749" s="13">
        <f t="shared" si="166"/>
        <v>42292.435532407406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s="7" t="str">
        <f t="shared" si="164"/>
        <v>photography</v>
      </c>
      <c r="R1750" s="7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s="7" t="str">
        <f t="shared" si="164"/>
        <v>photography</v>
      </c>
      <c r="R1751" s="7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s="7" t="str">
        <f t="shared" si="164"/>
        <v>photography</v>
      </c>
      <c r="R1752" s="7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s="7" t="str">
        <f t="shared" si="164"/>
        <v>photography</v>
      </c>
      <c r="R1753" s="7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s="7" t="str">
        <f t="shared" si="164"/>
        <v>photography</v>
      </c>
      <c r="R1754" s="7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s="7" t="str">
        <f t="shared" si="164"/>
        <v>photography</v>
      </c>
      <c r="R1755" s="7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s="7" t="str">
        <f t="shared" si="164"/>
        <v>photography</v>
      </c>
      <c r="R1756" s="7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s="7" t="str">
        <f t="shared" si="164"/>
        <v>photography</v>
      </c>
      <c r="R1757" s="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s="7" t="str">
        <f t="shared" si="164"/>
        <v>photography</v>
      </c>
      <c r="R1758" s="7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s="7" t="str">
        <f t="shared" si="164"/>
        <v>photography</v>
      </c>
      <c r="R1759" s="7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s="7" t="str">
        <f t="shared" si="164"/>
        <v>photography</v>
      </c>
      <c r="R1760" s="7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s="7" t="str">
        <f t="shared" si="164"/>
        <v>photography</v>
      </c>
      <c r="R1761" s="7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s="7" t="str">
        <f t="shared" si="164"/>
        <v>photography</v>
      </c>
      <c r="R1762" s="7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s="7" t="str">
        <f t="shared" si="164"/>
        <v>photography</v>
      </c>
      <c r="R1763" s="7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s="7" t="str">
        <f t="shared" si="164"/>
        <v>photography</v>
      </c>
      <c r="R1764" s="7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s="7" t="str">
        <f t="shared" si="164"/>
        <v>photography</v>
      </c>
      <c r="R1765" s="7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s="7" t="str">
        <f t="shared" si="164"/>
        <v>photography</v>
      </c>
      <c r="R1766" s="7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s="7" t="str">
        <f t="shared" si="164"/>
        <v>photography</v>
      </c>
      <c r="R1767" s="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s="7" t="str">
        <f t="shared" si="164"/>
        <v>photography</v>
      </c>
      <c r="R1768" s="7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s="7" t="str">
        <f t="shared" si="164"/>
        <v>photography</v>
      </c>
      <c r="R1769" s="7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s="7" t="str">
        <f t="shared" si="164"/>
        <v>photography</v>
      </c>
      <c r="R1770" s="7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s="7" t="str">
        <f t="shared" si="164"/>
        <v>photography</v>
      </c>
      <c r="R1771" s="7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s="7" t="str">
        <f t="shared" si="164"/>
        <v>photography</v>
      </c>
      <c r="R1772" s="7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s="7" t="str">
        <f t="shared" si="164"/>
        <v>photography</v>
      </c>
      <c r="R1773" s="7" t="str">
        <f t="shared" si="165"/>
        <v>photobooks</v>
      </c>
      <c r="S1773" s="13">
        <f t="shared" si="166"/>
        <v>41905.979629629626</v>
      </c>
      <c r="T1773" s="13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s="7" t="str">
        <f t="shared" si="164"/>
        <v>photography</v>
      </c>
      <c r="R1774" s="7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s="7" t="str">
        <f t="shared" si="164"/>
        <v>photography</v>
      </c>
      <c r="R1775" s="7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s="7" t="str">
        <f t="shared" si="164"/>
        <v>photography</v>
      </c>
      <c r="R1776" s="7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s="7" t="str">
        <f t="shared" si="164"/>
        <v>photography</v>
      </c>
      <c r="R1777" s="7" t="str">
        <f t="shared" si="165"/>
        <v>photobooks</v>
      </c>
      <c r="S1777" s="13">
        <f t="shared" si="166"/>
        <v>41891.976388888885</v>
      </c>
      <c r="T1777" s="13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s="7" t="str">
        <f t="shared" si="164"/>
        <v>photography</v>
      </c>
      <c r="R1778" s="7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s="7" t="str">
        <f t="shared" si="164"/>
        <v>photography</v>
      </c>
      <c r="R1779" s="7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s="7" t="str">
        <f t="shared" si="164"/>
        <v>photography</v>
      </c>
      <c r="R1780" s="7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s="7" t="str">
        <f t="shared" si="164"/>
        <v>photography</v>
      </c>
      <c r="R1781" s="7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s="7" t="str">
        <f t="shared" si="164"/>
        <v>photography</v>
      </c>
      <c r="R1782" s="7" t="str">
        <f t="shared" si="165"/>
        <v>photobooks</v>
      </c>
      <c r="S1782" s="13">
        <f t="shared" si="166"/>
        <v>42493.600810185184</v>
      </c>
      <c r="T1782" s="13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s="7" t="str">
        <f t="shared" si="164"/>
        <v>photography</v>
      </c>
      <c r="R1783" s="7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s="7" t="str">
        <f t="shared" si="164"/>
        <v>photography</v>
      </c>
      <c r="R1784" s="7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s="7" t="str">
        <f t="shared" si="164"/>
        <v>photography</v>
      </c>
      <c r="R1785" s="7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s="7" t="str">
        <f t="shared" si="164"/>
        <v>photography</v>
      </c>
      <c r="R1786" s="7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s="7" t="str">
        <f t="shared" si="164"/>
        <v>photography</v>
      </c>
      <c r="R1787" s="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s="7" t="str">
        <f t="shared" si="164"/>
        <v>photography</v>
      </c>
      <c r="R1788" s="7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s="7" t="str">
        <f t="shared" si="164"/>
        <v>photography</v>
      </c>
      <c r="R1789" s="7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s="7" t="str">
        <f t="shared" si="164"/>
        <v>photography</v>
      </c>
      <c r="R1790" s="7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s="7" t="str">
        <f t="shared" si="164"/>
        <v>photography</v>
      </c>
      <c r="R1791" s="7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s="7" t="str">
        <f t="shared" si="164"/>
        <v>photography</v>
      </c>
      <c r="R1792" s="7" t="str">
        <f t="shared" si="165"/>
        <v>photobooks</v>
      </c>
      <c r="S1792" s="13">
        <f t="shared" si="166"/>
        <v>42010.674513888887</v>
      </c>
      <c r="T1792" s="13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s="7" t="str">
        <f t="shared" si="164"/>
        <v>photography</v>
      </c>
      <c r="R1793" s="7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7">
        <f t="shared" ref="P1794:P1857" si="169">IF(E1794&gt;0, E1794/L1794, 0)</f>
        <v>109.93525179856115</v>
      </c>
      <c r="Q1794" s="7" t="str">
        <f t="shared" ref="Q1794:Q1857" si="170">LEFT(N1794, SEARCH("/",N1794)-1)</f>
        <v>photography</v>
      </c>
      <c r="R1794" s="7" t="str">
        <f t="shared" ref="R1794:R1857" si="171">RIGHT(N1794,LEN(N1794)-SEARCH("/",N1794))</f>
        <v>photobooks</v>
      </c>
      <c r="S1794" s="13">
        <f t="shared" ref="S1794:S1857" si="172">J1794/(60*60*24)+DATE(1970,1,1)</f>
        <v>42189.031041666662</v>
      </c>
      <c r="T1794" s="13">
        <f t="shared" ref="T1794:T1857" si="173">I1794/(60*60*24)+DATE(1970,1,1)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7">
        <f t="shared" si="169"/>
        <v>20</v>
      </c>
      <c r="Q1795" s="7" t="str">
        <f t="shared" si="170"/>
        <v>photography</v>
      </c>
      <c r="R1795" s="7" t="str">
        <f t="shared" si="171"/>
        <v>photobooks</v>
      </c>
      <c r="S1795" s="13">
        <f t="shared" si="172"/>
        <v>41940.891666666663</v>
      </c>
      <c r="T1795" s="13">
        <f t="shared" si="173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s="7" t="str">
        <f t="shared" si="170"/>
        <v>photography</v>
      </c>
      <c r="R1796" s="7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s="7" t="str">
        <f t="shared" si="170"/>
        <v>photography</v>
      </c>
      <c r="R1797" s="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s="7" t="str">
        <f t="shared" si="170"/>
        <v>photography</v>
      </c>
      <c r="R1798" s="7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s="7" t="str">
        <f t="shared" si="170"/>
        <v>photography</v>
      </c>
      <c r="R1799" s="7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s="7" t="str">
        <f t="shared" si="170"/>
        <v>photography</v>
      </c>
      <c r="R1800" s="7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s="7" t="str">
        <f t="shared" si="170"/>
        <v>photography</v>
      </c>
      <c r="R1801" s="7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s="7" t="str">
        <f t="shared" si="170"/>
        <v>photography</v>
      </c>
      <c r="R1802" s="7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s="7" t="str">
        <f t="shared" si="170"/>
        <v>photography</v>
      </c>
      <c r="R1803" s="7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s="7" t="str">
        <f t="shared" si="170"/>
        <v>photography</v>
      </c>
      <c r="R1804" s="7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s="7" t="str">
        <f t="shared" si="170"/>
        <v>photography</v>
      </c>
      <c r="R1805" s="7" t="str">
        <f t="shared" si="171"/>
        <v>photobooks</v>
      </c>
      <c r="S1805" s="13">
        <f t="shared" si="172"/>
        <v>42018.071550925924</v>
      </c>
      <c r="T1805" s="13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s="7" t="str">
        <f t="shared" si="170"/>
        <v>photography</v>
      </c>
      <c r="R1806" s="7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s="7" t="str">
        <f t="shared" si="170"/>
        <v>photography</v>
      </c>
      <c r="R1807" s="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s="7" t="str">
        <f t="shared" si="170"/>
        <v>photography</v>
      </c>
      <c r="R1808" s="7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s="7" t="str">
        <f t="shared" si="170"/>
        <v>photography</v>
      </c>
      <c r="R1809" s="7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s="7" t="str">
        <f t="shared" si="170"/>
        <v>photography</v>
      </c>
      <c r="R1810" s="7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s="7" t="str">
        <f t="shared" si="170"/>
        <v>photography</v>
      </c>
      <c r="R1811" s="7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s="7" t="str">
        <f t="shared" si="170"/>
        <v>photography</v>
      </c>
      <c r="R1812" s="7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s="7" t="str">
        <f t="shared" si="170"/>
        <v>photography</v>
      </c>
      <c r="R1813" s="7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s="7" t="str">
        <f t="shared" si="170"/>
        <v>photography</v>
      </c>
      <c r="R1814" s="7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s="7" t="str">
        <f t="shared" si="170"/>
        <v>photography</v>
      </c>
      <c r="R1815" s="7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s="7" t="str">
        <f t="shared" si="170"/>
        <v>photography</v>
      </c>
      <c r="R1816" s="7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s="7" t="str">
        <f t="shared" si="170"/>
        <v>photography</v>
      </c>
      <c r="R1817" s="7" t="str">
        <f t="shared" si="171"/>
        <v>photobooks</v>
      </c>
      <c r="S1817" s="13">
        <f t="shared" si="172"/>
        <v>42172.906678240739</v>
      </c>
      <c r="T1817" s="13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s="7" t="str">
        <f t="shared" si="170"/>
        <v>photography</v>
      </c>
      <c r="R1818" s="7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s="7" t="str">
        <f t="shared" si="170"/>
        <v>photography</v>
      </c>
      <c r="R1819" s="7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s="7" t="str">
        <f t="shared" si="170"/>
        <v>photography</v>
      </c>
      <c r="R1820" s="7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s="7" t="str">
        <f t="shared" si="170"/>
        <v>photography</v>
      </c>
      <c r="R1821" s="7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s="7" t="str">
        <f t="shared" si="170"/>
        <v>photography</v>
      </c>
      <c r="R1822" s="7" t="str">
        <f t="shared" si="171"/>
        <v>photobooks</v>
      </c>
      <c r="S1822" s="13">
        <f t="shared" si="172"/>
        <v>42065.084374999999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s="7" t="str">
        <f t="shared" si="170"/>
        <v>music</v>
      </c>
      <c r="R1823" s="7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s="7" t="str">
        <f t="shared" si="170"/>
        <v>music</v>
      </c>
      <c r="R1824" s="7" t="str">
        <f t="shared" si="171"/>
        <v>rock</v>
      </c>
      <c r="S1824" s="13">
        <f t="shared" si="172"/>
        <v>41634.797013888892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s="7" t="str">
        <f t="shared" si="170"/>
        <v>music</v>
      </c>
      <c r="R1825" s="7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s="7" t="str">
        <f t="shared" si="170"/>
        <v>music</v>
      </c>
      <c r="R1826" s="7" t="str">
        <f t="shared" si="171"/>
        <v>rock</v>
      </c>
      <c r="S1826" s="13">
        <f t="shared" si="172"/>
        <v>41626.916284722218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s="7" t="str">
        <f t="shared" si="170"/>
        <v>music</v>
      </c>
      <c r="R1827" s="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s="7" t="str">
        <f t="shared" si="170"/>
        <v>music</v>
      </c>
      <c r="R1828" s="7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s="7" t="str">
        <f t="shared" si="170"/>
        <v>music</v>
      </c>
      <c r="R1829" s="7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s="7" t="str">
        <f t="shared" si="170"/>
        <v>music</v>
      </c>
      <c r="R1830" s="7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s="7" t="str">
        <f t="shared" si="170"/>
        <v>music</v>
      </c>
      <c r="R1831" s="7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s="7" t="str">
        <f t="shared" si="170"/>
        <v>music</v>
      </c>
      <c r="R1832" s="7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s="7" t="str">
        <f t="shared" si="170"/>
        <v>music</v>
      </c>
      <c r="R1833" s="7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s="7" t="str">
        <f t="shared" si="170"/>
        <v>music</v>
      </c>
      <c r="R1834" s="7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s="7" t="str">
        <f t="shared" si="170"/>
        <v>music</v>
      </c>
      <c r="R1835" s="7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s="7" t="str">
        <f t="shared" si="170"/>
        <v>music</v>
      </c>
      <c r="R1836" s="7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s="7" t="str">
        <f t="shared" si="170"/>
        <v>music</v>
      </c>
      <c r="R1837" s="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s="7" t="str">
        <f t="shared" si="170"/>
        <v>music</v>
      </c>
      <c r="R1838" s="7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s="7" t="str">
        <f t="shared" si="170"/>
        <v>music</v>
      </c>
      <c r="R1839" s="7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s="7" t="str">
        <f t="shared" si="170"/>
        <v>music</v>
      </c>
      <c r="R1840" s="7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s="7" t="str">
        <f t="shared" si="170"/>
        <v>music</v>
      </c>
      <c r="R1841" s="7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s="7" t="str">
        <f t="shared" si="170"/>
        <v>music</v>
      </c>
      <c r="R1842" s="7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s="7" t="str">
        <f t="shared" si="170"/>
        <v>music</v>
      </c>
      <c r="R1843" s="7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s="7" t="str">
        <f t="shared" si="170"/>
        <v>music</v>
      </c>
      <c r="R1844" s="7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s="7" t="str">
        <f t="shared" si="170"/>
        <v>music</v>
      </c>
      <c r="R1845" s="7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s="7" t="str">
        <f t="shared" si="170"/>
        <v>music</v>
      </c>
      <c r="R1846" s="7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s="7" t="str">
        <f t="shared" si="170"/>
        <v>music</v>
      </c>
      <c r="R1847" s="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s="7" t="str">
        <f t="shared" si="170"/>
        <v>music</v>
      </c>
      <c r="R1848" s="7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s="7" t="str">
        <f t="shared" si="170"/>
        <v>music</v>
      </c>
      <c r="R1849" s="7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s="7" t="str">
        <f t="shared" si="170"/>
        <v>music</v>
      </c>
      <c r="R1850" s="7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s="7" t="str">
        <f t="shared" si="170"/>
        <v>music</v>
      </c>
      <c r="R1851" s="7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s="7" t="str">
        <f t="shared" si="170"/>
        <v>music</v>
      </c>
      <c r="R1852" s="7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s="7" t="str">
        <f t="shared" si="170"/>
        <v>music</v>
      </c>
      <c r="R1853" s="7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s="7" t="str">
        <f t="shared" si="170"/>
        <v>music</v>
      </c>
      <c r="R1854" s="7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s="7" t="str">
        <f t="shared" si="170"/>
        <v>music</v>
      </c>
      <c r="R1855" s="7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s="7" t="str">
        <f t="shared" si="170"/>
        <v>music</v>
      </c>
      <c r="R1856" s="7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s="7" t="str">
        <f t="shared" si="170"/>
        <v>music</v>
      </c>
      <c r="R1857" s="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7">
        <f t="shared" ref="P1858:P1921" si="175">IF(E1858&gt;0, E1858/L1858, 0)</f>
        <v>53.289473684210527</v>
      </c>
      <c r="Q1858" s="7" t="str">
        <f t="shared" ref="Q1858:Q1921" si="176">LEFT(N1858, SEARCH("/",N1858)-1)</f>
        <v>music</v>
      </c>
      <c r="R1858" s="7" t="str">
        <f t="shared" ref="R1858:R1921" si="177">RIGHT(N1858,LEN(N1858)-SEARCH("/",N1858))</f>
        <v>rock</v>
      </c>
      <c r="S1858" s="13">
        <f t="shared" ref="S1858:S1921" si="178">J1858/(60*60*24)+DATE(1970,1,1)</f>
        <v>41817.854999999996</v>
      </c>
      <c r="T1858" s="13">
        <f t="shared" ref="T1858:T1921" si="179">I1858/(60*60*24)+DATE(1970,1,1)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7">
        <f t="shared" si="175"/>
        <v>136.36363636363637</v>
      </c>
      <c r="Q1859" s="7" t="str">
        <f t="shared" si="176"/>
        <v>music</v>
      </c>
      <c r="R1859" s="7" t="str">
        <f t="shared" si="177"/>
        <v>rock</v>
      </c>
      <c r="S1859" s="13">
        <f t="shared" si="178"/>
        <v>41864.76866898148</v>
      </c>
      <c r="T1859" s="13">
        <f t="shared" si="179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s="7" t="str">
        <f t="shared" si="176"/>
        <v>music</v>
      </c>
      <c r="R1860" s="7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s="7" t="str">
        <f t="shared" si="176"/>
        <v>music</v>
      </c>
      <c r="R1861" s="7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s="7" t="str">
        <f t="shared" si="176"/>
        <v>music</v>
      </c>
      <c r="R1862" s="7" t="str">
        <f t="shared" si="177"/>
        <v>rock</v>
      </c>
      <c r="S1862" s="13">
        <f t="shared" si="178"/>
        <v>41655.70930555556</v>
      </c>
      <c r="T1862" s="13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s="7" t="str">
        <f t="shared" si="176"/>
        <v>games</v>
      </c>
      <c r="R1863" s="7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s="7" t="str">
        <f t="shared" si="176"/>
        <v>games</v>
      </c>
      <c r="R1864" s="7" t="str">
        <f t="shared" si="177"/>
        <v>mobile games</v>
      </c>
      <c r="S1864" s="13">
        <f t="shared" si="178"/>
        <v>42755.492754629631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s="7" t="str">
        <f t="shared" si="176"/>
        <v>games</v>
      </c>
      <c r="R1865" s="7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s="7" t="str">
        <f t="shared" si="176"/>
        <v>games</v>
      </c>
      <c r="R1866" s="7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s="7" t="str">
        <f t="shared" si="176"/>
        <v>games</v>
      </c>
      <c r="R1867" s="7" t="str">
        <f t="shared" si="177"/>
        <v>mobile games</v>
      </c>
      <c r="S1867" s="13">
        <f t="shared" si="178"/>
        <v>42645.367442129631</v>
      </c>
      <c r="T1867" s="13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s="7" t="str">
        <f t="shared" si="176"/>
        <v>games</v>
      </c>
      <c r="R1868" s="7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s="7" t="str">
        <f t="shared" si="176"/>
        <v>games</v>
      </c>
      <c r="R1869" s="7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s="7" t="str">
        <f t="shared" si="176"/>
        <v>games</v>
      </c>
      <c r="R1870" s="7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s="7" t="str">
        <f t="shared" si="176"/>
        <v>games</v>
      </c>
      <c r="R1871" s="7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s="7" t="str">
        <f t="shared" si="176"/>
        <v>games</v>
      </c>
      <c r="R1872" s="7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s="7" t="str">
        <f t="shared" si="176"/>
        <v>games</v>
      </c>
      <c r="R1873" s="7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s="7" t="str">
        <f t="shared" si="176"/>
        <v>games</v>
      </c>
      <c r="R1874" s="7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s="7" t="str">
        <f t="shared" si="176"/>
        <v>games</v>
      </c>
      <c r="R1875" s="7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s="7" t="str">
        <f t="shared" si="176"/>
        <v>games</v>
      </c>
      <c r="R1876" s="7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s="7" t="str">
        <f t="shared" si="176"/>
        <v>games</v>
      </c>
      <c r="R1877" s="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s="7" t="str">
        <f t="shared" si="176"/>
        <v>games</v>
      </c>
      <c r="R1878" s="7" t="str">
        <f t="shared" si="177"/>
        <v>mobile games</v>
      </c>
      <c r="S1878" s="13">
        <f t="shared" si="178"/>
        <v>41776.284780092596</v>
      </c>
      <c r="T1878" s="13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s="7" t="str">
        <f t="shared" si="176"/>
        <v>games</v>
      </c>
      <c r="R1879" s="7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s="7" t="str">
        <f t="shared" si="176"/>
        <v>games</v>
      </c>
      <c r="R1880" s="7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s="7" t="str">
        <f t="shared" si="176"/>
        <v>games</v>
      </c>
      <c r="R1881" s="7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s="7" t="str">
        <f t="shared" si="176"/>
        <v>games</v>
      </c>
      <c r="R1882" s="7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s="7" t="str">
        <f t="shared" si="176"/>
        <v>music</v>
      </c>
      <c r="R1883" s="7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s="7" t="str">
        <f t="shared" si="176"/>
        <v>music</v>
      </c>
      <c r="R1884" s="7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s="7" t="str">
        <f t="shared" si="176"/>
        <v>music</v>
      </c>
      <c r="R1885" s="7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s="7" t="str">
        <f t="shared" si="176"/>
        <v>music</v>
      </c>
      <c r="R1886" s="7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s="7" t="str">
        <f t="shared" si="176"/>
        <v>music</v>
      </c>
      <c r="R1887" s="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s="7" t="str">
        <f t="shared" si="176"/>
        <v>music</v>
      </c>
      <c r="R1888" s="7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s="7" t="str">
        <f t="shared" si="176"/>
        <v>music</v>
      </c>
      <c r="R1889" s="7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s="7" t="str">
        <f t="shared" si="176"/>
        <v>music</v>
      </c>
      <c r="R1890" s="7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s="7" t="str">
        <f t="shared" si="176"/>
        <v>music</v>
      </c>
      <c r="R1891" s="7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s="7" t="str">
        <f t="shared" si="176"/>
        <v>music</v>
      </c>
      <c r="R1892" s="7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s="7" t="str">
        <f t="shared" si="176"/>
        <v>music</v>
      </c>
      <c r="R1893" s="7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s="7" t="str">
        <f t="shared" si="176"/>
        <v>music</v>
      </c>
      <c r="R1894" s="7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s="7" t="str">
        <f t="shared" si="176"/>
        <v>music</v>
      </c>
      <c r="R1895" s="7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s="7" t="str">
        <f t="shared" si="176"/>
        <v>music</v>
      </c>
      <c r="R1896" s="7" t="str">
        <f t="shared" si="177"/>
        <v>indie rock</v>
      </c>
      <c r="S1896" s="13">
        <f t="shared" si="178"/>
        <v>40920.90489583333</v>
      </c>
      <c r="T1896" s="13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s="7" t="str">
        <f t="shared" si="176"/>
        <v>music</v>
      </c>
      <c r="R1897" s="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s="7" t="str">
        <f t="shared" si="176"/>
        <v>music</v>
      </c>
      <c r="R1898" s="7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s="7" t="str">
        <f t="shared" si="176"/>
        <v>music</v>
      </c>
      <c r="R1899" s="7" t="str">
        <f t="shared" si="177"/>
        <v>indie rock</v>
      </c>
      <c r="S1899" s="13">
        <f t="shared" si="178"/>
        <v>41680.583402777775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s="7" t="str">
        <f t="shared" si="176"/>
        <v>music</v>
      </c>
      <c r="R1900" s="7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s="7" t="str">
        <f t="shared" si="176"/>
        <v>music</v>
      </c>
      <c r="R1901" s="7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s="7" t="str">
        <f t="shared" si="176"/>
        <v>music</v>
      </c>
      <c r="R1902" s="7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s="7" t="str">
        <f t="shared" si="176"/>
        <v>technology</v>
      </c>
      <c r="R1903" s="7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s="7" t="str">
        <f t="shared" si="176"/>
        <v>technology</v>
      </c>
      <c r="R1904" s="7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s="7" t="str">
        <f t="shared" si="176"/>
        <v>technology</v>
      </c>
      <c r="R1905" s="7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s="7" t="str">
        <f t="shared" si="176"/>
        <v>technology</v>
      </c>
      <c r="R1906" s="7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s="7" t="str">
        <f t="shared" si="176"/>
        <v>technology</v>
      </c>
      <c r="R1907" s="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s="7" t="str">
        <f t="shared" si="176"/>
        <v>technology</v>
      </c>
      <c r="R1908" s="7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s="7" t="str">
        <f t="shared" si="176"/>
        <v>technology</v>
      </c>
      <c r="R1909" s="7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s="7" t="str">
        <f t="shared" si="176"/>
        <v>technology</v>
      </c>
      <c r="R1910" s="7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s="7" t="str">
        <f t="shared" si="176"/>
        <v>technology</v>
      </c>
      <c r="R1911" s="7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s="7" t="str">
        <f t="shared" si="176"/>
        <v>technology</v>
      </c>
      <c r="R1912" s="7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s="7" t="str">
        <f t="shared" si="176"/>
        <v>technology</v>
      </c>
      <c r="R1913" s="7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s="7" t="str">
        <f t="shared" si="176"/>
        <v>technology</v>
      </c>
      <c r="R1914" s="7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s="7" t="str">
        <f t="shared" si="176"/>
        <v>technology</v>
      </c>
      <c r="R1915" s="7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s="7" t="str">
        <f t="shared" si="176"/>
        <v>technology</v>
      </c>
      <c r="R1916" s="7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s="7" t="str">
        <f t="shared" si="176"/>
        <v>technology</v>
      </c>
      <c r="R1917" s="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s="7" t="str">
        <f t="shared" si="176"/>
        <v>technology</v>
      </c>
      <c r="R1918" s="7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s="7" t="str">
        <f t="shared" si="176"/>
        <v>technology</v>
      </c>
      <c r="R1919" s="7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s="7" t="str">
        <f t="shared" si="176"/>
        <v>technology</v>
      </c>
      <c r="R1920" s="7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s="7" t="str">
        <f t="shared" si="176"/>
        <v>technology</v>
      </c>
      <c r="R1921" s="7" t="str">
        <f t="shared" si="177"/>
        <v>gadgets</v>
      </c>
      <c r="S1921" s="13">
        <f t="shared" si="178"/>
        <v>42113.875567129631</v>
      </c>
      <c r="T1921" s="13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7">
        <f t="shared" ref="P1922:P1985" si="181">IF(E1922&gt;0, E1922/L1922, 0)</f>
        <v>40.980952380952381</v>
      </c>
      <c r="Q1922" s="7" t="str">
        <f t="shared" ref="Q1922:Q1985" si="182">LEFT(N1922, SEARCH("/",N1922)-1)</f>
        <v>technology</v>
      </c>
      <c r="R1922" s="7" t="str">
        <f t="shared" ref="R1922:R1985" si="183">RIGHT(N1922,LEN(N1922)-SEARCH("/",N1922))</f>
        <v>gadgets</v>
      </c>
      <c r="S1922" s="13">
        <f t="shared" ref="S1922:S1985" si="184">J1922/(60*60*24)+DATE(1970,1,1)</f>
        <v>42270.875706018516</v>
      </c>
      <c r="T1922" s="13">
        <f t="shared" ref="T1922:T1985" si="185">I1922/(60*60*24)+DATE(1970,1,1)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7">
        <f t="shared" si="181"/>
        <v>54</v>
      </c>
      <c r="Q1923" s="7" t="str">
        <f t="shared" si="182"/>
        <v>music</v>
      </c>
      <c r="R1923" s="7" t="str">
        <f t="shared" si="183"/>
        <v>indie rock</v>
      </c>
      <c r="S1923" s="13">
        <f t="shared" si="184"/>
        <v>41074.221562500003</v>
      </c>
      <c r="T1923" s="13">
        <f t="shared" si="185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s="7" t="str">
        <f t="shared" si="182"/>
        <v>music</v>
      </c>
      <c r="R1924" s="7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s="7" t="str">
        <f t="shared" si="182"/>
        <v>music</v>
      </c>
      <c r="R1925" s="7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s="7" t="str">
        <f t="shared" si="182"/>
        <v>music</v>
      </c>
      <c r="R1926" s="7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s="7" t="str">
        <f t="shared" si="182"/>
        <v>music</v>
      </c>
      <c r="R1927" s="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s="7" t="str">
        <f t="shared" si="182"/>
        <v>music</v>
      </c>
      <c r="R1928" s="7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s="7" t="str">
        <f t="shared" si="182"/>
        <v>music</v>
      </c>
      <c r="R1929" s="7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s="7" t="str">
        <f t="shared" si="182"/>
        <v>music</v>
      </c>
      <c r="R1930" s="7" t="str">
        <f t="shared" si="183"/>
        <v>indie rock</v>
      </c>
      <c r="S1930" s="13">
        <f t="shared" si="184"/>
        <v>41371.6480787037</v>
      </c>
      <c r="T1930" s="13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s="7" t="str">
        <f t="shared" si="182"/>
        <v>music</v>
      </c>
      <c r="R1931" s="7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s="7" t="str">
        <f t="shared" si="182"/>
        <v>music</v>
      </c>
      <c r="R1932" s="7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s="7" t="str">
        <f t="shared" si="182"/>
        <v>music</v>
      </c>
      <c r="R1933" s="7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s="7" t="str">
        <f t="shared" si="182"/>
        <v>music</v>
      </c>
      <c r="R1934" s="7" t="str">
        <f t="shared" si="183"/>
        <v>indie rock</v>
      </c>
      <c r="S1934" s="13">
        <f t="shared" si="184"/>
        <v>40911.809872685189</v>
      </c>
      <c r="T1934" s="13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s="7" t="str">
        <f t="shared" si="182"/>
        <v>music</v>
      </c>
      <c r="R1935" s="7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s="7" t="str">
        <f t="shared" si="182"/>
        <v>music</v>
      </c>
      <c r="R1936" s="7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s="7" t="str">
        <f t="shared" si="182"/>
        <v>music</v>
      </c>
      <c r="R1937" s="7" t="str">
        <f t="shared" si="183"/>
        <v>indie rock</v>
      </c>
      <c r="S1937" s="13">
        <f t="shared" si="184"/>
        <v>41773.932534722218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s="7" t="str">
        <f t="shared" si="182"/>
        <v>music</v>
      </c>
      <c r="R1938" s="7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s="7" t="str">
        <f t="shared" si="182"/>
        <v>music</v>
      </c>
      <c r="R1939" s="7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s="7" t="str">
        <f t="shared" si="182"/>
        <v>music</v>
      </c>
      <c r="R1940" s="7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s="7" t="str">
        <f t="shared" si="182"/>
        <v>music</v>
      </c>
      <c r="R1941" s="7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s="7" t="str">
        <f t="shared" si="182"/>
        <v>music</v>
      </c>
      <c r="R1942" s="7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s="7" t="str">
        <f t="shared" si="182"/>
        <v>technology</v>
      </c>
      <c r="R1943" s="7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s="7" t="str">
        <f t="shared" si="182"/>
        <v>technology</v>
      </c>
      <c r="R1944" s="7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s="7" t="str">
        <f t="shared" si="182"/>
        <v>technology</v>
      </c>
      <c r="R1945" s="7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s="7" t="str">
        <f t="shared" si="182"/>
        <v>technology</v>
      </c>
      <c r="R1946" s="7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s="7" t="str">
        <f t="shared" si="182"/>
        <v>technology</v>
      </c>
      <c r="R1947" s="7" t="str">
        <f t="shared" si="183"/>
        <v>hardware</v>
      </c>
      <c r="S1947" s="13">
        <f t="shared" si="184"/>
        <v>42157.251828703702</v>
      </c>
      <c r="T1947" s="13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s="7" t="str">
        <f t="shared" si="182"/>
        <v>technology</v>
      </c>
      <c r="R1948" s="7" t="str">
        <f t="shared" si="183"/>
        <v>hardware</v>
      </c>
      <c r="S1948" s="13">
        <f t="shared" si="184"/>
        <v>41689.150011574078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s="7" t="str">
        <f t="shared" si="182"/>
        <v>technology</v>
      </c>
      <c r="R1949" s="7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s="7" t="str">
        <f t="shared" si="182"/>
        <v>technology</v>
      </c>
      <c r="R1950" s="7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s="7" t="str">
        <f t="shared" si="182"/>
        <v>technology</v>
      </c>
      <c r="R1951" s="7" t="str">
        <f t="shared" si="183"/>
        <v>hardware</v>
      </c>
      <c r="S1951" s="13">
        <f t="shared" si="184"/>
        <v>41800.423043981486</v>
      </c>
      <c r="T1951" s="13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s="7" t="str">
        <f t="shared" si="182"/>
        <v>technology</v>
      </c>
      <c r="R1952" s="7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s="7" t="str">
        <f t="shared" si="182"/>
        <v>technology</v>
      </c>
      <c r="R1953" s="7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s="7" t="str">
        <f t="shared" si="182"/>
        <v>technology</v>
      </c>
      <c r="R1954" s="7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s="7" t="str">
        <f t="shared" si="182"/>
        <v>technology</v>
      </c>
      <c r="R1955" s="7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s="7" t="str">
        <f t="shared" si="182"/>
        <v>technology</v>
      </c>
      <c r="R1956" s="7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s="7" t="str">
        <f t="shared" si="182"/>
        <v>technology</v>
      </c>
      <c r="R1957" s="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s="7" t="str">
        <f t="shared" si="182"/>
        <v>technology</v>
      </c>
      <c r="R1958" s="7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s="7" t="str">
        <f t="shared" si="182"/>
        <v>technology</v>
      </c>
      <c r="R1959" s="7" t="str">
        <f t="shared" si="183"/>
        <v>hardware</v>
      </c>
      <c r="S1959" s="13">
        <f t="shared" si="184"/>
        <v>41179.098530092597</v>
      </c>
      <c r="T1959" s="13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s="7" t="str">
        <f t="shared" si="182"/>
        <v>technology</v>
      </c>
      <c r="R1960" s="7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s="7" t="str">
        <f t="shared" si="182"/>
        <v>technology</v>
      </c>
      <c r="R1961" s="7" t="str">
        <f t="shared" si="183"/>
        <v>hardware</v>
      </c>
      <c r="S1961" s="13">
        <f t="shared" si="184"/>
        <v>41871.845601851848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s="7" t="str">
        <f t="shared" si="182"/>
        <v>technology</v>
      </c>
      <c r="R1962" s="7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s="7" t="str">
        <f t="shared" si="182"/>
        <v>technology</v>
      </c>
      <c r="R1963" s="7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s="7" t="str">
        <f t="shared" si="182"/>
        <v>technology</v>
      </c>
      <c r="R1964" s="7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s="7" t="str">
        <f t="shared" si="182"/>
        <v>technology</v>
      </c>
      <c r="R1965" s="7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s="7" t="str">
        <f t="shared" si="182"/>
        <v>technology</v>
      </c>
      <c r="R1966" s="7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s="7" t="str">
        <f t="shared" si="182"/>
        <v>technology</v>
      </c>
      <c r="R1967" s="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s="7" t="str">
        <f t="shared" si="182"/>
        <v>technology</v>
      </c>
      <c r="R1968" s="7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s="7" t="str">
        <f t="shared" si="182"/>
        <v>technology</v>
      </c>
      <c r="R1969" s="7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s="7" t="str">
        <f t="shared" si="182"/>
        <v>technology</v>
      </c>
      <c r="R1970" s="7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s="7" t="str">
        <f t="shared" si="182"/>
        <v>technology</v>
      </c>
      <c r="R1971" s="7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s="7" t="str">
        <f t="shared" si="182"/>
        <v>technology</v>
      </c>
      <c r="R1972" s="7" t="str">
        <f t="shared" si="183"/>
        <v>hardware</v>
      </c>
      <c r="S1972" s="13">
        <f t="shared" si="184"/>
        <v>41324.193298611113</v>
      </c>
      <c r="T1972" s="13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s="7" t="str">
        <f t="shared" si="182"/>
        <v>technology</v>
      </c>
      <c r="R1973" s="7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s="7" t="str">
        <f t="shared" si="182"/>
        <v>technology</v>
      </c>
      <c r="R1974" s="7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s="7" t="str">
        <f t="shared" si="182"/>
        <v>technology</v>
      </c>
      <c r="R1975" s="7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s="7" t="str">
        <f t="shared" si="182"/>
        <v>technology</v>
      </c>
      <c r="R1976" s="7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s="7" t="str">
        <f t="shared" si="182"/>
        <v>technology</v>
      </c>
      <c r="R1977" s="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s="7" t="str">
        <f t="shared" si="182"/>
        <v>technology</v>
      </c>
      <c r="R1978" s="7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s="7" t="str">
        <f t="shared" si="182"/>
        <v>technology</v>
      </c>
      <c r="R1979" s="7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s="7" t="str">
        <f t="shared" si="182"/>
        <v>technology</v>
      </c>
      <c r="R1980" s="7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s="7" t="str">
        <f t="shared" si="182"/>
        <v>technology</v>
      </c>
      <c r="R1981" s="7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s="7" t="str">
        <f t="shared" si="182"/>
        <v>technology</v>
      </c>
      <c r="R1982" s="7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s="7" t="str">
        <f t="shared" si="182"/>
        <v>photography</v>
      </c>
      <c r="R1983" s="7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s="7" t="str">
        <f t="shared" si="182"/>
        <v>photography</v>
      </c>
      <c r="R1984" s="7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s="7" t="str">
        <f t="shared" si="182"/>
        <v>photography</v>
      </c>
      <c r="R1985" s="7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7">
        <f t="shared" ref="P1986:P2049" si="187">IF(E1986&gt;0, E1986/L1986, 0)</f>
        <v>453.14285714285717</v>
      </c>
      <c r="Q1986" s="7" t="str">
        <f t="shared" ref="Q1986:Q2049" si="188">LEFT(N1986, SEARCH("/",N1986)-1)</f>
        <v>photography</v>
      </c>
      <c r="R1986" s="7" t="str">
        <f t="shared" ref="R1986:R2049" si="189">RIGHT(N1986,LEN(N1986)-SEARCH("/",N1986))</f>
        <v>people</v>
      </c>
      <c r="S1986" s="13">
        <f t="shared" ref="S1986:S2049" si="190">J1986/(60*60*24)+DATE(1970,1,1)</f>
        <v>41913.790289351848</v>
      </c>
      <c r="T1986" s="13">
        <f t="shared" ref="T1986:T2049" si="191">I1986/(60*60*24)+DATE(1970,1,1)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7">
        <f t="shared" si="187"/>
        <v>12.75</v>
      </c>
      <c r="Q1987" s="7" t="str">
        <f t="shared" si="188"/>
        <v>photography</v>
      </c>
      <c r="R1987" s="7" t="str">
        <f t="shared" si="189"/>
        <v>people</v>
      </c>
      <c r="S1987" s="13">
        <f t="shared" si="190"/>
        <v>42555.698738425926</v>
      </c>
      <c r="T1987" s="13">
        <f t="shared" si="191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s="7" t="str">
        <f t="shared" si="188"/>
        <v>photography</v>
      </c>
      <c r="R1988" s="7" t="str">
        <f t="shared" si="189"/>
        <v>people</v>
      </c>
      <c r="S1988" s="13">
        <f t="shared" si="190"/>
        <v>42413.433831018519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s="7" t="str">
        <f t="shared" si="188"/>
        <v>photography</v>
      </c>
      <c r="R1989" s="7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s="7" t="str">
        <f t="shared" si="188"/>
        <v>photography</v>
      </c>
      <c r="R1990" s="7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s="7" t="str">
        <f t="shared" si="188"/>
        <v>photography</v>
      </c>
      <c r="R1991" s="7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s="7" t="str">
        <f t="shared" si="188"/>
        <v>photography</v>
      </c>
      <c r="R1992" s="7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s="7" t="str">
        <f t="shared" si="188"/>
        <v>photography</v>
      </c>
      <c r="R1993" s="7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s="7" t="str">
        <f t="shared" si="188"/>
        <v>photography</v>
      </c>
      <c r="R1994" s="7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s="7" t="str">
        <f t="shared" si="188"/>
        <v>photography</v>
      </c>
      <c r="R1995" s="7" t="str">
        <f t="shared" si="189"/>
        <v>people</v>
      </c>
      <c r="S1995" s="13">
        <f t="shared" si="190"/>
        <v>42329.588391203702</v>
      </c>
      <c r="T1995" s="13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s="7" t="str">
        <f t="shared" si="188"/>
        <v>photography</v>
      </c>
      <c r="R1996" s="7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s="7" t="str">
        <f t="shared" si="188"/>
        <v>photography</v>
      </c>
      <c r="R1997" s="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s="7" t="str">
        <f t="shared" si="188"/>
        <v>photography</v>
      </c>
      <c r="R1998" s="7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s="7" t="str">
        <f t="shared" si="188"/>
        <v>photography</v>
      </c>
      <c r="R1999" s="7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s="7" t="str">
        <f t="shared" si="188"/>
        <v>photography</v>
      </c>
      <c r="R2000" s="7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s="7" t="str">
        <f t="shared" si="188"/>
        <v>photography</v>
      </c>
      <c r="R2001" s="7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s="7" t="str">
        <f t="shared" si="188"/>
        <v>photography</v>
      </c>
      <c r="R2002" s="7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s="7" t="str">
        <f t="shared" si="188"/>
        <v>technology</v>
      </c>
      <c r="R2003" s="7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s="7" t="str">
        <f t="shared" si="188"/>
        <v>technology</v>
      </c>
      <c r="R2004" s="7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s="7" t="str">
        <f t="shared" si="188"/>
        <v>technology</v>
      </c>
      <c r="R2005" s="7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s="7" t="str">
        <f t="shared" si="188"/>
        <v>technology</v>
      </c>
      <c r="R2006" s="7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s="7" t="str">
        <f t="shared" si="188"/>
        <v>technology</v>
      </c>
      <c r="R2007" s="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s="7" t="str">
        <f t="shared" si="188"/>
        <v>technology</v>
      </c>
      <c r="R2008" s="7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s="7" t="str">
        <f t="shared" si="188"/>
        <v>technology</v>
      </c>
      <c r="R2009" s="7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s="7" t="str">
        <f t="shared" si="188"/>
        <v>technology</v>
      </c>
      <c r="R2010" s="7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s="7" t="str">
        <f t="shared" si="188"/>
        <v>technology</v>
      </c>
      <c r="R2011" s="7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s="7" t="str">
        <f t="shared" si="188"/>
        <v>technology</v>
      </c>
      <c r="R2012" s="7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s="7" t="str">
        <f t="shared" si="188"/>
        <v>technology</v>
      </c>
      <c r="R2013" s="7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s="7" t="str">
        <f t="shared" si="188"/>
        <v>technology</v>
      </c>
      <c r="R2014" s="7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s="7" t="str">
        <f t="shared" si="188"/>
        <v>technology</v>
      </c>
      <c r="R2015" s="7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s="7" t="str">
        <f t="shared" si="188"/>
        <v>technology</v>
      </c>
      <c r="R2016" s="7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s="7" t="str">
        <f t="shared" si="188"/>
        <v>technology</v>
      </c>
      <c r="R2017" s="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s="7" t="str">
        <f t="shared" si="188"/>
        <v>technology</v>
      </c>
      <c r="R2018" s="7" t="str">
        <f t="shared" si="189"/>
        <v>hardware</v>
      </c>
      <c r="S2018" s="13">
        <f t="shared" si="190"/>
        <v>41312.880775462967</v>
      </c>
      <c r="T2018" s="13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s="7" t="str">
        <f t="shared" si="188"/>
        <v>technology</v>
      </c>
      <c r="R2019" s="7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s="7" t="str">
        <f t="shared" si="188"/>
        <v>technology</v>
      </c>
      <c r="R2020" s="7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s="7" t="str">
        <f t="shared" si="188"/>
        <v>technology</v>
      </c>
      <c r="R2021" s="7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s="7" t="str">
        <f t="shared" si="188"/>
        <v>technology</v>
      </c>
      <c r="R2022" s="7" t="str">
        <f t="shared" si="189"/>
        <v>hardware</v>
      </c>
      <c r="S2022" s="13">
        <f t="shared" si="190"/>
        <v>41737.097500000003</v>
      </c>
      <c r="T2022" s="13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s="7" t="str">
        <f t="shared" si="188"/>
        <v>technology</v>
      </c>
      <c r="R2023" s="7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s="7" t="str">
        <f t="shared" si="188"/>
        <v>technology</v>
      </c>
      <c r="R2024" s="7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s="7" t="str">
        <f t="shared" si="188"/>
        <v>technology</v>
      </c>
      <c r="R2025" s="7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s="7" t="str">
        <f t="shared" si="188"/>
        <v>technology</v>
      </c>
      <c r="R2026" s="7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s="7" t="str">
        <f t="shared" si="188"/>
        <v>technology</v>
      </c>
      <c r="R2027" s="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s="7" t="str">
        <f t="shared" si="188"/>
        <v>technology</v>
      </c>
      <c r="R2028" s="7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s="7" t="str">
        <f t="shared" si="188"/>
        <v>technology</v>
      </c>
      <c r="R2029" s="7" t="str">
        <f t="shared" si="189"/>
        <v>hardware</v>
      </c>
      <c r="S2029" s="13">
        <f t="shared" si="190"/>
        <v>42048.813877314809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s="7" t="str">
        <f t="shared" si="188"/>
        <v>technology</v>
      </c>
      <c r="R2030" s="7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s="7" t="str">
        <f t="shared" si="188"/>
        <v>technology</v>
      </c>
      <c r="R2031" s="7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s="7" t="str">
        <f t="shared" si="188"/>
        <v>technology</v>
      </c>
      <c r="R2032" s="7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s="7" t="str">
        <f t="shared" si="188"/>
        <v>technology</v>
      </c>
      <c r="R2033" s="7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s="7" t="str">
        <f t="shared" si="188"/>
        <v>technology</v>
      </c>
      <c r="R2034" s="7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s="7" t="str">
        <f t="shared" si="188"/>
        <v>technology</v>
      </c>
      <c r="R2035" s="7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s="7" t="str">
        <f t="shared" si="188"/>
        <v>technology</v>
      </c>
      <c r="R2036" s="7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s="7" t="str">
        <f t="shared" si="188"/>
        <v>technology</v>
      </c>
      <c r="R2037" s="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s="7" t="str">
        <f t="shared" si="188"/>
        <v>technology</v>
      </c>
      <c r="R2038" s="7" t="str">
        <f t="shared" si="189"/>
        <v>hardware</v>
      </c>
      <c r="S2038" s="13">
        <f t="shared" si="190"/>
        <v>41738.864803240736</v>
      </c>
      <c r="T2038" s="13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s="7" t="str">
        <f t="shared" si="188"/>
        <v>technology</v>
      </c>
      <c r="R2039" s="7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s="7" t="str">
        <f t="shared" si="188"/>
        <v>technology</v>
      </c>
      <c r="R2040" s="7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s="7" t="str">
        <f t="shared" si="188"/>
        <v>technology</v>
      </c>
      <c r="R2041" s="7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s="7" t="str">
        <f t="shared" si="188"/>
        <v>technology</v>
      </c>
      <c r="R2042" s="7" t="str">
        <f t="shared" si="189"/>
        <v>hardware</v>
      </c>
      <c r="S2042" s="13">
        <f t="shared" si="190"/>
        <v>41578.927118055552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s="7" t="str">
        <f t="shared" si="188"/>
        <v>technology</v>
      </c>
      <c r="R2043" s="7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s="7" t="str">
        <f t="shared" si="188"/>
        <v>technology</v>
      </c>
      <c r="R2044" s="7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s="7" t="str">
        <f t="shared" si="188"/>
        <v>technology</v>
      </c>
      <c r="R2045" s="7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s="7" t="str">
        <f t="shared" si="188"/>
        <v>technology</v>
      </c>
      <c r="R2046" s="7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s="7" t="str">
        <f t="shared" si="188"/>
        <v>technology</v>
      </c>
      <c r="R2047" s="7" t="str">
        <f t="shared" si="189"/>
        <v>hardware</v>
      </c>
      <c r="S2047" s="13">
        <f t="shared" si="190"/>
        <v>41069.088506944448</v>
      </c>
      <c r="T2047" s="13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s="7" t="str">
        <f t="shared" si="188"/>
        <v>technology</v>
      </c>
      <c r="R2048" s="7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s="7" t="str">
        <f t="shared" si="188"/>
        <v>technology</v>
      </c>
      <c r="R2049" s="7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7">
        <f t="shared" ref="P2050:P2113" si="193">IF(E2050&gt;0, E2050/L2050, 0)</f>
        <v>91.82989803350327</v>
      </c>
      <c r="Q2050" s="7" t="str">
        <f t="shared" ref="Q2050:Q2113" si="194">LEFT(N2050, SEARCH("/",N2050)-1)</f>
        <v>technology</v>
      </c>
      <c r="R2050" s="7" t="str">
        <f t="shared" ref="R2050:R2113" si="195">RIGHT(N2050,LEN(N2050)-SEARCH("/",N2050))</f>
        <v>hardware</v>
      </c>
      <c r="S2050" s="13">
        <f t="shared" ref="S2050:S2113" si="196">J2050/(60*60*24)+DATE(1970,1,1)</f>
        <v>41387.651516203703</v>
      </c>
      <c r="T2050" s="13">
        <f t="shared" ref="T2050:T2113" si="197">I2050/(60*60*24)+DATE(1970,1,1)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7">
        <f t="shared" si="193"/>
        <v>80.991037735849048</v>
      </c>
      <c r="Q2051" s="7" t="str">
        <f t="shared" si="194"/>
        <v>technology</v>
      </c>
      <c r="R2051" s="7" t="str">
        <f t="shared" si="195"/>
        <v>hardware</v>
      </c>
      <c r="S2051" s="13">
        <f t="shared" si="196"/>
        <v>41575.527349537035</v>
      </c>
      <c r="T2051" s="13">
        <f t="shared" si="197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s="7" t="str">
        <f t="shared" si="194"/>
        <v>technology</v>
      </c>
      <c r="R2052" s="7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s="7" t="str">
        <f t="shared" si="194"/>
        <v>technology</v>
      </c>
      <c r="R2053" s="7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s="7" t="str">
        <f t="shared" si="194"/>
        <v>technology</v>
      </c>
      <c r="R2054" s="7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s="7" t="str">
        <f t="shared" si="194"/>
        <v>technology</v>
      </c>
      <c r="R2055" s="7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s="7" t="str">
        <f t="shared" si="194"/>
        <v>technology</v>
      </c>
      <c r="R2056" s="7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s="7" t="str">
        <f t="shared" si="194"/>
        <v>technology</v>
      </c>
      <c r="R2057" s="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s="7" t="str">
        <f t="shared" si="194"/>
        <v>technology</v>
      </c>
      <c r="R2058" s="7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s="7" t="str">
        <f t="shared" si="194"/>
        <v>technology</v>
      </c>
      <c r="R2059" s="7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s="7" t="str">
        <f t="shared" si="194"/>
        <v>technology</v>
      </c>
      <c r="R2060" s="7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s="7" t="str">
        <f t="shared" si="194"/>
        <v>technology</v>
      </c>
      <c r="R2061" s="7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s="7" t="str">
        <f t="shared" si="194"/>
        <v>technology</v>
      </c>
      <c r="R2062" s="7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s="7" t="str">
        <f t="shared" si="194"/>
        <v>technology</v>
      </c>
      <c r="R2063" s="7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s="7" t="str">
        <f t="shared" si="194"/>
        <v>technology</v>
      </c>
      <c r="R2064" s="7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s="7" t="str">
        <f t="shared" si="194"/>
        <v>technology</v>
      </c>
      <c r="R2065" s="7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s="7" t="str">
        <f t="shared" si="194"/>
        <v>technology</v>
      </c>
      <c r="R2066" s="7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s="7" t="str">
        <f t="shared" si="194"/>
        <v>technology</v>
      </c>
      <c r="R2067" s="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s="7" t="str">
        <f t="shared" si="194"/>
        <v>technology</v>
      </c>
      <c r="R2068" s="7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s="7" t="str">
        <f t="shared" si="194"/>
        <v>technology</v>
      </c>
      <c r="R2069" s="7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s="7" t="str">
        <f t="shared" si="194"/>
        <v>technology</v>
      </c>
      <c r="R2070" s="7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s="7" t="str">
        <f t="shared" si="194"/>
        <v>technology</v>
      </c>
      <c r="R2071" s="7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s="7" t="str">
        <f t="shared" si="194"/>
        <v>technology</v>
      </c>
      <c r="R2072" s="7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s="7" t="str">
        <f t="shared" si="194"/>
        <v>technology</v>
      </c>
      <c r="R2073" s="7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s="7" t="str">
        <f t="shared" si="194"/>
        <v>technology</v>
      </c>
      <c r="R2074" s="7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s="7" t="str">
        <f t="shared" si="194"/>
        <v>technology</v>
      </c>
      <c r="R2075" s="7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s="7" t="str">
        <f t="shared" si="194"/>
        <v>technology</v>
      </c>
      <c r="R2076" s="7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s="7" t="str">
        <f t="shared" si="194"/>
        <v>technology</v>
      </c>
      <c r="R2077" s="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s="7" t="str">
        <f t="shared" si="194"/>
        <v>technology</v>
      </c>
      <c r="R2078" s="7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s="7" t="str">
        <f t="shared" si="194"/>
        <v>technology</v>
      </c>
      <c r="R2079" s="7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s="7" t="str">
        <f t="shared" si="194"/>
        <v>technology</v>
      </c>
      <c r="R2080" s="7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s="7" t="str">
        <f t="shared" si="194"/>
        <v>technology</v>
      </c>
      <c r="R2081" s="7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s="7" t="str">
        <f t="shared" si="194"/>
        <v>technology</v>
      </c>
      <c r="R2082" s="7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s="7" t="str">
        <f t="shared" si="194"/>
        <v>music</v>
      </c>
      <c r="R2083" s="7" t="str">
        <f t="shared" si="195"/>
        <v>indie rock</v>
      </c>
      <c r="S2083" s="13">
        <f t="shared" si="196"/>
        <v>41004.15688657407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s="7" t="str">
        <f t="shared" si="194"/>
        <v>music</v>
      </c>
      <c r="R2084" s="7" t="str">
        <f t="shared" si="195"/>
        <v>indie rock</v>
      </c>
      <c r="S2084" s="13">
        <f t="shared" si="196"/>
        <v>40811.120324074072</v>
      </c>
      <c r="T2084" s="13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s="7" t="str">
        <f t="shared" si="194"/>
        <v>music</v>
      </c>
      <c r="R2085" s="7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s="7" t="str">
        <f t="shared" si="194"/>
        <v>music</v>
      </c>
      <c r="R2086" s="7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s="7" t="str">
        <f t="shared" si="194"/>
        <v>music</v>
      </c>
      <c r="R2087" s="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s="7" t="str">
        <f t="shared" si="194"/>
        <v>music</v>
      </c>
      <c r="R2088" s="7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s="7" t="str">
        <f t="shared" si="194"/>
        <v>music</v>
      </c>
      <c r="R2089" s="7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s="7" t="str">
        <f t="shared" si="194"/>
        <v>music</v>
      </c>
      <c r="R2090" s="7" t="str">
        <f t="shared" si="195"/>
        <v>indie rock</v>
      </c>
      <c r="S2090" s="13">
        <f t="shared" si="196"/>
        <v>40395.714722222227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s="7" t="str">
        <f t="shared" si="194"/>
        <v>music</v>
      </c>
      <c r="R2091" s="7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s="7" t="str">
        <f t="shared" si="194"/>
        <v>music</v>
      </c>
      <c r="R2092" s="7" t="str">
        <f t="shared" si="195"/>
        <v>indie rock</v>
      </c>
      <c r="S2092" s="13">
        <f t="shared" si="196"/>
        <v>41299.381423611107</v>
      </c>
      <c r="T2092" s="13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s="7" t="str">
        <f t="shared" si="194"/>
        <v>music</v>
      </c>
      <c r="R2093" s="7" t="str">
        <f t="shared" si="195"/>
        <v>indie rock</v>
      </c>
      <c r="S2093" s="13">
        <f t="shared" si="196"/>
        <v>40555.322662037041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s="7" t="str">
        <f t="shared" si="194"/>
        <v>music</v>
      </c>
      <c r="R2094" s="7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s="7" t="str">
        <f t="shared" si="194"/>
        <v>music</v>
      </c>
      <c r="R2095" s="7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s="7" t="str">
        <f t="shared" si="194"/>
        <v>music</v>
      </c>
      <c r="R2096" s="7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s="7" t="str">
        <f t="shared" si="194"/>
        <v>music</v>
      </c>
      <c r="R2097" s="7" t="str">
        <f t="shared" si="195"/>
        <v>indie rock</v>
      </c>
      <c r="S2097" s="13">
        <f t="shared" si="196"/>
        <v>40758.733483796299</v>
      </c>
      <c r="T2097" s="13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s="7" t="str">
        <f t="shared" si="194"/>
        <v>music</v>
      </c>
      <c r="R2098" s="7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s="7" t="str">
        <f t="shared" si="194"/>
        <v>music</v>
      </c>
      <c r="R2099" s="7" t="str">
        <f t="shared" si="195"/>
        <v>indie rock</v>
      </c>
      <c r="S2099" s="13">
        <f t="shared" si="196"/>
        <v>40818.584895833337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s="7" t="str">
        <f t="shared" si="194"/>
        <v>music</v>
      </c>
      <c r="R2100" s="7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s="7" t="str">
        <f t="shared" si="194"/>
        <v>music</v>
      </c>
      <c r="R2101" s="7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s="7" t="str">
        <f t="shared" si="194"/>
        <v>music</v>
      </c>
      <c r="R2102" s="7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s="7" t="str">
        <f t="shared" si="194"/>
        <v>music</v>
      </c>
      <c r="R2103" s="7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s="7" t="str">
        <f t="shared" si="194"/>
        <v>music</v>
      </c>
      <c r="R2104" s="7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s="7" t="str">
        <f t="shared" si="194"/>
        <v>music</v>
      </c>
      <c r="R2105" s="7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s="7" t="str">
        <f t="shared" si="194"/>
        <v>music</v>
      </c>
      <c r="R2106" s="7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s="7" t="str">
        <f t="shared" si="194"/>
        <v>music</v>
      </c>
      <c r="R2107" s="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s="7" t="str">
        <f t="shared" si="194"/>
        <v>music</v>
      </c>
      <c r="R2108" s="7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s="7" t="str">
        <f t="shared" si="194"/>
        <v>music</v>
      </c>
      <c r="R2109" s="7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s="7" t="str">
        <f t="shared" si="194"/>
        <v>music</v>
      </c>
      <c r="R2110" s="7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s="7" t="str">
        <f t="shared" si="194"/>
        <v>music</v>
      </c>
      <c r="R2111" s="7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s="7" t="str">
        <f t="shared" si="194"/>
        <v>music</v>
      </c>
      <c r="R2112" s="7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s="7" t="str">
        <f t="shared" si="194"/>
        <v>music</v>
      </c>
      <c r="R2113" s="7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7">
        <f t="shared" ref="P2114:P2177" si="199">IF(E2114&gt;0, E2114/L2114, 0)</f>
        <v>27.272727272727273</v>
      </c>
      <c r="Q2114" s="7" t="str">
        <f t="shared" ref="Q2114:Q2177" si="200">LEFT(N2114, SEARCH("/",N2114)-1)</f>
        <v>music</v>
      </c>
      <c r="R2114" s="7" t="str">
        <f t="shared" ref="R2114:R2177" si="201">RIGHT(N2114,LEN(N2114)-SEARCH("/",N2114))</f>
        <v>indie rock</v>
      </c>
      <c r="S2114" s="13">
        <f t="shared" ref="S2114:S2177" si="202">J2114/(60*60*24)+DATE(1970,1,1)</f>
        <v>41365.928159722222</v>
      </c>
      <c r="T2114" s="13">
        <f t="shared" ref="T2114:T2177" si="203">I2114/(60*60*24)+DATE(1970,1,1)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7">
        <f t="shared" si="199"/>
        <v>68.598130841121488</v>
      </c>
      <c r="Q2115" s="7" t="str">
        <f t="shared" si="200"/>
        <v>music</v>
      </c>
      <c r="R2115" s="7" t="str">
        <f t="shared" si="201"/>
        <v>indie rock</v>
      </c>
      <c r="S2115" s="13">
        <f t="shared" si="202"/>
        <v>41870.86546296296</v>
      </c>
      <c r="T2115" s="13">
        <f t="shared" si="203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s="7" t="str">
        <f t="shared" si="200"/>
        <v>music</v>
      </c>
      <c r="R2116" s="7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s="7" t="str">
        <f t="shared" si="200"/>
        <v>music</v>
      </c>
      <c r="R2117" s="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s="7" t="str">
        <f t="shared" si="200"/>
        <v>music</v>
      </c>
      <c r="R2118" s="7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s="7" t="str">
        <f t="shared" si="200"/>
        <v>music</v>
      </c>
      <c r="R2119" s="7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s="7" t="str">
        <f t="shared" si="200"/>
        <v>music</v>
      </c>
      <c r="R2120" s="7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s="7" t="str">
        <f t="shared" si="200"/>
        <v>music</v>
      </c>
      <c r="R2121" s="7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s="7" t="str">
        <f t="shared" si="200"/>
        <v>music</v>
      </c>
      <c r="R2122" s="7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s="7" t="str">
        <f t="shared" si="200"/>
        <v>games</v>
      </c>
      <c r="R2123" s="7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s="7" t="str">
        <f t="shared" si="200"/>
        <v>games</v>
      </c>
      <c r="R2124" s="7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s="7" t="str">
        <f t="shared" si="200"/>
        <v>games</v>
      </c>
      <c r="R2125" s="7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s="7" t="str">
        <f t="shared" si="200"/>
        <v>games</v>
      </c>
      <c r="R2126" s="7" t="str">
        <f t="shared" si="201"/>
        <v>video games</v>
      </c>
      <c r="S2126" s="13">
        <f t="shared" si="202"/>
        <v>40464.028182870374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s="7" t="str">
        <f t="shared" si="200"/>
        <v>games</v>
      </c>
      <c r="R2127" s="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s="7" t="str">
        <f t="shared" si="200"/>
        <v>games</v>
      </c>
      <c r="R2128" s="7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s="7" t="str">
        <f t="shared" si="200"/>
        <v>games</v>
      </c>
      <c r="R2129" s="7" t="str">
        <f t="shared" si="201"/>
        <v>video games</v>
      </c>
      <c r="S2129" s="13">
        <f t="shared" si="202"/>
        <v>42045.505358796298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s="7" t="str">
        <f t="shared" si="200"/>
        <v>games</v>
      </c>
      <c r="R2130" s="7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s="7" t="str">
        <f t="shared" si="200"/>
        <v>games</v>
      </c>
      <c r="R2131" s="7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s="7" t="str">
        <f t="shared" si="200"/>
        <v>games</v>
      </c>
      <c r="R2132" s="7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s="7" t="str">
        <f t="shared" si="200"/>
        <v>games</v>
      </c>
      <c r="R2133" s="7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s="7" t="str">
        <f t="shared" si="200"/>
        <v>games</v>
      </c>
      <c r="R2134" s="7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s="7" t="str">
        <f t="shared" si="200"/>
        <v>games</v>
      </c>
      <c r="R2135" s="7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s="7" t="str">
        <f t="shared" si="200"/>
        <v>games</v>
      </c>
      <c r="R2136" s="7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s="7" t="str">
        <f t="shared" si="200"/>
        <v>games</v>
      </c>
      <c r="R2137" s="7" t="str">
        <f t="shared" si="201"/>
        <v>video games</v>
      </c>
      <c r="S2137" s="13">
        <f t="shared" si="202"/>
        <v>41156.96334490741</v>
      </c>
      <c r="T2137" s="13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s="7" t="str">
        <f t="shared" si="200"/>
        <v>games</v>
      </c>
      <c r="R2138" s="7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s="7" t="str">
        <f t="shared" si="200"/>
        <v>games</v>
      </c>
      <c r="R2139" s="7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s="7" t="str">
        <f t="shared" si="200"/>
        <v>games</v>
      </c>
      <c r="R2140" s="7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s="7" t="str">
        <f t="shared" si="200"/>
        <v>games</v>
      </c>
      <c r="R2141" s="7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s="7" t="str">
        <f t="shared" si="200"/>
        <v>games</v>
      </c>
      <c r="R2142" s="7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s="7" t="str">
        <f t="shared" si="200"/>
        <v>games</v>
      </c>
      <c r="R2143" s="7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s="7" t="str">
        <f t="shared" si="200"/>
        <v>games</v>
      </c>
      <c r="R2144" s="7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s="7" t="str">
        <f t="shared" si="200"/>
        <v>games</v>
      </c>
      <c r="R2145" s="7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s="7" t="str">
        <f t="shared" si="200"/>
        <v>games</v>
      </c>
      <c r="R2146" s="7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s="7" t="str">
        <f t="shared" si="200"/>
        <v>games</v>
      </c>
      <c r="R2147" s="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s="7" t="str">
        <f t="shared" si="200"/>
        <v>games</v>
      </c>
      <c r="R2148" s="7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s="7" t="str">
        <f t="shared" si="200"/>
        <v>games</v>
      </c>
      <c r="R2149" s="7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s="7" t="str">
        <f t="shared" si="200"/>
        <v>games</v>
      </c>
      <c r="R2150" s="7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s="7" t="str">
        <f t="shared" si="200"/>
        <v>games</v>
      </c>
      <c r="R2151" s="7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s="7" t="str">
        <f t="shared" si="200"/>
        <v>games</v>
      </c>
      <c r="R2152" s="7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s="7" t="str">
        <f t="shared" si="200"/>
        <v>games</v>
      </c>
      <c r="R2153" s="7" t="str">
        <f t="shared" si="201"/>
        <v>video games</v>
      </c>
      <c r="S2153" s="13">
        <f t="shared" si="202"/>
        <v>42520.847384259258</v>
      </c>
      <c r="T2153" s="13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s="7" t="str">
        <f t="shared" si="200"/>
        <v>games</v>
      </c>
      <c r="R2154" s="7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s="7" t="str">
        <f t="shared" si="200"/>
        <v>games</v>
      </c>
      <c r="R2155" s="7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s="7" t="str">
        <f t="shared" si="200"/>
        <v>games</v>
      </c>
      <c r="R2156" s="7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s="7" t="str">
        <f t="shared" si="200"/>
        <v>games</v>
      </c>
      <c r="R2157" s="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s="7" t="str">
        <f t="shared" si="200"/>
        <v>games</v>
      </c>
      <c r="R2158" s="7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s="7" t="str">
        <f t="shared" si="200"/>
        <v>games</v>
      </c>
      <c r="R2159" s="7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s="7" t="str">
        <f t="shared" si="200"/>
        <v>games</v>
      </c>
      <c r="R2160" s="7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s="7" t="str">
        <f t="shared" si="200"/>
        <v>games</v>
      </c>
      <c r="R2161" s="7" t="str">
        <f t="shared" si="201"/>
        <v>video games</v>
      </c>
      <c r="S2161" s="13">
        <f t="shared" si="202"/>
        <v>40710.731180555558</v>
      </c>
      <c r="T2161" s="13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s="7" t="str">
        <f t="shared" si="200"/>
        <v>games</v>
      </c>
      <c r="R2162" s="7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s="7" t="str">
        <f t="shared" si="200"/>
        <v>music</v>
      </c>
      <c r="R2163" s="7" t="str">
        <f t="shared" si="201"/>
        <v>rock</v>
      </c>
      <c r="S2163" s="13">
        <f t="shared" si="202"/>
        <v>42240.852534722224</v>
      </c>
      <c r="T2163" s="13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s="7" t="str">
        <f t="shared" si="200"/>
        <v>music</v>
      </c>
      <c r="R2164" s="7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s="7" t="str">
        <f t="shared" si="200"/>
        <v>music</v>
      </c>
      <c r="R2165" s="7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s="7" t="str">
        <f t="shared" si="200"/>
        <v>music</v>
      </c>
      <c r="R2166" s="7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s="7" t="str">
        <f t="shared" si="200"/>
        <v>music</v>
      </c>
      <c r="R2167" s="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s="7" t="str">
        <f t="shared" si="200"/>
        <v>music</v>
      </c>
      <c r="R2168" s="7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s="7" t="str">
        <f t="shared" si="200"/>
        <v>music</v>
      </c>
      <c r="R2169" s="7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s="7" t="str">
        <f t="shared" si="200"/>
        <v>music</v>
      </c>
      <c r="R2170" s="7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s="7" t="str">
        <f t="shared" si="200"/>
        <v>music</v>
      </c>
      <c r="R2171" s="7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s="7" t="str">
        <f t="shared" si="200"/>
        <v>music</v>
      </c>
      <c r="R2172" s="7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s="7" t="str">
        <f t="shared" si="200"/>
        <v>music</v>
      </c>
      <c r="R2173" s="7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s="7" t="str">
        <f t="shared" si="200"/>
        <v>music</v>
      </c>
      <c r="R2174" s="7" t="str">
        <f t="shared" si="201"/>
        <v>rock</v>
      </c>
      <c r="S2174" s="13">
        <f t="shared" si="202"/>
        <v>42082.580092592594</v>
      </c>
      <c r="T2174" s="13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s="7" t="str">
        <f t="shared" si="200"/>
        <v>music</v>
      </c>
      <c r="R2175" s="7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s="7" t="str">
        <f t="shared" si="200"/>
        <v>music</v>
      </c>
      <c r="R2176" s="7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s="7" t="str">
        <f t="shared" si="200"/>
        <v>music</v>
      </c>
      <c r="R2177" s="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7">
        <f t="shared" ref="P2178:P2241" si="205">IF(E2178&gt;0, E2178/L2178, 0)</f>
        <v>88.74647887323944</v>
      </c>
      <c r="Q2178" s="7" t="str">
        <f t="shared" ref="Q2178:Q2241" si="206">LEFT(N2178, SEARCH("/",N2178)-1)</f>
        <v>music</v>
      </c>
      <c r="R2178" s="7" t="str">
        <f t="shared" ref="R2178:R2241" si="207">RIGHT(N2178,LEN(N2178)-SEARCH("/",N2178))</f>
        <v>rock</v>
      </c>
      <c r="S2178" s="13">
        <f t="shared" ref="S2178:S2241" si="208">J2178/(60*60*24)+DATE(1970,1,1)</f>
        <v>42096.633206018523</v>
      </c>
      <c r="T2178" s="13">
        <f t="shared" ref="T2178:T2241" si="209">I2178/(60*60*24)+DATE(1970,1,1)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7">
        <f t="shared" si="205"/>
        <v>65.868421052631575</v>
      </c>
      <c r="Q2179" s="7" t="str">
        <f t="shared" si="206"/>
        <v>music</v>
      </c>
      <c r="R2179" s="7" t="str">
        <f t="shared" si="207"/>
        <v>rock</v>
      </c>
      <c r="S2179" s="13">
        <f t="shared" si="208"/>
        <v>42502.250775462962</v>
      </c>
      <c r="T2179" s="13">
        <f t="shared" si="20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s="7" t="str">
        <f t="shared" si="206"/>
        <v>music</v>
      </c>
      <c r="R2180" s="7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s="7" t="str">
        <f t="shared" si="206"/>
        <v>music</v>
      </c>
      <c r="R2181" s="7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s="7" t="str">
        <f t="shared" si="206"/>
        <v>music</v>
      </c>
      <c r="R2182" s="7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s="7" t="str">
        <f t="shared" si="206"/>
        <v>games</v>
      </c>
      <c r="R2183" s="7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s="7" t="str">
        <f t="shared" si="206"/>
        <v>games</v>
      </c>
      <c r="R2184" s="7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s="7" t="str">
        <f t="shared" si="206"/>
        <v>games</v>
      </c>
      <c r="R2185" s="7" t="str">
        <f t="shared" si="207"/>
        <v>tabletop games</v>
      </c>
      <c r="S2185" s="13">
        <f t="shared" si="208"/>
        <v>42745.365474537037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s="7" t="str">
        <f t="shared" si="206"/>
        <v>games</v>
      </c>
      <c r="R2186" s="7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s="7" t="str">
        <f t="shared" si="206"/>
        <v>games</v>
      </c>
      <c r="R2187" s="7" t="str">
        <f t="shared" si="207"/>
        <v>tabletop games</v>
      </c>
      <c r="S2187" s="13">
        <f t="shared" si="208"/>
        <v>41319.349988425922</v>
      </c>
      <c r="T2187" s="13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s="7" t="str">
        <f t="shared" si="206"/>
        <v>games</v>
      </c>
      <c r="R2188" s="7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s="7" t="str">
        <f t="shared" si="206"/>
        <v>games</v>
      </c>
      <c r="R2189" s="7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s="7" t="str">
        <f t="shared" si="206"/>
        <v>games</v>
      </c>
      <c r="R2190" s="7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s="7" t="str">
        <f t="shared" si="206"/>
        <v>games</v>
      </c>
      <c r="R2191" s="7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s="7" t="str">
        <f t="shared" si="206"/>
        <v>games</v>
      </c>
      <c r="R2192" s="7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s="7" t="str">
        <f t="shared" si="206"/>
        <v>games</v>
      </c>
      <c r="R2193" s="7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s="7" t="str">
        <f t="shared" si="206"/>
        <v>games</v>
      </c>
      <c r="R2194" s="7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s="7" t="str">
        <f t="shared" si="206"/>
        <v>games</v>
      </c>
      <c r="R2195" s="7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s="7" t="str">
        <f t="shared" si="206"/>
        <v>games</v>
      </c>
      <c r="R2196" s="7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s="7" t="str">
        <f t="shared" si="206"/>
        <v>games</v>
      </c>
      <c r="R2197" s="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s="7" t="str">
        <f t="shared" si="206"/>
        <v>games</v>
      </c>
      <c r="R2198" s="7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s="7" t="str">
        <f t="shared" si="206"/>
        <v>games</v>
      </c>
      <c r="R2199" s="7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s="7" t="str">
        <f t="shared" si="206"/>
        <v>games</v>
      </c>
      <c r="R2200" s="7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s="7" t="str">
        <f t="shared" si="206"/>
        <v>games</v>
      </c>
      <c r="R2201" s="7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s="7" t="str">
        <f t="shared" si="206"/>
        <v>games</v>
      </c>
      <c r="R2202" s="7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s="7" t="str">
        <f t="shared" si="206"/>
        <v>music</v>
      </c>
      <c r="R2203" s="7" t="str">
        <f t="shared" si="207"/>
        <v>electronic music</v>
      </c>
      <c r="S2203" s="13">
        <f t="shared" si="208"/>
        <v>41276.846817129626</v>
      </c>
      <c r="T2203" s="13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s="7" t="str">
        <f t="shared" si="206"/>
        <v>music</v>
      </c>
      <c r="R2204" s="7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s="7" t="str">
        <f t="shared" si="206"/>
        <v>music</v>
      </c>
      <c r="R2205" s="7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s="7" t="str">
        <f t="shared" si="206"/>
        <v>music</v>
      </c>
      <c r="R2206" s="7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s="7" t="str">
        <f t="shared" si="206"/>
        <v>music</v>
      </c>
      <c r="R2207" s="7" t="str">
        <f t="shared" si="207"/>
        <v>electronic music</v>
      </c>
      <c r="S2207" s="13">
        <f t="shared" si="208"/>
        <v>41031.821631944447</v>
      </c>
      <c r="T2207" s="13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s="7" t="str">
        <f t="shared" si="206"/>
        <v>music</v>
      </c>
      <c r="R2208" s="7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s="7" t="str">
        <f t="shared" si="206"/>
        <v>music</v>
      </c>
      <c r="R2209" s="7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s="7" t="str">
        <f t="shared" si="206"/>
        <v>music</v>
      </c>
      <c r="R2210" s="7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s="7" t="str">
        <f t="shared" si="206"/>
        <v>music</v>
      </c>
      <c r="R2211" s="7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s="7" t="str">
        <f t="shared" si="206"/>
        <v>music</v>
      </c>
      <c r="R2212" s="7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s="7" t="str">
        <f t="shared" si="206"/>
        <v>music</v>
      </c>
      <c r="R2213" s="7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s="7" t="str">
        <f t="shared" si="206"/>
        <v>music</v>
      </c>
      <c r="R2214" s="7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s="7" t="str">
        <f t="shared" si="206"/>
        <v>music</v>
      </c>
      <c r="R2215" s="7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s="7" t="str">
        <f t="shared" si="206"/>
        <v>music</v>
      </c>
      <c r="R2216" s="7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s="7" t="str">
        <f t="shared" si="206"/>
        <v>music</v>
      </c>
      <c r="R2217" s="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s="7" t="str">
        <f t="shared" si="206"/>
        <v>music</v>
      </c>
      <c r="R2218" s="7" t="str">
        <f t="shared" si="207"/>
        <v>electronic music</v>
      </c>
      <c r="S2218" s="13">
        <f t="shared" si="208"/>
        <v>42194.75167824074</v>
      </c>
      <c r="T2218" s="13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s="7" t="str">
        <f t="shared" si="206"/>
        <v>music</v>
      </c>
      <c r="R2219" s="7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s="7" t="str">
        <f t="shared" si="206"/>
        <v>music</v>
      </c>
      <c r="R2220" s="7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s="7" t="str">
        <f t="shared" si="206"/>
        <v>music</v>
      </c>
      <c r="R2221" s="7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s="7" t="str">
        <f t="shared" si="206"/>
        <v>music</v>
      </c>
      <c r="R2222" s="7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s="7" t="str">
        <f t="shared" si="206"/>
        <v>games</v>
      </c>
      <c r="R2223" s="7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s="7" t="str">
        <f t="shared" si="206"/>
        <v>games</v>
      </c>
      <c r="R2224" s="7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s="7" t="str">
        <f t="shared" si="206"/>
        <v>games</v>
      </c>
      <c r="R2225" s="7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s="7" t="str">
        <f t="shared" si="206"/>
        <v>games</v>
      </c>
      <c r="R2226" s="7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s="7" t="str">
        <f t="shared" si="206"/>
        <v>games</v>
      </c>
      <c r="R2227" s="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s="7" t="str">
        <f t="shared" si="206"/>
        <v>games</v>
      </c>
      <c r="R2228" s="7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s="7" t="str">
        <f t="shared" si="206"/>
        <v>games</v>
      </c>
      <c r="R2229" s="7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s="7" t="str">
        <f t="shared" si="206"/>
        <v>games</v>
      </c>
      <c r="R2230" s="7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s="7" t="str">
        <f t="shared" si="206"/>
        <v>games</v>
      </c>
      <c r="R2231" s="7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s="7" t="str">
        <f t="shared" si="206"/>
        <v>games</v>
      </c>
      <c r="R2232" s="7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s="7" t="str">
        <f t="shared" si="206"/>
        <v>games</v>
      </c>
      <c r="R2233" s="7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s="7" t="str">
        <f t="shared" si="206"/>
        <v>games</v>
      </c>
      <c r="R2234" s="7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s="7" t="str">
        <f t="shared" si="206"/>
        <v>games</v>
      </c>
      <c r="R2235" s="7" t="str">
        <f t="shared" si="207"/>
        <v>tabletop games</v>
      </c>
      <c r="S2235" s="13">
        <f t="shared" si="208"/>
        <v>42331.378923611112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s="7" t="str">
        <f t="shared" si="206"/>
        <v>games</v>
      </c>
      <c r="R2236" s="7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s="7" t="str">
        <f t="shared" si="206"/>
        <v>games</v>
      </c>
      <c r="R2237" s="7" t="str">
        <f t="shared" si="207"/>
        <v>tabletop games</v>
      </c>
      <c r="S2237" s="13">
        <f t="shared" si="208"/>
        <v>42062.022118055553</v>
      </c>
      <c r="T2237" s="13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s="7" t="str">
        <f t="shared" si="206"/>
        <v>games</v>
      </c>
      <c r="R2238" s="7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s="7" t="str">
        <f t="shared" si="206"/>
        <v>games</v>
      </c>
      <c r="R2239" s="7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s="7" t="str">
        <f t="shared" si="206"/>
        <v>games</v>
      </c>
      <c r="R2240" s="7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s="7" t="str">
        <f t="shared" si="206"/>
        <v>games</v>
      </c>
      <c r="R2241" s="7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7">
        <f t="shared" ref="P2242:P2305" si="211">IF(E2242&gt;0, E2242/L2242, 0)</f>
        <v>140.97916666666666</v>
      </c>
      <c r="Q2242" s="7" t="str">
        <f t="shared" ref="Q2242:Q2305" si="212">LEFT(N2242, SEARCH("/",N2242)-1)</f>
        <v>games</v>
      </c>
      <c r="R2242" s="7" t="str">
        <f t="shared" ref="R2242:R2305" si="213">RIGHT(N2242,LEN(N2242)-SEARCH("/",N2242))</f>
        <v>tabletop games</v>
      </c>
      <c r="S2242" s="13">
        <f t="shared" ref="S2242:S2305" si="214">J2242/(60*60*24)+DATE(1970,1,1)</f>
        <v>42452.825740740736</v>
      </c>
      <c r="T2242" s="13">
        <f t="shared" ref="T2242:T2305" si="215">I2242/(60*60*24)+DATE(1970,1,1)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7">
        <f t="shared" si="211"/>
        <v>49.472392638036808</v>
      </c>
      <c r="Q2243" s="7" t="str">
        <f t="shared" si="212"/>
        <v>games</v>
      </c>
      <c r="R2243" s="7" t="str">
        <f t="shared" si="213"/>
        <v>tabletop games</v>
      </c>
      <c r="S2243" s="13">
        <f t="shared" si="214"/>
        <v>42766.827546296292</v>
      </c>
      <c r="T2243" s="13">
        <f t="shared" si="215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s="7" t="str">
        <f t="shared" si="212"/>
        <v>games</v>
      </c>
      <c r="R2244" s="7" t="str">
        <f t="shared" si="213"/>
        <v>tabletop games</v>
      </c>
      <c r="S2244" s="13">
        <f t="shared" si="214"/>
        <v>41569.575613425928</v>
      </c>
      <c r="T2244" s="13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s="7" t="str">
        <f t="shared" si="212"/>
        <v>games</v>
      </c>
      <c r="R2245" s="7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s="7" t="str">
        <f t="shared" si="212"/>
        <v>games</v>
      </c>
      <c r="R2246" s="7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s="7" t="str">
        <f t="shared" si="212"/>
        <v>games</v>
      </c>
      <c r="R2247" s="7" t="str">
        <f t="shared" si="213"/>
        <v>tabletop games</v>
      </c>
      <c r="S2247" s="13">
        <f t="shared" si="214"/>
        <v>41660.70853009259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s="7" t="str">
        <f t="shared" si="212"/>
        <v>games</v>
      </c>
      <c r="R2248" s="7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s="7" t="str">
        <f t="shared" si="212"/>
        <v>games</v>
      </c>
      <c r="R2249" s="7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s="7" t="str">
        <f t="shared" si="212"/>
        <v>games</v>
      </c>
      <c r="R2250" s="7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s="7" t="str">
        <f t="shared" si="212"/>
        <v>games</v>
      </c>
      <c r="R2251" s="7" t="str">
        <f t="shared" si="213"/>
        <v>tabletop games</v>
      </c>
      <c r="S2251" s="13">
        <f t="shared" si="214"/>
        <v>41336.703298611115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s="7" t="str">
        <f t="shared" si="212"/>
        <v>games</v>
      </c>
      <c r="R2252" s="7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s="7" t="str">
        <f t="shared" si="212"/>
        <v>games</v>
      </c>
      <c r="R2253" s="7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s="7" t="str">
        <f t="shared" si="212"/>
        <v>games</v>
      </c>
      <c r="R2254" s="7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s="7" t="str">
        <f t="shared" si="212"/>
        <v>games</v>
      </c>
      <c r="R2255" s="7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s="7" t="str">
        <f t="shared" si="212"/>
        <v>games</v>
      </c>
      <c r="R2256" s="7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s="7" t="str">
        <f t="shared" si="212"/>
        <v>games</v>
      </c>
      <c r="R2257" s="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s="7" t="str">
        <f t="shared" si="212"/>
        <v>games</v>
      </c>
      <c r="R2258" s="7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s="7" t="str">
        <f t="shared" si="212"/>
        <v>games</v>
      </c>
      <c r="R2259" s="7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s="7" t="str">
        <f t="shared" si="212"/>
        <v>games</v>
      </c>
      <c r="R2260" s="7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s="7" t="str">
        <f t="shared" si="212"/>
        <v>games</v>
      </c>
      <c r="R2261" s="7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s="7" t="str">
        <f t="shared" si="212"/>
        <v>games</v>
      </c>
      <c r="R2262" s="7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s="7" t="str">
        <f t="shared" si="212"/>
        <v>games</v>
      </c>
      <c r="R2263" s="7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s="7" t="str">
        <f t="shared" si="212"/>
        <v>games</v>
      </c>
      <c r="R2264" s="7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s="7" t="str">
        <f t="shared" si="212"/>
        <v>games</v>
      </c>
      <c r="R2265" s="7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s="7" t="str">
        <f t="shared" si="212"/>
        <v>games</v>
      </c>
      <c r="R2266" s="7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s="7" t="str">
        <f t="shared" si="212"/>
        <v>games</v>
      </c>
      <c r="R2267" s="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s="7" t="str">
        <f t="shared" si="212"/>
        <v>games</v>
      </c>
      <c r="R2268" s="7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s="7" t="str">
        <f t="shared" si="212"/>
        <v>games</v>
      </c>
      <c r="R2269" s="7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s="7" t="str">
        <f t="shared" si="212"/>
        <v>games</v>
      </c>
      <c r="R2270" s="7" t="str">
        <f t="shared" si="213"/>
        <v>tabletop games</v>
      </c>
      <c r="S2270" s="13">
        <f t="shared" si="214"/>
        <v>42776.082349537042</v>
      </c>
      <c r="T2270" s="13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s="7" t="str">
        <f t="shared" si="212"/>
        <v>games</v>
      </c>
      <c r="R2271" s="7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s="7" t="str">
        <f t="shared" si="212"/>
        <v>games</v>
      </c>
      <c r="R2272" s="7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s="7" t="str">
        <f t="shared" si="212"/>
        <v>games</v>
      </c>
      <c r="R2273" s="7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s="7" t="str">
        <f t="shared" si="212"/>
        <v>games</v>
      </c>
      <c r="R2274" s="7" t="str">
        <f t="shared" si="213"/>
        <v>tabletop games</v>
      </c>
      <c r="S2274" s="13">
        <f t="shared" si="214"/>
        <v>42315.699490740742</v>
      </c>
      <c r="T2274" s="13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s="7" t="str">
        <f t="shared" si="212"/>
        <v>games</v>
      </c>
      <c r="R2275" s="7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s="7" t="str">
        <f t="shared" si="212"/>
        <v>games</v>
      </c>
      <c r="R2276" s="7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s="7" t="str">
        <f t="shared" si="212"/>
        <v>games</v>
      </c>
      <c r="R2277" s="7" t="str">
        <f t="shared" si="213"/>
        <v>tabletop games</v>
      </c>
      <c r="S2277" s="13">
        <f t="shared" si="214"/>
        <v>41965.616655092592</v>
      </c>
      <c r="T2277" s="13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s="7" t="str">
        <f t="shared" si="212"/>
        <v>games</v>
      </c>
      <c r="R2278" s="7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s="7" t="str">
        <f t="shared" si="212"/>
        <v>games</v>
      </c>
      <c r="R2279" s="7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s="7" t="str">
        <f t="shared" si="212"/>
        <v>games</v>
      </c>
      <c r="R2280" s="7" t="str">
        <f t="shared" si="213"/>
        <v>tabletop games</v>
      </c>
      <c r="S2280" s="13">
        <f t="shared" si="214"/>
        <v>42338.709108796298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s="7" t="str">
        <f t="shared" si="212"/>
        <v>games</v>
      </c>
      <c r="R2281" s="7" t="str">
        <f t="shared" si="213"/>
        <v>tabletop games</v>
      </c>
      <c r="S2281" s="13">
        <f t="shared" si="214"/>
        <v>42020.806701388894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s="7" t="str">
        <f t="shared" si="212"/>
        <v>games</v>
      </c>
      <c r="R2282" s="7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s="7" t="str">
        <f t="shared" si="212"/>
        <v>music</v>
      </c>
      <c r="R2283" s="7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s="7" t="str">
        <f t="shared" si="212"/>
        <v>music</v>
      </c>
      <c r="R2284" s="7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s="7" t="str">
        <f t="shared" si="212"/>
        <v>music</v>
      </c>
      <c r="R2285" s="7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s="7" t="str">
        <f t="shared" si="212"/>
        <v>music</v>
      </c>
      <c r="R2286" s="7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s="7" t="str">
        <f t="shared" si="212"/>
        <v>music</v>
      </c>
      <c r="R2287" s="7" t="str">
        <f t="shared" si="213"/>
        <v>rock</v>
      </c>
      <c r="S2287" s="13">
        <f t="shared" si="214"/>
        <v>41059.185682870375</v>
      </c>
      <c r="T2287" s="13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s="7" t="str">
        <f t="shared" si="212"/>
        <v>music</v>
      </c>
      <c r="R2288" s="7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s="7" t="str">
        <f t="shared" si="212"/>
        <v>music</v>
      </c>
      <c r="R2289" s="7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s="7" t="str">
        <f t="shared" si="212"/>
        <v>music</v>
      </c>
      <c r="R2290" s="7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s="7" t="str">
        <f t="shared" si="212"/>
        <v>music</v>
      </c>
      <c r="R2291" s="7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s="7" t="str">
        <f t="shared" si="212"/>
        <v>music</v>
      </c>
      <c r="R2292" s="7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s="7" t="str">
        <f t="shared" si="212"/>
        <v>music</v>
      </c>
      <c r="R2293" s="7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s="7" t="str">
        <f t="shared" si="212"/>
        <v>music</v>
      </c>
      <c r="R2294" s="7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s="7" t="str">
        <f t="shared" si="212"/>
        <v>music</v>
      </c>
      <c r="R2295" s="7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s="7" t="str">
        <f t="shared" si="212"/>
        <v>music</v>
      </c>
      <c r="R2296" s="7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s="7" t="str">
        <f t="shared" si="212"/>
        <v>music</v>
      </c>
      <c r="R2297" s="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s="7" t="str">
        <f t="shared" si="212"/>
        <v>music</v>
      </c>
      <c r="R2298" s="7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s="7" t="str">
        <f t="shared" si="212"/>
        <v>music</v>
      </c>
      <c r="R2299" s="7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s="7" t="str">
        <f t="shared" si="212"/>
        <v>music</v>
      </c>
      <c r="R2300" s="7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s="7" t="str">
        <f t="shared" si="212"/>
        <v>music</v>
      </c>
      <c r="R2301" s="7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s="7" t="str">
        <f t="shared" si="212"/>
        <v>music</v>
      </c>
      <c r="R2302" s="7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s="7" t="str">
        <f t="shared" si="212"/>
        <v>music</v>
      </c>
      <c r="R2303" s="7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s="7" t="str">
        <f t="shared" si="212"/>
        <v>music</v>
      </c>
      <c r="R2304" s="7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s="7" t="str">
        <f t="shared" si="212"/>
        <v>music</v>
      </c>
      <c r="R2305" s="7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7">
        <f t="shared" ref="P2306:P2369" si="217">IF(E2306&gt;0, E2306/L2306, 0)</f>
        <v>53.469203539823013</v>
      </c>
      <c r="Q2306" s="7" t="str">
        <f t="shared" ref="Q2306:Q2369" si="218">LEFT(N2306, SEARCH("/",N2306)-1)</f>
        <v>music</v>
      </c>
      <c r="R2306" s="7" t="str">
        <f t="shared" ref="R2306:R2369" si="219">RIGHT(N2306,LEN(N2306)-SEARCH("/",N2306))</f>
        <v>indie rock</v>
      </c>
      <c r="S2306" s="13">
        <f t="shared" ref="S2306:S2369" si="220">J2306/(60*60*24)+DATE(1970,1,1)</f>
        <v>40502.815868055557</v>
      </c>
      <c r="T2306" s="13">
        <f t="shared" ref="T2306:T2369" si="221">I2306/(60*60*24)+DATE(1970,1,1)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7">
        <f t="shared" si="217"/>
        <v>109.10778443113773</v>
      </c>
      <c r="Q2307" s="7" t="str">
        <f t="shared" si="218"/>
        <v>music</v>
      </c>
      <c r="R2307" s="7" t="str">
        <f t="shared" si="219"/>
        <v>indie rock</v>
      </c>
      <c r="S2307" s="13">
        <f t="shared" si="220"/>
        <v>41834.695277777777</v>
      </c>
      <c r="T2307" s="13">
        <f t="shared" si="221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s="7" t="str">
        <f t="shared" si="218"/>
        <v>music</v>
      </c>
      <c r="R2308" s="7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s="7" t="str">
        <f t="shared" si="218"/>
        <v>music</v>
      </c>
      <c r="R2309" s="7" t="str">
        <f t="shared" si="219"/>
        <v>indie rock</v>
      </c>
      <c r="S2309" s="13">
        <f t="shared" si="220"/>
        <v>41004.802465277782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s="7" t="str">
        <f t="shared" si="218"/>
        <v>music</v>
      </c>
      <c r="R2310" s="7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s="7" t="str">
        <f t="shared" si="218"/>
        <v>music</v>
      </c>
      <c r="R2311" s="7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s="7" t="str">
        <f t="shared" si="218"/>
        <v>music</v>
      </c>
      <c r="R2312" s="7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s="7" t="str">
        <f t="shared" si="218"/>
        <v>music</v>
      </c>
      <c r="R2313" s="7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s="7" t="str">
        <f t="shared" si="218"/>
        <v>music</v>
      </c>
      <c r="R2314" s="7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s="7" t="str">
        <f t="shared" si="218"/>
        <v>music</v>
      </c>
      <c r="R2315" s="7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s="7" t="str">
        <f t="shared" si="218"/>
        <v>music</v>
      </c>
      <c r="R2316" s="7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s="7" t="str">
        <f t="shared" si="218"/>
        <v>music</v>
      </c>
      <c r="R2317" s="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s="7" t="str">
        <f t="shared" si="218"/>
        <v>music</v>
      </c>
      <c r="R2318" s="7" t="str">
        <f t="shared" si="219"/>
        <v>indie rock</v>
      </c>
      <c r="S2318" s="13">
        <f t="shared" si="220"/>
        <v>40079.725115740745</v>
      </c>
      <c r="T2318" s="13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s="7" t="str">
        <f t="shared" si="218"/>
        <v>music</v>
      </c>
      <c r="R2319" s="7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s="7" t="str">
        <f t="shared" si="218"/>
        <v>music</v>
      </c>
      <c r="R2320" s="7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s="7" t="str">
        <f t="shared" si="218"/>
        <v>music</v>
      </c>
      <c r="R2321" s="7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s="7" t="str">
        <f t="shared" si="218"/>
        <v>music</v>
      </c>
      <c r="R2322" s="7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s="7" t="str">
        <f t="shared" si="218"/>
        <v>food</v>
      </c>
      <c r="R2323" s="7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s="7" t="str">
        <f t="shared" si="218"/>
        <v>food</v>
      </c>
      <c r="R2324" s="7" t="str">
        <f t="shared" si="219"/>
        <v>small batch</v>
      </c>
      <c r="S2324" s="13">
        <f t="shared" si="220"/>
        <v>42804.895474537036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s="7" t="str">
        <f t="shared" si="218"/>
        <v>food</v>
      </c>
      <c r="R2325" s="7" t="str">
        <f t="shared" si="219"/>
        <v>small batch</v>
      </c>
      <c r="S2325" s="13">
        <f t="shared" si="220"/>
        <v>42807.755173611113</v>
      </c>
      <c r="T2325" s="13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s="7" t="str">
        <f t="shared" si="218"/>
        <v>food</v>
      </c>
      <c r="R2326" s="7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s="7" t="str">
        <f t="shared" si="218"/>
        <v>food</v>
      </c>
      <c r="R2327" s="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s="7" t="str">
        <f t="shared" si="218"/>
        <v>food</v>
      </c>
      <c r="R2328" s="7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s="7" t="str">
        <f t="shared" si="218"/>
        <v>food</v>
      </c>
      <c r="R2329" s="7" t="str">
        <f t="shared" si="219"/>
        <v>small batch</v>
      </c>
      <c r="S2329" s="13">
        <f t="shared" si="220"/>
        <v>41842.917129629626</v>
      </c>
      <c r="T2329" s="13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s="7" t="str">
        <f t="shared" si="218"/>
        <v>food</v>
      </c>
      <c r="R2330" s="7" t="str">
        <f t="shared" si="219"/>
        <v>small batch</v>
      </c>
      <c r="S2330" s="13">
        <f t="shared" si="220"/>
        <v>42139.781678240739</v>
      </c>
      <c r="T2330" s="13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s="7" t="str">
        <f t="shared" si="218"/>
        <v>food</v>
      </c>
      <c r="R2331" s="7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s="7" t="str">
        <f t="shared" si="218"/>
        <v>food</v>
      </c>
      <c r="R2332" s="7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s="7" t="str">
        <f t="shared" si="218"/>
        <v>food</v>
      </c>
      <c r="R2333" s="7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s="7" t="str">
        <f t="shared" si="218"/>
        <v>food</v>
      </c>
      <c r="R2334" s="7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s="7" t="str">
        <f t="shared" si="218"/>
        <v>food</v>
      </c>
      <c r="R2335" s="7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s="7" t="str">
        <f t="shared" si="218"/>
        <v>food</v>
      </c>
      <c r="R2336" s="7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s="7" t="str">
        <f t="shared" si="218"/>
        <v>food</v>
      </c>
      <c r="R2337" s="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s="7" t="str">
        <f t="shared" si="218"/>
        <v>food</v>
      </c>
      <c r="R2338" s="7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s="7" t="str">
        <f t="shared" si="218"/>
        <v>food</v>
      </c>
      <c r="R2339" s="7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s="7" t="str">
        <f t="shared" si="218"/>
        <v>food</v>
      </c>
      <c r="R2340" s="7" t="str">
        <f t="shared" si="219"/>
        <v>small batch</v>
      </c>
      <c r="S2340" s="13">
        <f t="shared" si="220"/>
        <v>41789.89680555556</v>
      </c>
      <c r="T2340" s="13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s="7" t="str">
        <f t="shared" si="218"/>
        <v>food</v>
      </c>
      <c r="R2341" s="7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s="7" t="str">
        <f t="shared" si="218"/>
        <v>food</v>
      </c>
      <c r="R2342" s="7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s="7" t="str">
        <f t="shared" si="218"/>
        <v>technology</v>
      </c>
      <c r="R2343" s="7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s="7" t="str">
        <f t="shared" si="218"/>
        <v>technology</v>
      </c>
      <c r="R2344" s="7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s="7" t="str">
        <f t="shared" si="218"/>
        <v>technology</v>
      </c>
      <c r="R2345" s="7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s="7" t="str">
        <f t="shared" si="218"/>
        <v>technology</v>
      </c>
      <c r="R2346" s="7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s="7" t="str">
        <f t="shared" si="218"/>
        <v>technology</v>
      </c>
      <c r="R2347" s="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s="7" t="str">
        <f t="shared" si="218"/>
        <v>technology</v>
      </c>
      <c r="R2348" s="7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s="7" t="str">
        <f t="shared" si="218"/>
        <v>technology</v>
      </c>
      <c r="R2349" s="7" t="str">
        <f t="shared" si="219"/>
        <v>web</v>
      </c>
      <c r="S2349" s="13">
        <f t="shared" si="220"/>
        <v>42577.607361111106</v>
      </c>
      <c r="T2349" s="13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s="7" t="str">
        <f t="shared" si="218"/>
        <v>technology</v>
      </c>
      <c r="R2350" s="7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s="7" t="str">
        <f t="shared" si="218"/>
        <v>technology</v>
      </c>
      <c r="R2351" s="7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s="7" t="str">
        <f t="shared" si="218"/>
        <v>technology</v>
      </c>
      <c r="R2352" s="7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s="7" t="str">
        <f t="shared" si="218"/>
        <v>technology</v>
      </c>
      <c r="R2353" s="7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s="7" t="str">
        <f t="shared" si="218"/>
        <v>technology</v>
      </c>
      <c r="R2354" s="7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s="7" t="str">
        <f t="shared" si="218"/>
        <v>technology</v>
      </c>
      <c r="R2355" s="7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s="7" t="str">
        <f t="shared" si="218"/>
        <v>technology</v>
      </c>
      <c r="R2356" s="7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s="7" t="str">
        <f t="shared" si="218"/>
        <v>technology</v>
      </c>
      <c r="R2357" s="7" t="str">
        <f t="shared" si="219"/>
        <v>web</v>
      </c>
      <c r="S2357" s="13">
        <f t="shared" si="220"/>
        <v>42096.918240740742</v>
      </c>
      <c r="T2357" s="13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s="7" t="str">
        <f t="shared" si="218"/>
        <v>technology</v>
      </c>
      <c r="R2358" s="7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s="7" t="str">
        <f t="shared" si="218"/>
        <v>technology</v>
      </c>
      <c r="R2359" s="7" t="str">
        <f t="shared" si="219"/>
        <v>web</v>
      </c>
      <c r="S2359" s="13">
        <f t="shared" si="220"/>
        <v>42264.620115740741</v>
      </c>
      <c r="T2359" s="13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s="7" t="str">
        <f t="shared" si="218"/>
        <v>technology</v>
      </c>
      <c r="R2360" s="7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s="7" t="str">
        <f t="shared" si="218"/>
        <v>technology</v>
      </c>
      <c r="R2361" s="7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s="7" t="str">
        <f t="shared" si="218"/>
        <v>technology</v>
      </c>
      <c r="R2362" s="7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s="7" t="str">
        <f t="shared" si="218"/>
        <v>technology</v>
      </c>
      <c r="R2363" s="7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s="7" t="str">
        <f t="shared" si="218"/>
        <v>technology</v>
      </c>
      <c r="R2364" s="7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s="7" t="str">
        <f t="shared" si="218"/>
        <v>technology</v>
      </c>
      <c r="R2365" s="7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s="7" t="str">
        <f t="shared" si="218"/>
        <v>technology</v>
      </c>
      <c r="R2366" s="7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s="7" t="str">
        <f t="shared" si="218"/>
        <v>technology</v>
      </c>
      <c r="R2367" s="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s="7" t="str">
        <f t="shared" si="218"/>
        <v>technology</v>
      </c>
      <c r="R2368" s="7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s="7" t="str">
        <f t="shared" si="218"/>
        <v>technology</v>
      </c>
      <c r="R2369" s="7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7">
        <f t="shared" ref="P2370:P2433" si="223">IF(E2370&gt;0, E2370/L2370, 0)</f>
        <v>50</v>
      </c>
      <c r="Q2370" s="7" t="str">
        <f t="shared" ref="Q2370:Q2433" si="224">LEFT(N2370, SEARCH("/",N2370)-1)</f>
        <v>technology</v>
      </c>
      <c r="R2370" s="7" t="str">
        <f t="shared" ref="R2370:R2433" si="225">RIGHT(N2370,LEN(N2370)-SEARCH("/",N2370))</f>
        <v>web</v>
      </c>
      <c r="S2370" s="13">
        <f t="shared" ref="S2370:S2433" si="226">J2370/(60*60*24)+DATE(1970,1,1)</f>
        <v>42063.721817129626</v>
      </c>
      <c r="T2370" s="13">
        <f t="shared" ref="T2370:T2433" si="227">I2370/(60*60*24)+DATE(1970,1,1)</f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7">
        <f t="shared" si="223"/>
        <v>0</v>
      </c>
      <c r="Q2371" s="7" t="str">
        <f t="shared" si="224"/>
        <v>technology</v>
      </c>
      <c r="R2371" s="7" t="str">
        <f t="shared" si="225"/>
        <v>web</v>
      </c>
      <c r="S2371" s="13">
        <f t="shared" si="226"/>
        <v>42380.812627314815</v>
      </c>
      <c r="T2371" s="13">
        <f t="shared" si="227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s="7" t="str">
        <f t="shared" si="224"/>
        <v>technology</v>
      </c>
      <c r="R2372" s="7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s="7" t="str">
        <f t="shared" si="224"/>
        <v>technology</v>
      </c>
      <c r="R2373" s="7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s="7" t="str">
        <f t="shared" si="224"/>
        <v>technology</v>
      </c>
      <c r="R2374" s="7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s="7" t="str">
        <f t="shared" si="224"/>
        <v>technology</v>
      </c>
      <c r="R2375" s="7" t="str">
        <f t="shared" si="225"/>
        <v>web</v>
      </c>
      <c r="S2375" s="13">
        <f t="shared" si="226"/>
        <v>42215.662314814814</v>
      </c>
      <c r="T2375" s="13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s="7" t="str">
        <f t="shared" si="224"/>
        <v>technology</v>
      </c>
      <c r="R2376" s="7" t="str">
        <f t="shared" si="225"/>
        <v>web</v>
      </c>
      <c r="S2376" s="13">
        <f t="shared" si="226"/>
        <v>42017.843287037038</v>
      </c>
      <c r="T2376" s="13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s="7" t="str">
        <f t="shared" si="224"/>
        <v>technology</v>
      </c>
      <c r="R2377" s="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s="7" t="str">
        <f t="shared" si="224"/>
        <v>technology</v>
      </c>
      <c r="R2378" s="7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s="7" t="str">
        <f t="shared" si="224"/>
        <v>technology</v>
      </c>
      <c r="R2379" s="7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s="7" t="str">
        <f t="shared" si="224"/>
        <v>technology</v>
      </c>
      <c r="R2380" s="7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s="7" t="str">
        <f t="shared" si="224"/>
        <v>technology</v>
      </c>
      <c r="R2381" s="7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s="7" t="str">
        <f t="shared" si="224"/>
        <v>technology</v>
      </c>
      <c r="R2382" s="7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s="7" t="str">
        <f t="shared" si="224"/>
        <v>technology</v>
      </c>
      <c r="R2383" s="7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s="7" t="str">
        <f t="shared" si="224"/>
        <v>technology</v>
      </c>
      <c r="R2384" s="7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s="7" t="str">
        <f t="shared" si="224"/>
        <v>technology</v>
      </c>
      <c r="R2385" s="7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s="7" t="str">
        <f t="shared" si="224"/>
        <v>technology</v>
      </c>
      <c r="R2386" s="7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s="7" t="str">
        <f t="shared" si="224"/>
        <v>technology</v>
      </c>
      <c r="R2387" s="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s="7" t="str">
        <f t="shared" si="224"/>
        <v>technology</v>
      </c>
      <c r="R2388" s="7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s="7" t="str">
        <f t="shared" si="224"/>
        <v>technology</v>
      </c>
      <c r="R2389" s="7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s="7" t="str">
        <f t="shared" si="224"/>
        <v>technology</v>
      </c>
      <c r="R2390" s="7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s="7" t="str">
        <f t="shared" si="224"/>
        <v>technology</v>
      </c>
      <c r="R2391" s="7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s="7" t="str">
        <f t="shared" si="224"/>
        <v>technology</v>
      </c>
      <c r="R2392" s="7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s="7" t="str">
        <f t="shared" si="224"/>
        <v>technology</v>
      </c>
      <c r="R2393" s="7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s="7" t="str">
        <f t="shared" si="224"/>
        <v>technology</v>
      </c>
      <c r="R2394" s="7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s="7" t="str">
        <f t="shared" si="224"/>
        <v>technology</v>
      </c>
      <c r="R2395" s="7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s="7" t="str">
        <f t="shared" si="224"/>
        <v>technology</v>
      </c>
      <c r="R2396" s="7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s="7" t="str">
        <f t="shared" si="224"/>
        <v>technology</v>
      </c>
      <c r="R2397" s="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s="7" t="str">
        <f t="shared" si="224"/>
        <v>technology</v>
      </c>
      <c r="R2398" s="7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s="7" t="str">
        <f t="shared" si="224"/>
        <v>technology</v>
      </c>
      <c r="R2399" s="7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s="7" t="str">
        <f t="shared" si="224"/>
        <v>technology</v>
      </c>
      <c r="R2400" s="7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s="7" t="str">
        <f t="shared" si="224"/>
        <v>technology</v>
      </c>
      <c r="R2401" s="7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s="7" t="str">
        <f t="shared" si="224"/>
        <v>technology</v>
      </c>
      <c r="R2402" s="7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s="7" t="str">
        <f t="shared" si="224"/>
        <v>food</v>
      </c>
      <c r="R2403" s="7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s="7" t="str">
        <f t="shared" si="224"/>
        <v>food</v>
      </c>
      <c r="R2404" s="7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s="7" t="str">
        <f t="shared" si="224"/>
        <v>food</v>
      </c>
      <c r="R2405" s="7" t="str">
        <f t="shared" si="225"/>
        <v>food trucks</v>
      </c>
      <c r="S2405" s="13">
        <f t="shared" si="226"/>
        <v>42399.882615740746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s="7" t="str">
        <f t="shared" si="224"/>
        <v>food</v>
      </c>
      <c r="R2406" s="7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s="7" t="str">
        <f t="shared" si="224"/>
        <v>food</v>
      </c>
      <c r="R2407" s="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s="7" t="str">
        <f t="shared" si="224"/>
        <v>food</v>
      </c>
      <c r="R2408" s="7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s="7" t="str">
        <f t="shared" si="224"/>
        <v>food</v>
      </c>
      <c r="R2409" s="7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s="7" t="str">
        <f t="shared" si="224"/>
        <v>food</v>
      </c>
      <c r="R2410" s="7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s="7" t="str">
        <f t="shared" si="224"/>
        <v>food</v>
      </c>
      <c r="R2411" s="7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s="7" t="str">
        <f t="shared" si="224"/>
        <v>food</v>
      </c>
      <c r="R2412" s="7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s="7" t="str">
        <f t="shared" si="224"/>
        <v>food</v>
      </c>
      <c r="R2413" s="7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s="7" t="str">
        <f t="shared" si="224"/>
        <v>food</v>
      </c>
      <c r="R2414" s="7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s="7" t="str">
        <f t="shared" si="224"/>
        <v>food</v>
      </c>
      <c r="R2415" s="7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s="7" t="str">
        <f t="shared" si="224"/>
        <v>food</v>
      </c>
      <c r="R2416" s="7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s="7" t="str">
        <f t="shared" si="224"/>
        <v>food</v>
      </c>
      <c r="R2417" s="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s="7" t="str">
        <f t="shared" si="224"/>
        <v>food</v>
      </c>
      <c r="R2418" s="7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s="7" t="str">
        <f t="shared" si="224"/>
        <v>food</v>
      </c>
      <c r="R2419" s="7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s="7" t="str">
        <f t="shared" si="224"/>
        <v>food</v>
      </c>
      <c r="R2420" s="7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s="7" t="str">
        <f t="shared" si="224"/>
        <v>food</v>
      </c>
      <c r="R2421" s="7" t="str">
        <f t="shared" si="225"/>
        <v>food trucks</v>
      </c>
      <c r="S2421" s="13">
        <f t="shared" si="226"/>
        <v>41993.738298611112</v>
      </c>
      <c r="T2421" s="13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s="7" t="str">
        <f t="shared" si="224"/>
        <v>food</v>
      </c>
      <c r="R2422" s="7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s="7" t="str">
        <f t="shared" si="224"/>
        <v>food</v>
      </c>
      <c r="R2423" s="7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s="7" t="str">
        <f t="shared" si="224"/>
        <v>food</v>
      </c>
      <c r="R2424" s="7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s="7" t="str">
        <f t="shared" si="224"/>
        <v>food</v>
      </c>
      <c r="R2425" s="7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s="7" t="str">
        <f t="shared" si="224"/>
        <v>food</v>
      </c>
      <c r="R2426" s="7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s="7" t="str">
        <f t="shared" si="224"/>
        <v>food</v>
      </c>
      <c r="R2427" s="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s="7" t="str">
        <f t="shared" si="224"/>
        <v>food</v>
      </c>
      <c r="R2428" s="7" t="str">
        <f t="shared" si="225"/>
        <v>food trucks</v>
      </c>
      <c r="S2428" s="13">
        <f t="shared" si="226"/>
        <v>42164.170046296298</v>
      </c>
      <c r="T2428" s="13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s="7" t="str">
        <f t="shared" si="224"/>
        <v>food</v>
      </c>
      <c r="R2429" s="7" t="str">
        <f t="shared" si="225"/>
        <v>food trucks</v>
      </c>
      <c r="S2429" s="13">
        <f t="shared" si="226"/>
        <v>42412.318668981483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s="7" t="str">
        <f t="shared" si="224"/>
        <v>food</v>
      </c>
      <c r="R2430" s="7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s="7" t="str">
        <f t="shared" si="224"/>
        <v>food</v>
      </c>
      <c r="R2431" s="7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s="7" t="str">
        <f t="shared" si="224"/>
        <v>food</v>
      </c>
      <c r="R2432" s="7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s="7" t="str">
        <f t="shared" si="224"/>
        <v>food</v>
      </c>
      <c r="R2433" s="7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7">
        <f t="shared" ref="P2434:P2497" si="229">IF(E2434&gt;0, E2434/L2434, 0)</f>
        <v>1</v>
      </c>
      <c r="Q2434" s="7" t="str">
        <f t="shared" ref="Q2434:Q2497" si="230">LEFT(N2434, SEARCH("/",N2434)-1)</f>
        <v>food</v>
      </c>
      <c r="R2434" s="7" t="str">
        <f t="shared" ref="R2434:R2497" si="231">RIGHT(N2434,LEN(N2434)-SEARCH("/",N2434))</f>
        <v>food trucks</v>
      </c>
      <c r="S2434" s="13">
        <f t="shared" ref="S2434:S2497" si="232">J2434/(60*60*24)+DATE(1970,1,1)</f>
        <v>42041.218715277777</v>
      </c>
      <c r="T2434" s="13">
        <f t="shared" ref="T2434:T2497" si="233">I2434/(60*60*24)+DATE(1970,1,1)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7">
        <f t="shared" si="229"/>
        <v>0</v>
      </c>
      <c r="Q2435" s="7" t="str">
        <f t="shared" si="230"/>
        <v>food</v>
      </c>
      <c r="R2435" s="7" t="str">
        <f t="shared" si="231"/>
        <v>food trucks</v>
      </c>
      <c r="S2435" s="13">
        <f t="shared" si="232"/>
        <v>42397.89980324074</v>
      </c>
      <c r="T2435" s="13">
        <f t="shared" si="233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s="7" t="str">
        <f t="shared" si="230"/>
        <v>food</v>
      </c>
      <c r="R2436" s="7" t="str">
        <f t="shared" si="231"/>
        <v>food trucks</v>
      </c>
      <c r="S2436" s="13">
        <f t="shared" si="232"/>
        <v>42180.186041666668</v>
      </c>
      <c r="T2436" s="13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s="7" t="str">
        <f t="shared" si="230"/>
        <v>food</v>
      </c>
      <c r="R2437" s="7" t="str">
        <f t="shared" si="231"/>
        <v>food trucks</v>
      </c>
      <c r="S2437" s="13">
        <f t="shared" si="232"/>
        <v>42252.277615740742</v>
      </c>
      <c r="T2437" s="13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s="7" t="str">
        <f t="shared" si="230"/>
        <v>food</v>
      </c>
      <c r="R2438" s="7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s="7" t="str">
        <f t="shared" si="230"/>
        <v>food</v>
      </c>
      <c r="R2439" s="7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s="7" t="str">
        <f t="shared" si="230"/>
        <v>food</v>
      </c>
      <c r="R2440" s="7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s="7" t="str">
        <f t="shared" si="230"/>
        <v>food</v>
      </c>
      <c r="R2441" s="7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s="7" t="str">
        <f t="shared" si="230"/>
        <v>food</v>
      </c>
      <c r="R2442" s="7" t="str">
        <f t="shared" si="231"/>
        <v>food trucks</v>
      </c>
      <c r="S2442" s="13">
        <f t="shared" si="232"/>
        <v>42383.899456018524</v>
      </c>
      <c r="T2442" s="13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s="7" t="str">
        <f t="shared" si="230"/>
        <v>food</v>
      </c>
      <c r="R2443" s="7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s="7" t="str">
        <f t="shared" si="230"/>
        <v>food</v>
      </c>
      <c r="R2444" s="7" t="str">
        <f t="shared" si="231"/>
        <v>small batch</v>
      </c>
      <c r="S2444" s="13">
        <f t="shared" si="232"/>
        <v>42052.666990740741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s="7" t="str">
        <f t="shared" si="230"/>
        <v>food</v>
      </c>
      <c r="R2445" s="7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s="7" t="str">
        <f t="shared" si="230"/>
        <v>food</v>
      </c>
      <c r="R2446" s="7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s="7" t="str">
        <f t="shared" si="230"/>
        <v>food</v>
      </c>
      <c r="R2447" s="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s="7" t="str">
        <f t="shared" si="230"/>
        <v>food</v>
      </c>
      <c r="R2448" s="7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s="7" t="str">
        <f t="shared" si="230"/>
        <v>food</v>
      </c>
      <c r="R2449" s="7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s="7" t="str">
        <f t="shared" si="230"/>
        <v>food</v>
      </c>
      <c r="R2450" s="7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s="7" t="str">
        <f t="shared" si="230"/>
        <v>food</v>
      </c>
      <c r="R2451" s="7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s="7" t="str">
        <f t="shared" si="230"/>
        <v>food</v>
      </c>
      <c r="R2452" s="7" t="str">
        <f t="shared" si="231"/>
        <v>small batch</v>
      </c>
      <c r="S2452" s="13">
        <f t="shared" si="232"/>
        <v>41902.07240740741</v>
      </c>
      <c r="T2452" s="13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s="7" t="str">
        <f t="shared" si="230"/>
        <v>food</v>
      </c>
      <c r="R2453" s="7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s="7" t="str">
        <f t="shared" si="230"/>
        <v>food</v>
      </c>
      <c r="R2454" s="7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s="7" t="str">
        <f t="shared" si="230"/>
        <v>food</v>
      </c>
      <c r="R2455" s="7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s="7" t="str">
        <f t="shared" si="230"/>
        <v>food</v>
      </c>
      <c r="R2456" s="7" t="str">
        <f t="shared" si="231"/>
        <v>small batch</v>
      </c>
      <c r="S2456" s="13">
        <f t="shared" si="232"/>
        <v>42770.201481481483</v>
      </c>
      <c r="T2456" s="13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s="7" t="str">
        <f t="shared" si="230"/>
        <v>food</v>
      </c>
      <c r="R2457" s="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s="7" t="str">
        <f t="shared" si="230"/>
        <v>food</v>
      </c>
      <c r="R2458" s="7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s="7" t="str">
        <f t="shared" si="230"/>
        <v>food</v>
      </c>
      <c r="R2459" s="7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s="7" t="str">
        <f t="shared" si="230"/>
        <v>food</v>
      </c>
      <c r="R2460" s="7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s="7" t="str">
        <f t="shared" si="230"/>
        <v>food</v>
      </c>
      <c r="R2461" s="7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s="7" t="str">
        <f t="shared" si="230"/>
        <v>food</v>
      </c>
      <c r="R2462" s="7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s="7" t="str">
        <f t="shared" si="230"/>
        <v>music</v>
      </c>
      <c r="R2463" s="7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s="7" t="str">
        <f t="shared" si="230"/>
        <v>music</v>
      </c>
      <c r="R2464" s="7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s="7" t="str">
        <f t="shared" si="230"/>
        <v>music</v>
      </c>
      <c r="R2465" s="7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s="7" t="str">
        <f t="shared" si="230"/>
        <v>music</v>
      </c>
      <c r="R2466" s="7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s="7" t="str">
        <f t="shared" si="230"/>
        <v>music</v>
      </c>
      <c r="R2467" s="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s="7" t="str">
        <f t="shared" si="230"/>
        <v>music</v>
      </c>
      <c r="R2468" s="7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s="7" t="str">
        <f t="shared" si="230"/>
        <v>music</v>
      </c>
      <c r="R2469" s="7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s="7" t="str">
        <f t="shared" si="230"/>
        <v>music</v>
      </c>
      <c r="R2470" s="7" t="str">
        <f t="shared" si="231"/>
        <v>indie rock</v>
      </c>
      <c r="S2470" s="13">
        <f t="shared" si="232"/>
        <v>41174.154178240744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s="7" t="str">
        <f t="shared" si="230"/>
        <v>music</v>
      </c>
      <c r="R2471" s="7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s="7" t="str">
        <f t="shared" si="230"/>
        <v>music</v>
      </c>
      <c r="R2472" s="7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s="7" t="str">
        <f t="shared" si="230"/>
        <v>music</v>
      </c>
      <c r="R2473" s="7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s="7" t="str">
        <f t="shared" si="230"/>
        <v>music</v>
      </c>
      <c r="R2474" s="7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s="7" t="str">
        <f t="shared" si="230"/>
        <v>music</v>
      </c>
      <c r="R2475" s="7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s="7" t="str">
        <f t="shared" si="230"/>
        <v>music</v>
      </c>
      <c r="R2476" s="7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s="7" t="str">
        <f t="shared" si="230"/>
        <v>music</v>
      </c>
      <c r="R2477" s="7" t="str">
        <f t="shared" si="231"/>
        <v>indie rock</v>
      </c>
      <c r="S2477" s="13">
        <f t="shared" si="232"/>
        <v>40310.287673611107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s="7" t="str">
        <f t="shared" si="230"/>
        <v>music</v>
      </c>
      <c r="R2478" s="7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s="7" t="str">
        <f t="shared" si="230"/>
        <v>music</v>
      </c>
      <c r="R2479" s="7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s="7" t="str">
        <f t="shared" si="230"/>
        <v>music</v>
      </c>
      <c r="R2480" s="7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s="7" t="str">
        <f t="shared" si="230"/>
        <v>music</v>
      </c>
      <c r="R2481" s="7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s="7" t="str">
        <f t="shared" si="230"/>
        <v>music</v>
      </c>
      <c r="R2482" s="7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s="7" t="str">
        <f t="shared" si="230"/>
        <v>music</v>
      </c>
      <c r="R2483" s="7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s="7" t="str">
        <f t="shared" si="230"/>
        <v>music</v>
      </c>
      <c r="R2484" s="7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s="7" t="str">
        <f t="shared" si="230"/>
        <v>music</v>
      </c>
      <c r="R2485" s="7" t="str">
        <f t="shared" si="231"/>
        <v>indie rock</v>
      </c>
      <c r="S2485" s="13">
        <f t="shared" si="232"/>
        <v>40970.750034722223</v>
      </c>
      <c r="T2485" s="13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s="7" t="str">
        <f t="shared" si="230"/>
        <v>music</v>
      </c>
      <c r="R2486" s="7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s="7" t="str">
        <f t="shared" si="230"/>
        <v>music</v>
      </c>
      <c r="R2487" s="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s="7" t="str">
        <f t="shared" si="230"/>
        <v>music</v>
      </c>
      <c r="R2488" s="7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s="7" t="str">
        <f t="shared" si="230"/>
        <v>music</v>
      </c>
      <c r="R2489" s="7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s="7" t="str">
        <f t="shared" si="230"/>
        <v>music</v>
      </c>
      <c r="R2490" s="7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s="7" t="str">
        <f t="shared" si="230"/>
        <v>music</v>
      </c>
      <c r="R2491" s="7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s="7" t="str">
        <f t="shared" si="230"/>
        <v>music</v>
      </c>
      <c r="R2492" s="7" t="str">
        <f t="shared" si="231"/>
        <v>indie rock</v>
      </c>
      <c r="S2492" s="13">
        <f t="shared" si="232"/>
        <v>41023.227731481486</v>
      </c>
      <c r="T2492" s="13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s="7" t="str">
        <f t="shared" si="230"/>
        <v>music</v>
      </c>
      <c r="R2493" s="7" t="str">
        <f t="shared" si="231"/>
        <v>indie rock</v>
      </c>
      <c r="S2493" s="13">
        <f t="shared" si="232"/>
        <v>40542.839282407411</v>
      </c>
      <c r="T2493" s="13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s="7" t="str">
        <f t="shared" si="230"/>
        <v>music</v>
      </c>
      <c r="R2494" s="7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s="7" t="str">
        <f t="shared" si="230"/>
        <v>music</v>
      </c>
      <c r="R2495" s="7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s="7" t="str">
        <f t="shared" si="230"/>
        <v>music</v>
      </c>
      <c r="R2496" s="7" t="str">
        <f t="shared" si="231"/>
        <v>indie rock</v>
      </c>
      <c r="S2496" s="13">
        <f t="shared" si="232"/>
        <v>41022.645185185189</v>
      </c>
      <c r="T2496" s="13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s="7" t="str">
        <f t="shared" si="230"/>
        <v>music</v>
      </c>
      <c r="R2497" s="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7">
        <f t="shared" ref="P2498:P2561" si="235">IF(E2498&gt;0, E2498/L2498, 0)</f>
        <v>600</v>
      </c>
      <c r="Q2498" s="7" t="str">
        <f t="shared" ref="Q2498:Q2561" si="236">LEFT(N2498, SEARCH("/",N2498)-1)</f>
        <v>music</v>
      </c>
      <c r="R2498" s="7" t="str">
        <f t="shared" ref="R2498:R2561" si="237">RIGHT(N2498,LEN(N2498)-SEARCH("/",N2498))</f>
        <v>indie rock</v>
      </c>
      <c r="S2498" s="13">
        <f t="shared" ref="S2498:S2561" si="238">J2498/(60*60*24)+DATE(1970,1,1)</f>
        <v>41327.996435185181</v>
      </c>
      <c r="T2498" s="13">
        <f t="shared" ref="T2498:T2561" si="239">I2498/(60*60*24)+DATE(1970,1,1)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7">
        <f t="shared" si="235"/>
        <v>80.551071428571419</v>
      </c>
      <c r="Q2499" s="7" t="str">
        <f t="shared" si="236"/>
        <v>music</v>
      </c>
      <c r="R2499" s="7" t="str">
        <f t="shared" si="237"/>
        <v>indie rock</v>
      </c>
      <c r="S2499" s="13">
        <f t="shared" si="238"/>
        <v>40730.878912037035</v>
      </c>
      <c r="T2499" s="13">
        <f t="shared" si="23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s="7" t="str">
        <f t="shared" si="236"/>
        <v>music</v>
      </c>
      <c r="R2500" s="7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s="7" t="str">
        <f t="shared" si="236"/>
        <v>music</v>
      </c>
      <c r="R2501" s="7" t="str">
        <f t="shared" si="237"/>
        <v>indie rock</v>
      </c>
      <c r="S2501" s="13">
        <f t="shared" si="238"/>
        <v>41226.648576388892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s="7" t="str">
        <f t="shared" si="236"/>
        <v>music</v>
      </c>
      <c r="R2502" s="7" t="str">
        <f t="shared" si="237"/>
        <v>indie rock</v>
      </c>
      <c r="S2502" s="13">
        <f t="shared" si="238"/>
        <v>41053.772858796292</v>
      </c>
      <c r="T2502" s="13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s="7" t="str">
        <f t="shared" si="236"/>
        <v>food</v>
      </c>
      <c r="R2503" s="7" t="str">
        <f t="shared" si="237"/>
        <v>restaurants</v>
      </c>
      <c r="S2503" s="13">
        <f t="shared" si="238"/>
        <v>42244.776666666672</v>
      </c>
      <c r="T2503" s="13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s="7" t="str">
        <f t="shared" si="236"/>
        <v>food</v>
      </c>
      <c r="R2504" s="7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s="7" t="str">
        <f t="shared" si="236"/>
        <v>food</v>
      </c>
      <c r="R2505" s="7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s="7" t="str">
        <f t="shared" si="236"/>
        <v>food</v>
      </c>
      <c r="R2506" s="7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s="7" t="str">
        <f t="shared" si="236"/>
        <v>food</v>
      </c>
      <c r="R2507" s="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s="7" t="str">
        <f t="shared" si="236"/>
        <v>food</v>
      </c>
      <c r="R2508" s="7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s="7" t="str">
        <f t="shared" si="236"/>
        <v>food</v>
      </c>
      <c r="R2509" s="7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s="7" t="str">
        <f t="shared" si="236"/>
        <v>food</v>
      </c>
      <c r="R2510" s="7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s="7" t="str">
        <f t="shared" si="236"/>
        <v>food</v>
      </c>
      <c r="R2511" s="7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s="7" t="str">
        <f t="shared" si="236"/>
        <v>food</v>
      </c>
      <c r="R2512" s="7" t="str">
        <f t="shared" si="237"/>
        <v>restaurants</v>
      </c>
      <c r="S2512" s="13">
        <f t="shared" si="238"/>
        <v>42078.997361111113</v>
      </c>
      <c r="T2512" s="13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s="7" t="str">
        <f t="shared" si="236"/>
        <v>food</v>
      </c>
      <c r="R2513" s="7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s="7" t="str">
        <f t="shared" si="236"/>
        <v>food</v>
      </c>
      <c r="R2514" s="7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s="7" t="str">
        <f t="shared" si="236"/>
        <v>food</v>
      </c>
      <c r="R2515" s="7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s="7" t="str">
        <f t="shared" si="236"/>
        <v>food</v>
      </c>
      <c r="R2516" s="7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s="7" t="str">
        <f t="shared" si="236"/>
        <v>food</v>
      </c>
      <c r="R2517" s="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s="7" t="str">
        <f t="shared" si="236"/>
        <v>food</v>
      </c>
      <c r="R2518" s="7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s="7" t="str">
        <f t="shared" si="236"/>
        <v>food</v>
      </c>
      <c r="R2519" s="7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s="7" t="str">
        <f t="shared" si="236"/>
        <v>food</v>
      </c>
      <c r="R2520" s="7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s="7" t="str">
        <f t="shared" si="236"/>
        <v>food</v>
      </c>
      <c r="R2521" s="7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s="7" t="str">
        <f t="shared" si="236"/>
        <v>food</v>
      </c>
      <c r="R2522" s="7" t="str">
        <f t="shared" si="237"/>
        <v>restaurants</v>
      </c>
      <c r="S2522" s="13">
        <f t="shared" si="238"/>
        <v>42612.600520833337</v>
      </c>
      <c r="T2522" s="13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s="7" t="str">
        <f t="shared" si="236"/>
        <v>music</v>
      </c>
      <c r="R2523" s="7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s="7" t="str">
        <f t="shared" si="236"/>
        <v>music</v>
      </c>
      <c r="R2524" s="7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s="7" t="str">
        <f t="shared" si="236"/>
        <v>music</v>
      </c>
      <c r="R2525" s="7" t="str">
        <f t="shared" si="237"/>
        <v>classical music</v>
      </c>
      <c r="S2525" s="13">
        <f t="shared" si="238"/>
        <v>41930.975601851853</v>
      </c>
      <c r="T2525" s="13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s="7" t="str">
        <f t="shared" si="236"/>
        <v>music</v>
      </c>
      <c r="R2526" s="7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s="7" t="str">
        <f t="shared" si="236"/>
        <v>music</v>
      </c>
      <c r="R2527" s="7" t="str">
        <f t="shared" si="237"/>
        <v>classical music</v>
      </c>
      <c r="S2527" s="13">
        <f t="shared" si="238"/>
        <v>41058.844571759255</v>
      </c>
      <c r="T2527" s="13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s="7" t="str">
        <f t="shared" si="236"/>
        <v>music</v>
      </c>
      <c r="R2528" s="7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s="7" t="str">
        <f t="shared" si="236"/>
        <v>music</v>
      </c>
      <c r="R2529" s="7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s="7" t="str">
        <f t="shared" si="236"/>
        <v>music</v>
      </c>
      <c r="R2530" s="7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s="7" t="str">
        <f t="shared" si="236"/>
        <v>music</v>
      </c>
      <c r="R2531" s="7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s="7" t="str">
        <f t="shared" si="236"/>
        <v>music</v>
      </c>
      <c r="R2532" s="7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s="7" t="str">
        <f t="shared" si="236"/>
        <v>music</v>
      </c>
      <c r="R2533" s="7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s="7" t="str">
        <f t="shared" si="236"/>
        <v>music</v>
      </c>
      <c r="R2534" s="7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s="7" t="str">
        <f t="shared" si="236"/>
        <v>music</v>
      </c>
      <c r="R2535" s="7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s="7" t="str">
        <f t="shared" si="236"/>
        <v>music</v>
      </c>
      <c r="R2536" s="7" t="str">
        <f t="shared" si="237"/>
        <v>classical music</v>
      </c>
      <c r="S2536" s="13">
        <f t="shared" si="238"/>
        <v>40127.700370370367</v>
      </c>
      <c r="T2536" s="13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s="7" t="str">
        <f t="shared" si="236"/>
        <v>music</v>
      </c>
      <c r="R2537" s="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s="7" t="str">
        <f t="shared" si="236"/>
        <v>music</v>
      </c>
      <c r="R2538" s="7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s="7" t="str">
        <f t="shared" si="236"/>
        <v>music</v>
      </c>
      <c r="R2539" s="7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s="7" t="str">
        <f t="shared" si="236"/>
        <v>music</v>
      </c>
      <c r="R2540" s="7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s="7" t="str">
        <f t="shared" si="236"/>
        <v>music</v>
      </c>
      <c r="R2541" s="7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s="7" t="str">
        <f t="shared" si="236"/>
        <v>music</v>
      </c>
      <c r="R2542" s="7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s="7" t="str">
        <f t="shared" si="236"/>
        <v>music</v>
      </c>
      <c r="R2543" s="7" t="str">
        <f t="shared" si="237"/>
        <v>classical music</v>
      </c>
      <c r="S2543" s="13">
        <f t="shared" si="238"/>
        <v>41483.449282407411</v>
      </c>
      <c r="T2543" s="13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s="7" t="str">
        <f t="shared" si="236"/>
        <v>music</v>
      </c>
      <c r="R2544" s="7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s="7" t="str">
        <f t="shared" si="236"/>
        <v>music</v>
      </c>
      <c r="R2545" s="7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s="7" t="str">
        <f t="shared" si="236"/>
        <v>music</v>
      </c>
      <c r="R2546" s="7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s="7" t="str">
        <f t="shared" si="236"/>
        <v>music</v>
      </c>
      <c r="R2547" s="7" t="str">
        <f t="shared" si="237"/>
        <v>classical music</v>
      </c>
      <c r="S2547" s="13">
        <f t="shared" si="238"/>
        <v>42027.138171296298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s="7" t="str">
        <f t="shared" si="236"/>
        <v>music</v>
      </c>
      <c r="R2548" s="7" t="str">
        <f t="shared" si="237"/>
        <v>classical music</v>
      </c>
      <c r="S2548" s="13">
        <f t="shared" si="238"/>
        <v>41524.858553240745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s="7" t="str">
        <f t="shared" si="236"/>
        <v>music</v>
      </c>
      <c r="R2549" s="7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s="7" t="str">
        <f t="shared" si="236"/>
        <v>music</v>
      </c>
      <c r="R2550" s="7" t="str">
        <f t="shared" si="237"/>
        <v>classical music</v>
      </c>
      <c r="S2550" s="13">
        <f t="shared" si="238"/>
        <v>42618.625428240739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s="7" t="str">
        <f t="shared" si="236"/>
        <v>music</v>
      </c>
      <c r="R2551" s="7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s="7" t="str">
        <f t="shared" si="236"/>
        <v>music</v>
      </c>
      <c r="R2552" s="7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s="7" t="str">
        <f t="shared" si="236"/>
        <v>music</v>
      </c>
      <c r="R2553" s="7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s="7" t="str">
        <f t="shared" si="236"/>
        <v>music</v>
      </c>
      <c r="R2554" s="7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s="7" t="str">
        <f t="shared" si="236"/>
        <v>music</v>
      </c>
      <c r="R2555" s="7" t="str">
        <f t="shared" si="237"/>
        <v>classical music</v>
      </c>
      <c r="S2555" s="13">
        <f t="shared" si="238"/>
        <v>41113.199155092589</v>
      </c>
      <c r="T2555" s="13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s="7" t="str">
        <f t="shared" si="236"/>
        <v>music</v>
      </c>
      <c r="R2556" s="7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s="7" t="str">
        <f t="shared" si="236"/>
        <v>music</v>
      </c>
      <c r="R2557" s="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s="7" t="str">
        <f t="shared" si="236"/>
        <v>music</v>
      </c>
      <c r="R2558" s="7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s="7" t="str">
        <f t="shared" si="236"/>
        <v>music</v>
      </c>
      <c r="R2559" s="7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s="7" t="str">
        <f t="shared" si="236"/>
        <v>music</v>
      </c>
      <c r="R2560" s="7" t="str">
        <f t="shared" si="237"/>
        <v>classical music</v>
      </c>
      <c r="S2560" s="13">
        <f t="shared" si="238"/>
        <v>42093.860023148147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s="7" t="str">
        <f t="shared" si="236"/>
        <v>music</v>
      </c>
      <c r="R2561" s="7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7">
        <f t="shared" ref="P2562:P2625" si="241">IF(E2562&gt;0, E2562/L2562, 0)</f>
        <v>143</v>
      </c>
      <c r="Q2562" s="7" t="str">
        <f t="shared" ref="Q2562:Q2625" si="242">LEFT(N2562, SEARCH("/",N2562)-1)</f>
        <v>music</v>
      </c>
      <c r="R2562" s="7" t="str">
        <f t="shared" ref="R2562:R2625" si="243">RIGHT(N2562,LEN(N2562)-SEARCH("/",N2562))</f>
        <v>classical music</v>
      </c>
      <c r="S2562" s="13">
        <f t="shared" ref="S2562:S2625" si="244">J2562/(60*60*24)+DATE(1970,1,1)</f>
        <v>42039.951087962967</v>
      </c>
      <c r="T2562" s="13">
        <f t="shared" ref="T2562:T2625" si="245">I2562/(60*60*24)+DATE(1970,1,1)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7">
        <f t="shared" si="241"/>
        <v>0</v>
      </c>
      <c r="Q2563" s="7" t="str">
        <f t="shared" si="242"/>
        <v>food</v>
      </c>
      <c r="R2563" s="7" t="str">
        <f t="shared" si="243"/>
        <v>food trucks</v>
      </c>
      <c r="S2563" s="13">
        <f t="shared" si="244"/>
        <v>42260.528807870374</v>
      </c>
      <c r="T2563" s="13">
        <f t="shared" si="245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s="7" t="str">
        <f t="shared" si="242"/>
        <v>food</v>
      </c>
      <c r="R2564" s="7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s="7" t="str">
        <f t="shared" si="242"/>
        <v>food</v>
      </c>
      <c r="R2565" s="7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s="7" t="str">
        <f t="shared" si="242"/>
        <v>food</v>
      </c>
      <c r="R2566" s="7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s="7" t="str">
        <f t="shared" si="242"/>
        <v>food</v>
      </c>
      <c r="R2567" s="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s="7" t="str">
        <f t="shared" si="242"/>
        <v>food</v>
      </c>
      <c r="R2568" s="7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s="7" t="str">
        <f t="shared" si="242"/>
        <v>food</v>
      </c>
      <c r="R2569" s="7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s="7" t="str">
        <f t="shared" si="242"/>
        <v>food</v>
      </c>
      <c r="R2570" s="7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s="7" t="str">
        <f t="shared" si="242"/>
        <v>food</v>
      </c>
      <c r="R2571" s="7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s="7" t="str">
        <f t="shared" si="242"/>
        <v>food</v>
      </c>
      <c r="R2572" s="7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s="7" t="str">
        <f t="shared" si="242"/>
        <v>food</v>
      </c>
      <c r="R2573" s="7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s="7" t="str">
        <f t="shared" si="242"/>
        <v>food</v>
      </c>
      <c r="R2574" s="7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s="7" t="str">
        <f t="shared" si="242"/>
        <v>food</v>
      </c>
      <c r="R2575" s="7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s="7" t="str">
        <f t="shared" si="242"/>
        <v>food</v>
      </c>
      <c r="R2576" s="7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s="7" t="str">
        <f t="shared" si="242"/>
        <v>food</v>
      </c>
      <c r="R2577" s="7" t="str">
        <f t="shared" si="243"/>
        <v>food trucks</v>
      </c>
      <c r="S2577" s="13">
        <f t="shared" si="244"/>
        <v>41986.108726851853</v>
      </c>
      <c r="T2577" s="13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s="7" t="str">
        <f t="shared" si="242"/>
        <v>food</v>
      </c>
      <c r="R2578" s="7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s="7" t="str">
        <f t="shared" si="242"/>
        <v>food</v>
      </c>
      <c r="R2579" s="7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s="7" t="str">
        <f t="shared" si="242"/>
        <v>food</v>
      </c>
      <c r="R2580" s="7" t="str">
        <f t="shared" si="243"/>
        <v>food trucks</v>
      </c>
      <c r="S2580" s="13">
        <f t="shared" si="244"/>
        <v>42238.022905092592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s="7" t="str">
        <f t="shared" si="242"/>
        <v>food</v>
      </c>
      <c r="R2581" s="7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s="7" t="str">
        <f t="shared" si="242"/>
        <v>food</v>
      </c>
      <c r="R2582" s="7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s="7" t="str">
        <f t="shared" si="242"/>
        <v>food</v>
      </c>
      <c r="R2583" s="7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s="7" t="str">
        <f t="shared" si="242"/>
        <v>food</v>
      </c>
      <c r="R2584" s="7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s="7" t="str">
        <f t="shared" si="242"/>
        <v>food</v>
      </c>
      <c r="R2585" s="7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s="7" t="str">
        <f t="shared" si="242"/>
        <v>food</v>
      </c>
      <c r="R2586" s="7" t="str">
        <f t="shared" si="243"/>
        <v>food trucks</v>
      </c>
      <c r="S2586" s="13">
        <f t="shared" si="244"/>
        <v>42140.173252314809</v>
      </c>
      <c r="T2586" s="13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s="7" t="str">
        <f t="shared" si="242"/>
        <v>food</v>
      </c>
      <c r="R2587" s="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s="7" t="str">
        <f t="shared" si="242"/>
        <v>food</v>
      </c>
      <c r="R2588" s="7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s="7" t="str">
        <f t="shared" si="242"/>
        <v>food</v>
      </c>
      <c r="R2589" s="7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s="7" t="str">
        <f t="shared" si="242"/>
        <v>food</v>
      </c>
      <c r="R2590" s="7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s="7" t="str">
        <f t="shared" si="242"/>
        <v>food</v>
      </c>
      <c r="R2591" s="7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s="7" t="str">
        <f t="shared" si="242"/>
        <v>food</v>
      </c>
      <c r="R2592" s="7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s="7" t="str">
        <f t="shared" si="242"/>
        <v>food</v>
      </c>
      <c r="R2593" s="7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s="7" t="str">
        <f t="shared" si="242"/>
        <v>food</v>
      </c>
      <c r="R2594" s="7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s="7" t="str">
        <f t="shared" si="242"/>
        <v>food</v>
      </c>
      <c r="R2595" s="7" t="str">
        <f t="shared" si="243"/>
        <v>food trucks</v>
      </c>
      <c r="S2595" s="13">
        <f t="shared" si="244"/>
        <v>42089.845208333332</v>
      </c>
      <c r="T2595" s="13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s="7" t="str">
        <f t="shared" si="242"/>
        <v>food</v>
      </c>
      <c r="R2596" s="7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s="7" t="str">
        <f t="shared" si="242"/>
        <v>food</v>
      </c>
      <c r="R2597" s="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s="7" t="str">
        <f t="shared" si="242"/>
        <v>food</v>
      </c>
      <c r="R2598" s="7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s="7" t="str">
        <f t="shared" si="242"/>
        <v>food</v>
      </c>
      <c r="R2599" s="7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s="7" t="str">
        <f t="shared" si="242"/>
        <v>food</v>
      </c>
      <c r="R2600" s="7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s="7" t="str">
        <f t="shared" si="242"/>
        <v>food</v>
      </c>
      <c r="R2601" s="7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s="7" t="str">
        <f t="shared" si="242"/>
        <v>food</v>
      </c>
      <c r="R2602" s="7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s="7" t="str">
        <f t="shared" si="242"/>
        <v>technology</v>
      </c>
      <c r="R2603" s="7" t="str">
        <f t="shared" si="243"/>
        <v>space exploration</v>
      </c>
      <c r="S2603" s="13">
        <f t="shared" si="244"/>
        <v>41150.902187500003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s="7" t="str">
        <f t="shared" si="242"/>
        <v>technology</v>
      </c>
      <c r="R2604" s="7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s="7" t="str">
        <f t="shared" si="242"/>
        <v>technology</v>
      </c>
      <c r="R2605" s="7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s="7" t="str">
        <f t="shared" si="242"/>
        <v>technology</v>
      </c>
      <c r="R2606" s="7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s="7" t="str">
        <f t="shared" si="242"/>
        <v>technology</v>
      </c>
      <c r="R2607" s="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s="7" t="str">
        <f t="shared" si="242"/>
        <v>technology</v>
      </c>
      <c r="R2608" s="7" t="str">
        <f t="shared" si="243"/>
        <v>space exploration</v>
      </c>
      <c r="S2608" s="13">
        <f t="shared" si="244"/>
        <v>41726.712754629625</v>
      </c>
      <c r="T2608" s="13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s="7" t="str">
        <f t="shared" si="242"/>
        <v>technology</v>
      </c>
      <c r="R2609" s="7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s="7" t="str">
        <f t="shared" si="242"/>
        <v>technology</v>
      </c>
      <c r="R2610" s="7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s="7" t="str">
        <f t="shared" si="242"/>
        <v>technology</v>
      </c>
      <c r="R2611" s="7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s="7" t="str">
        <f t="shared" si="242"/>
        <v>technology</v>
      </c>
      <c r="R2612" s="7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s="7" t="str">
        <f t="shared" si="242"/>
        <v>technology</v>
      </c>
      <c r="R2613" s="7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s="7" t="str">
        <f t="shared" si="242"/>
        <v>technology</v>
      </c>
      <c r="R2614" s="7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s="7" t="str">
        <f t="shared" si="242"/>
        <v>technology</v>
      </c>
      <c r="R2615" s="7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s="7" t="str">
        <f t="shared" si="242"/>
        <v>technology</v>
      </c>
      <c r="R2616" s="7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s="7" t="str">
        <f t="shared" si="242"/>
        <v>technology</v>
      </c>
      <c r="R2617" s="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s="7" t="str">
        <f t="shared" si="242"/>
        <v>technology</v>
      </c>
      <c r="R2618" s="7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s="7" t="str">
        <f t="shared" si="242"/>
        <v>technology</v>
      </c>
      <c r="R2619" s="7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s="7" t="str">
        <f t="shared" si="242"/>
        <v>technology</v>
      </c>
      <c r="R2620" s="7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s="7" t="str">
        <f t="shared" si="242"/>
        <v>technology</v>
      </c>
      <c r="R2621" s="7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s="7" t="str">
        <f t="shared" si="242"/>
        <v>technology</v>
      </c>
      <c r="R2622" s="7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s="7" t="str">
        <f t="shared" si="242"/>
        <v>technology</v>
      </c>
      <c r="R2623" s="7" t="str">
        <f t="shared" si="243"/>
        <v>space exploration</v>
      </c>
      <c r="S2623" s="13">
        <f t="shared" si="244"/>
        <v>42115.747546296298</v>
      </c>
      <c r="T2623" s="13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s="7" t="str">
        <f t="shared" si="242"/>
        <v>technology</v>
      </c>
      <c r="R2624" s="7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s="7" t="str">
        <f t="shared" si="242"/>
        <v>technology</v>
      </c>
      <c r="R2625" s="7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7">
        <f t="shared" ref="P2626:P2689" si="247">IF(E2626&gt;0, E2626/L2626, 0)</f>
        <v>31.820544982698959</v>
      </c>
      <c r="Q2626" s="7" t="str">
        <f t="shared" ref="Q2626:Q2689" si="248">LEFT(N2626, SEARCH("/",N2626)-1)</f>
        <v>technology</v>
      </c>
      <c r="R2626" s="7" t="str">
        <f t="shared" ref="R2626:R2689" si="249">RIGHT(N2626,LEN(N2626)-SEARCH("/",N2626))</f>
        <v>space exploration</v>
      </c>
      <c r="S2626" s="13">
        <f t="shared" ref="S2626:S2689" si="250">J2626/(60*60*24)+DATE(1970,1,1)</f>
        <v>41144.421550925923</v>
      </c>
      <c r="T2626" s="13">
        <f t="shared" ref="T2626:T2689" si="251">I2626/(60*60*24)+DATE(1970,1,1)</f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7">
        <f t="shared" si="247"/>
        <v>27.576923076923077</v>
      </c>
      <c r="Q2627" s="7" t="str">
        <f t="shared" si="248"/>
        <v>technology</v>
      </c>
      <c r="R2627" s="7" t="str">
        <f t="shared" si="249"/>
        <v>space exploration</v>
      </c>
      <c r="S2627" s="13">
        <f t="shared" si="250"/>
        <v>42658.810277777782</v>
      </c>
      <c r="T2627" s="13">
        <f t="shared" si="251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s="7" t="str">
        <f t="shared" si="248"/>
        <v>technology</v>
      </c>
      <c r="R2628" s="7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s="7" t="str">
        <f t="shared" si="248"/>
        <v>technology</v>
      </c>
      <c r="R2629" s="7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s="7" t="str">
        <f t="shared" si="248"/>
        <v>technology</v>
      </c>
      <c r="R2630" s="7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s="7" t="str">
        <f t="shared" si="248"/>
        <v>technology</v>
      </c>
      <c r="R2631" s="7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s="7" t="str">
        <f t="shared" si="248"/>
        <v>technology</v>
      </c>
      <c r="R2632" s="7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s="7" t="str">
        <f t="shared" si="248"/>
        <v>technology</v>
      </c>
      <c r="R2633" s="7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s="7" t="str">
        <f t="shared" si="248"/>
        <v>technology</v>
      </c>
      <c r="R2634" s="7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s="7" t="str">
        <f t="shared" si="248"/>
        <v>technology</v>
      </c>
      <c r="R2635" s="7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s="7" t="str">
        <f t="shared" si="248"/>
        <v>technology</v>
      </c>
      <c r="R2636" s="7" t="str">
        <f t="shared" si="249"/>
        <v>space exploration</v>
      </c>
      <c r="S2636" s="13">
        <f t="shared" si="250"/>
        <v>42612.656493055554</v>
      </c>
      <c r="T2636" s="13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s="7" t="str">
        <f t="shared" si="248"/>
        <v>technology</v>
      </c>
      <c r="R2637" s="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s="7" t="str">
        <f t="shared" si="248"/>
        <v>technology</v>
      </c>
      <c r="R2638" s="7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s="7" t="str">
        <f t="shared" si="248"/>
        <v>technology</v>
      </c>
      <c r="R2639" s="7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s="7" t="str">
        <f t="shared" si="248"/>
        <v>technology</v>
      </c>
      <c r="R2640" s="7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s="7" t="str">
        <f t="shared" si="248"/>
        <v>technology</v>
      </c>
      <c r="R2641" s="7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s="7" t="str">
        <f t="shared" si="248"/>
        <v>technology</v>
      </c>
      <c r="R2642" s="7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s="7" t="str">
        <f t="shared" si="248"/>
        <v>technology</v>
      </c>
      <c r="R2643" s="7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s="7" t="str">
        <f t="shared" si="248"/>
        <v>technology</v>
      </c>
      <c r="R2644" s="7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s="7" t="str">
        <f t="shared" si="248"/>
        <v>technology</v>
      </c>
      <c r="R2645" s="7" t="str">
        <f t="shared" si="249"/>
        <v>space exploration</v>
      </c>
      <c r="S2645" s="13">
        <f t="shared" si="250"/>
        <v>42689.582349537042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s="7" t="str">
        <f t="shared" si="248"/>
        <v>technology</v>
      </c>
      <c r="R2646" s="7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s="7" t="str">
        <f t="shared" si="248"/>
        <v>technology</v>
      </c>
      <c r="R2647" s="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s="7" t="str">
        <f t="shared" si="248"/>
        <v>technology</v>
      </c>
      <c r="R2648" s="7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s="7" t="str">
        <f t="shared" si="248"/>
        <v>technology</v>
      </c>
      <c r="R2649" s="7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s="7" t="str">
        <f t="shared" si="248"/>
        <v>technology</v>
      </c>
      <c r="R2650" s="7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s="7" t="str">
        <f t="shared" si="248"/>
        <v>technology</v>
      </c>
      <c r="R2651" s="7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s="7" t="str">
        <f t="shared" si="248"/>
        <v>technology</v>
      </c>
      <c r="R2652" s="7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s="7" t="str">
        <f t="shared" si="248"/>
        <v>technology</v>
      </c>
      <c r="R2653" s="7" t="str">
        <f t="shared" si="249"/>
        <v>space exploration</v>
      </c>
      <c r="S2653" s="13">
        <f t="shared" si="250"/>
        <v>42327.805659722224</v>
      </c>
      <c r="T2653" s="13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s="7" t="str">
        <f t="shared" si="248"/>
        <v>technology</v>
      </c>
      <c r="R2654" s="7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s="7" t="str">
        <f t="shared" si="248"/>
        <v>technology</v>
      </c>
      <c r="R2655" s="7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s="7" t="str">
        <f t="shared" si="248"/>
        <v>technology</v>
      </c>
      <c r="R2656" s="7" t="str">
        <f t="shared" si="249"/>
        <v>space exploration</v>
      </c>
      <c r="S2656" s="13">
        <f t="shared" si="250"/>
        <v>42055.600995370369</v>
      </c>
      <c r="T2656" s="13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s="7" t="str">
        <f t="shared" si="248"/>
        <v>technology</v>
      </c>
      <c r="R2657" s="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s="7" t="str">
        <f t="shared" si="248"/>
        <v>technology</v>
      </c>
      <c r="R2658" s="7" t="str">
        <f t="shared" si="249"/>
        <v>space exploration</v>
      </c>
      <c r="S2658" s="13">
        <f t="shared" si="250"/>
        <v>42767.688518518524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s="7" t="str">
        <f t="shared" si="248"/>
        <v>technology</v>
      </c>
      <c r="R2659" s="7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s="7" t="str">
        <f t="shared" si="248"/>
        <v>technology</v>
      </c>
      <c r="R2660" s="7" t="str">
        <f t="shared" si="249"/>
        <v>space exploration</v>
      </c>
      <c r="S2660" s="13">
        <f t="shared" si="250"/>
        <v>42551.884189814809</v>
      </c>
      <c r="T2660" s="13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s="7" t="str">
        <f t="shared" si="248"/>
        <v>technology</v>
      </c>
      <c r="R2661" s="7" t="str">
        <f t="shared" si="249"/>
        <v>space exploration</v>
      </c>
      <c r="S2661" s="13">
        <f t="shared" si="250"/>
        <v>42082.069560185184</v>
      </c>
      <c r="T2661" s="13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s="7" t="str">
        <f t="shared" si="248"/>
        <v>technology</v>
      </c>
      <c r="R2662" s="7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s="7" t="str">
        <f t="shared" si="248"/>
        <v>technology</v>
      </c>
      <c r="R2663" s="7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s="7" t="str">
        <f t="shared" si="248"/>
        <v>technology</v>
      </c>
      <c r="R2664" s="7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s="7" t="str">
        <f t="shared" si="248"/>
        <v>technology</v>
      </c>
      <c r="R2665" s="7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s="7" t="str">
        <f t="shared" si="248"/>
        <v>technology</v>
      </c>
      <c r="R2666" s="7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s="7" t="str">
        <f t="shared" si="248"/>
        <v>technology</v>
      </c>
      <c r="R2667" s="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s="7" t="str">
        <f t="shared" si="248"/>
        <v>technology</v>
      </c>
      <c r="R2668" s="7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s="7" t="str">
        <f t="shared" si="248"/>
        <v>technology</v>
      </c>
      <c r="R2669" s="7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s="7" t="str">
        <f t="shared" si="248"/>
        <v>technology</v>
      </c>
      <c r="R2670" s="7" t="str">
        <f t="shared" si="249"/>
        <v>makerspaces</v>
      </c>
      <c r="S2670" s="13">
        <f t="shared" si="250"/>
        <v>42275.58871527778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s="7" t="str">
        <f t="shared" si="248"/>
        <v>technology</v>
      </c>
      <c r="R2671" s="7" t="str">
        <f t="shared" si="249"/>
        <v>makerspaces</v>
      </c>
      <c r="S2671" s="13">
        <f t="shared" si="250"/>
        <v>42319.035833333328</v>
      </c>
      <c r="T2671" s="13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s="7" t="str">
        <f t="shared" si="248"/>
        <v>technology</v>
      </c>
      <c r="R2672" s="7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s="7" t="str">
        <f t="shared" si="248"/>
        <v>technology</v>
      </c>
      <c r="R2673" s="7" t="str">
        <f t="shared" si="249"/>
        <v>makerspaces</v>
      </c>
      <c r="S2673" s="13">
        <f t="shared" si="250"/>
        <v>41962.749027777776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s="7" t="str">
        <f t="shared" si="248"/>
        <v>technology</v>
      </c>
      <c r="R2674" s="7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s="7" t="str">
        <f t="shared" si="248"/>
        <v>technology</v>
      </c>
      <c r="R2675" s="7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s="7" t="str">
        <f t="shared" si="248"/>
        <v>technology</v>
      </c>
      <c r="R2676" s="7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s="7" t="str">
        <f t="shared" si="248"/>
        <v>technology</v>
      </c>
      <c r="R2677" s="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s="7" t="str">
        <f t="shared" si="248"/>
        <v>technology</v>
      </c>
      <c r="R2678" s="7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s="7" t="str">
        <f t="shared" si="248"/>
        <v>technology</v>
      </c>
      <c r="R2679" s="7" t="str">
        <f t="shared" si="249"/>
        <v>makerspaces</v>
      </c>
      <c r="S2679" s="13">
        <f t="shared" si="250"/>
        <v>41793.029432870375</v>
      </c>
      <c r="T2679" s="13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s="7" t="str">
        <f t="shared" si="248"/>
        <v>technology</v>
      </c>
      <c r="R2680" s="7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s="7" t="str">
        <f t="shared" si="248"/>
        <v>technology</v>
      </c>
      <c r="R2681" s="7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s="7" t="str">
        <f t="shared" si="248"/>
        <v>technology</v>
      </c>
      <c r="R2682" s="7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s="7" t="str">
        <f t="shared" si="248"/>
        <v>food</v>
      </c>
      <c r="R2683" s="7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s="7" t="str">
        <f t="shared" si="248"/>
        <v>food</v>
      </c>
      <c r="R2684" s="7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s="7" t="str">
        <f t="shared" si="248"/>
        <v>food</v>
      </c>
      <c r="R2685" s="7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s="7" t="str">
        <f t="shared" si="248"/>
        <v>food</v>
      </c>
      <c r="R2686" s="7" t="str">
        <f t="shared" si="249"/>
        <v>food trucks</v>
      </c>
      <c r="S2686" s="13">
        <f t="shared" si="250"/>
        <v>41820.914641203708</v>
      </c>
      <c r="T2686" s="13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s="7" t="str">
        <f t="shared" si="248"/>
        <v>food</v>
      </c>
      <c r="R2687" s="7" t="str">
        <f t="shared" si="249"/>
        <v>food trucks</v>
      </c>
      <c r="S2687" s="13">
        <f t="shared" si="250"/>
        <v>42061.69594907407</v>
      </c>
      <c r="T2687" s="13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s="7" t="str">
        <f t="shared" si="248"/>
        <v>food</v>
      </c>
      <c r="R2688" s="7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s="7" t="str">
        <f t="shared" si="248"/>
        <v>food</v>
      </c>
      <c r="R2689" s="7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7">
        <f t="shared" ref="P2690:P2753" si="253">IF(E2690&gt;0, E2690/L2690, 0)</f>
        <v>5.2857142857142856</v>
      </c>
      <c r="Q2690" s="7" t="str">
        <f t="shared" ref="Q2690:Q2753" si="254">LEFT(N2690, SEARCH("/",N2690)-1)</f>
        <v>food</v>
      </c>
      <c r="R2690" s="7" t="str">
        <f t="shared" ref="R2690:R2753" si="255">RIGHT(N2690,LEN(N2690)-SEARCH("/",N2690))</f>
        <v>food trucks</v>
      </c>
      <c r="S2690" s="13">
        <f t="shared" ref="S2690:S2753" si="256">J2690/(60*60*24)+DATE(1970,1,1)</f>
        <v>42028.11886574074</v>
      </c>
      <c r="T2690" s="13">
        <f t="shared" ref="T2690:T2753" si="257">I2690/(60*60*24)+DATE(1970,1,1)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7">
        <f t="shared" si="253"/>
        <v>1</v>
      </c>
      <c r="Q2691" s="7" t="str">
        <f t="shared" si="254"/>
        <v>food</v>
      </c>
      <c r="R2691" s="7" t="str">
        <f t="shared" si="255"/>
        <v>food trucks</v>
      </c>
      <c r="S2691" s="13">
        <f t="shared" si="256"/>
        <v>42551.961689814816</v>
      </c>
      <c r="T2691" s="13">
        <f t="shared" si="257"/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s="7" t="str">
        <f t="shared" si="254"/>
        <v>food</v>
      </c>
      <c r="R2692" s="7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s="7" t="str">
        <f t="shared" si="254"/>
        <v>food</v>
      </c>
      <c r="R2693" s="7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s="7" t="str">
        <f t="shared" si="254"/>
        <v>food</v>
      </c>
      <c r="R2694" s="7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s="7" t="str">
        <f t="shared" si="254"/>
        <v>food</v>
      </c>
      <c r="R2695" s="7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s="7" t="str">
        <f t="shared" si="254"/>
        <v>food</v>
      </c>
      <c r="R2696" s="7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s="7" t="str">
        <f t="shared" si="254"/>
        <v>food</v>
      </c>
      <c r="R2697" s="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s="7" t="str">
        <f t="shared" si="254"/>
        <v>food</v>
      </c>
      <c r="R2698" s="7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s="7" t="str">
        <f t="shared" si="254"/>
        <v>food</v>
      </c>
      <c r="R2699" s="7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s="7" t="str">
        <f t="shared" si="254"/>
        <v>food</v>
      </c>
      <c r="R2700" s="7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s="7" t="str">
        <f t="shared" si="254"/>
        <v>food</v>
      </c>
      <c r="R2701" s="7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s="7" t="str">
        <f t="shared" si="254"/>
        <v>food</v>
      </c>
      <c r="R2702" s="7" t="str">
        <f t="shared" si="255"/>
        <v>food trucks</v>
      </c>
      <c r="S2702" s="13">
        <f t="shared" si="256"/>
        <v>41870.874675925923</v>
      </c>
      <c r="T2702" s="13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s="7" t="str">
        <f t="shared" si="254"/>
        <v>theater</v>
      </c>
      <c r="R2703" s="7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s="7" t="str">
        <f t="shared" si="254"/>
        <v>theater</v>
      </c>
      <c r="R2704" s="7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s="7" t="str">
        <f t="shared" si="254"/>
        <v>theater</v>
      </c>
      <c r="R2705" s="7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s="7" t="str">
        <f t="shared" si="254"/>
        <v>theater</v>
      </c>
      <c r="R2706" s="7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s="7" t="str">
        <f t="shared" si="254"/>
        <v>theater</v>
      </c>
      <c r="R2707" s="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s="7" t="str">
        <f t="shared" si="254"/>
        <v>theater</v>
      </c>
      <c r="R2708" s="7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s="7" t="str">
        <f t="shared" si="254"/>
        <v>theater</v>
      </c>
      <c r="R2709" s="7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s="7" t="str">
        <f t="shared" si="254"/>
        <v>theater</v>
      </c>
      <c r="R2710" s="7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s="7" t="str">
        <f t="shared" si="254"/>
        <v>theater</v>
      </c>
      <c r="R2711" s="7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s="7" t="str">
        <f t="shared" si="254"/>
        <v>theater</v>
      </c>
      <c r="R2712" s="7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s="7" t="str">
        <f t="shared" si="254"/>
        <v>theater</v>
      </c>
      <c r="R2713" s="7" t="str">
        <f t="shared" si="255"/>
        <v>spaces</v>
      </c>
      <c r="S2713" s="13">
        <f t="shared" si="256"/>
        <v>41780.745254629626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s="7" t="str">
        <f t="shared" si="254"/>
        <v>theater</v>
      </c>
      <c r="R2714" s="7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s="7" t="str">
        <f t="shared" si="254"/>
        <v>theater</v>
      </c>
      <c r="R2715" s="7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s="7" t="str">
        <f t="shared" si="254"/>
        <v>theater</v>
      </c>
      <c r="R2716" s="7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s="7" t="str">
        <f t="shared" si="254"/>
        <v>theater</v>
      </c>
      <c r="R2717" s="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s="7" t="str">
        <f t="shared" si="254"/>
        <v>theater</v>
      </c>
      <c r="R2718" s="7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s="7" t="str">
        <f t="shared" si="254"/>
        <v>theater</v>
      </c>
      <c r="R2719" s="7" t="str">
        <f t="shared" si="255"/>
        <v>spaces</v>
      </c>
      <c r="S2719" s="13">
        <f t="shared" si="256"/>
        <v>41934.914918981478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s="7" t="str">
        <f t="shared" si="254"/>
        <v>theater</v>
      </c>
      <c r="R2720" s="7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s="7" t="str">
        <f t="shared" si="254"/>
        <v>theater</v>
      </c>
      <c r="R2721" s="7" t="str">
        <f t="shared" si="255"/>
        <v>spaces</v>
      </c>
      <c r="S2721" s="13">
        <f t="shared" si="256"/>
        <v>42418.031180555554</v>
      </c>
      <c r="T2721" s="13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s="7" t="str">
        <f t="shared" si="254"/>
        <v>theater</v>
      </c>
      <c r="R2722" s="7" t="str">
        <f t="shared" si="255"/>
        <v>spaces</v>
      </c>
      <c r="S2722" s="13">
        <f t="shared" si="256"/>
        <v>42655.465891203705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s="7" t="str">
        <f t="shared" si="254"/>
        <v>technology</v>
      </c>
      <c r="R2723" s="7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s="7" t="str">
        <f t="shared" si="254"/>
        <v>technology</v>
      </c>
      <c r="R2724" s="7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s="7" t="str">
        <f t="shared" si="254"/>
        <v>technology</v>
      </c>
      <c r="R2725" s="7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s="7" t="str">
        <f t="shared" si="254"/>
        <v>technology</v>
      </c>
      <c r="R2726" s="7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s="7" t="str">
        <f t="shared" si="254"/>
        <v>technology</v>
      </c>
      <c r="R2727" s="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s="7" t="str">
        <f t="shared" si="254"/>
        <v>technology</v>
      </c>
      <c r="R2728" s="7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s="7" t="str">
        <f t="shared" si="254"/>
        <v>technology</v>
      </c>
      <c r="R2729" s="7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s="7" t="str">
        <f t="shared" si="254"/>
        <v>technology</v>
      </c>
      <c r="R2730" s="7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s="7" t="str">
        <f t="shared" si="254"/>
        <v>technology</v>
      </c>
      <c r="R2731" s="7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s="7" t="str">
        <f t="shared" si="254"/>
        <v>technology</v>
      </c>
      <c r="R2732" s="7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s="7" t="str">
        <f t="shared" si="254"/>
        <v>technology</v>
      </c>
      <c r="R2733" s="7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s="7" t="str">
        <f t="shared" si="254"/>
        <v>technology</v>
      </c>
      <c r="R2734" s="7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s="7" t="str">
        <f t="shared" si="254"/>
        <v>technology</v>
      </c>
      <c r="R2735" s="7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s="7" t="str">
        <f t="shared" si="254"/>
        <v>technology</v>
      </c>
      <c r="R2736" s="7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s="7" t="str">
        <f t="shared" si="254"/>
        <v>technology</v>
      </c>
      <c r="R2737" s="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s="7" t="str">
        <f t="shared" si="254"/>
        <v>technology</v>
      </c>
      <c r="R2738" s="7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s="7" t="str">
        <f t="shared" si="254"/>
        <v>technology</v>
      </c>
      <c r="R2739" s="7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s="7" t="str">
        <f t="shared" si="254"/>
        <v>technology</v>
      </c>
      <c r="R2740" s="7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s="7" t="str">
        <f t="shared" si="254"/>
        <v>technology</v>
      </c>
      <c r="R2741" s="7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s="7" t="str">
        <f t="shared" si="254"/>
        <v>technology</v>
      </c>
      <c r="R2742" s="7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s="7" t="str">
        <f t="shared" si="254"/>
        <v>publishing</v>
      </c>
      <c r="R2743" s="7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s="7" t="str">
        <f t="shared" si="254"/>
        <v>publishing</v>
      </c>
      <c r="R2744" s="7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s="7" t="str">
        <f t="shared" si="254"/>
        <v>publishing</v>
      </c>
      <c r="R2745" s="7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s="7" t="str">
        <f t="shared" si="254"/>
        <v>publishing</v>
      </c>
      <c r="R2746" s="7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s="7" t="str">
        <f t="shared" si="254"/>
        <v>publishing</v>
      </c>
      <c r="R2747" s="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s="7" t="str">
        <f t="shared" si="254"/>
        <v>publishing</v>
      </c>
      <c r="R2748" s="7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s="7" t="str">
        <f t="shared" si="254"/>
        <v>publishing</v>
      </c>
      <c r="R2749" s="7" t="str">
        <f t="shared" si="255"/>
        <v>children's books</v>
      </c>
      <c r="S2749" s="13">
        <f t="shared" si="256"/>
        <v>41044.648113425923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s="7" t="str">
        <f t="shared" si="254"/>
        <v>publishing</v>
      </c>
      <c r="R2750" s="7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s="7" t="str">
        <f t="shared" si="254"/>
        <v>publishing</v>
      </c>
      <c r="R2751" s="7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s="7" t="str">
        <f t="shared" si="254"/>
        <v>publishing</v>
      </c>
      <c r="R2752" s="7" t="str">
        <f t="shared" si="255"/>
        <v>children's books</v>
      </c>
      <c r="S2752" s="13">
        <f t="shared" si="256"/>
        <v>41078.899826388893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s="7" t="str">
        <f t="shared" si="254"/>
        <v>publishing</v>
      </c>
      <c r="R2753" s="7" t="str">
        <f t="shared" si="255"/>
        <v>children's books</v>
      </c>
      <c r="S2753" s="13">
        <f t="shared" si="256"/>
        <v>41747.887060185181</v>
      </c>
      <c r="T2753" s="13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7">
        <f t="shared" ref="P2754:P2817" si="259">IF(E2754&gt;0, E2754/L2754, 0)</f>
        <v>39.285714285714285</v>
      </c>
      <c r="Q2754" s="7" t="str">
        <f t="shared" ref="Q2754:Q2817" si="260">LEFT(N2754, SEARCH("/",N2754)-1)</f>
        <v>publishing</v>
      </c>
      <c r="R2754" s="7" t="str">
        <f t="shared" ref="R2754:R2817" si="261">RIGHT(N2754,LEN(N2754)-SEARCH("/",N2754))</f>
        <v>children's books</v>
      </c>
      <c r="S2754" s="13">
        <f t="shared" ref="S2754:S2817" si="262">J2754/(60*60*24)+DATE(1970,1,1)</f>
        <v>40855.765092592592</v>
      </c>
      <c r="T2754" s="13">
        <f t="shared" ref="T2754:T2817" si="263">I2754/(60*60*24)+DATE(1970,1,1)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7">
        <f t="shared" si="259"/>
        <v>47.5</v>
      </c>
      <c r="Q2755" s="7" t="str">
        <f t="shared" si="260"/>
        <v>publishing</v>
      </c>
      <c r="R2755" s="7" t="str">
        <f t="shared" si="261"/>
        <v>children's books</v>
      </c>
      <c r="S2755" s="13">
        <f t="shared" si="262"/>
        <v>41117.900729166664</v>
      </c>
      <c r="T2755" s="13">
        <f t="shared" si="263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s="7" t="str">
        <f t="shared" si="260"/>
        <v>publishing</v>
      </c>
      <c r="R2756" s="7" t="str">
        <f t="shared" si="261"/>
        <v>children's books</v>
      </c>
      <c r="S2756" s="13">
        <f t="shared" si="262"/>
        <v>41863.636006944442</v>
      </c>
      <c r="T2756" s="13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s="7" t="str">
        <f t="shared" si="260"/>
        <v>publishing</v>
      </c>
      <c r="R2757" s="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s="7" t="str">
        <f t="shared" si="260"/>
        <v>publishing</v>
      </c>
      <c r="R2758" s="7" t="str">
        <f t="shared" si="261"/>
        <v>children's books</v>
      </c>
      <c r="S2758" s="13">
        <f t="shared" si="262"/>
        <v>41620.900474537033</v>
      </c>
      <c r="T2758" s="13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s="7" t="str">
        <f t="shared" si="260"/>
        <v>publishing</v>
      </c>
      <c r="R2759" s="7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s="7" t="str">
        <f t="shared" si="260"/>
        <v>publishing</v>
      </c>
      <c r="R2760" s="7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s="7" t="str">
        <f t="shared" si="260"/>
        <v>publishing</v>
      </c>
      <c r="R2761" s="7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s="7" t="str">
        <f t="shared" si="260"/>
        <v>publishing</v>
      </c>
      <c r="R2762" s="7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s="7" t="str">
        <f t="shared" si="260"/>
        <v>publishing</v>
      </c>
      <c r="R2763" s="7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s="7" t="str">
        <f t="shared" si="260"/>
        <v>publishing</v>
      </c>
      <c r="R2764" s="7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s="7" t="str">
        <f t="shared" si="260"/>
        <v>publishing</v>
      </c>
      <c r="R2765" s="7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s="7" t="str">
        <f t="shared" si="260"/>
        <v>publishing</v>
      </c>
      <c r="R2766" s="7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s="7" t="str">
        <f t="shared" si="260"/>
        <v>publishing</v>
      </c>
      <c r="R2767" s="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s="7" t="str">
        <f t="shared" si="260"/>
        <v>publishing</v>
      </c>
      <c r="R2768" s="7" t="str">
        <f t="shared" si="261"/>
        <v>children's books</v>
      </c>
      <c r="S2768" s="13">
        <f t="shared" si="262"/>
        <v>40736.668032407411</v>
      </c>
      <c r="T2768" s="13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s="7" t="str">
        <f t="shared" si="260"/>
        <v>publishing</v>
      </c>
      <c r="R2769" s="7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s="7" t="str">
        <f t="shared" si="260"/>
        <v>publishing</v>
      </c>
      <c r="R2770" s="7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s="7" t="str">
        <f t="shared" si="260"/>
        <v>publishing</v>
      </c>
      <c r="R2771" s="7" t="str">
        <f t="shared" si="261"/>
        <v>children's books</v>
      </c>
      <c r="S2771" s="13">
        <f t="shared" si="262"/>
        <v>41745.826273148152</v>
      </c>
      <c r="T2771" s="13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s="7" t="str">
        <f t="shared" si="260"/>
        <v>publishing</v>
      </c>
      <c r="R2772" s="7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s="7" t="str">
        <f t="shared" si="260"/>
        <v>publishing</v>
      </c>
      <c r="R2773" s="7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s="7" t="str">
        <f t="shared" si="260"/>
        <v>publishing</v>
      </c>
      <c r="R2774" s="7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s="7" t="str">
        <f t="shared" si="260"/>
        <v>publishing</v>
      </c>
      <c r="R2775" s="7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s="7" t="str">
        <f t="shared" si="260"/>
        <v>publishing</v>
      </c>
      <c r="R2776" s="7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s="7" t="str">
        <f t="shared" si="260"/>
        <v>publishing</v>
      </c>
      <c r="R2777" s="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s="7" t="str">
        <f t="shared" si="260"/>
        <v>publishing</v>
      </c>
      <c r="R2778" s="7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s="7" t="str">
        <f t="shared" si="260"/>
        <v>publishing</v>
      </c>
      <c r="R2779" s="7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s="7" t="str">
        <f t="shared" si="260"/>
        <v>publishing</v>
      </c>
      <c r="R2780" s="7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s="7" t="str">
        <f t="shared" si="260"/>
        <v>publishing</v>
      </c>
      <c r="R2781" s="7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s="7" t="str">
        <f t="shared" si="260"/>
        <v>publishing</v>
      </c>
      <c r="R2782" s="7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s="7" t="str">
        <f t="shared" si="260"/>
        <v>theater</v>
      </c>
      <c r="R2783" s="7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s="7" t="str">
        <f t="shared" si="260"/>
        <v>theater</v>
      </c>
      <c r="R2784" s="7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s="7" t="str">
        <f t="shared" si="260"/>
        <v>theater</v>
      </c>
      <c r="R2785" s="7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s="7" t="str">
        <f t="shared" si="260"/>
        <v>theater</v>
      </c>
      <c r="R2786" s="7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s="7" t="str">
        <f t="shared" si="260"/>
        <v>theater</v>
      </c>
      <c r="R2787" s="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s="7" t="str">
        <f t="shared" si="260"/>
        <v>theater</v>
      </c>
      <c r="R2788" s="7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s="7" t="str">
        <f t="shared" si="260"/>
        <v>theater</v>
      </c>
      <c r="R2789" s="7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s="7" t="str">
        <f t="shared" si="260"/>
        <v>theater</v>
      </c>
      <c r="R2790" s="7" t="str">
        <f t="shared" si="261"/>
        <v>plays</v>
      </c>
      <c r="S2790" s="13">
        <f t="shared" si="262"/>
        <v>42550.701886574076</v>
      </c>
      <c r="T2790" s="13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s="7" t="str">
        <f t="shared" si="260"/>
        <v>theater</v>
      </c>
      <c r="R2791" s="7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s="7" t="str">
        <f t="shared" si="260"/>
        <v>theater</v>
      </c>
      <c r="R2792" s="7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s="7" t="str">
        <f t="shared" si="260"/>
        <v>theater</v>
      </c>
      <c r="R2793" s="7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s="7" t="str">
        <f t="shared" si="260"/>
        <v>theater</v>
      </c>
      <c r="R2794" s="7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s="7" t="str">
        <f t="shared" si="260"/>
        <v>theater</v>
      </c>
      <c r="R2795" s="7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s="7" t="str">
        <f t="shared" si="260"/>
        <v>theater</v>
      </c>
      <c r="R2796" s="7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s="7" t="str">
        <f t="shared" si="260"/>
        <v>theater</v>
      </c>
      <c r="R2797" s="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s="7" t="str">
        <f t="shared" si="260"/>
        <v>theater</v>
      </c>
      <c r="R2798" s="7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s="7" t="str">
        <f t="shared" si="260"/>
        <v>theater</v>
      </c>
      <c r="R2799" s="7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s="7" t="str">
        <f t="shared" si="260"/>
        <v>theater</v>
      </c>
      <c r="R2800" s="7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s="7" t="str">
        <f t="shared" si="260"/>
        <v>theater</v>
      </c>
      <c r="R2801" s="7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s="7" t="str">
        <f t="shared" si="260"/>
        <v>theater</v>
      </c>
      <c r="R2802" s="7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s="7" t="str">
        <f t="shared" si="260"/>
        <v>theater</v>
      </c>
      <c r="R2803" s="7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s="7" t="str">
        <f t="shared" si="260"/>
        <v>theater</v>
      </c>
      <c r="R2804" s="7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s="7" t="str">
        <f t="shared" si="260"/>
        <v>theater</v>
      </c>
      <c r="R2805" s="7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s="7" t="str">
        <f t="shared" si="260"/>
        <v>theater</v>
      </c>
      <c r="R2806" s="7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s="7" t="str">
        <f t="shared" si="260"/>
        <v>theater</v>
      </c>
      <c r="R2807" s="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s="7" t="str">
        <f t="shared" si="260"/>
        <v>theater</v>
      </c>
      <c r="R2808" s="7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s="7" t="str">
        <f t="shared" si="260"/>
        <v>theater</v>
      </c>
      <c r="R2809" s="7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s="7" t="str">
        <f t="shared" si="260"/>
        <v>theater</v>
      </c>
      <c r="R2810" s="7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s="7" t="str">
        <f t="shared" si="260"/>
        <v>theater</v>
      </c>
      <c r="R2811" s="7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s="7" t="str">
        <f t="shared" si="260"/>
        <v>theater</v>
      </c>
      <c r="R2812" s="7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s="7" t="str">
        <f t="shared" si="260"/>
        <v>theater</v>
      </c>
      <c r="R2813" s="7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s="7" t="str">
        <f t="shared" si="260"/>
        <v>theater</v>
      </c>
      <c r="R2814" s="7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s="7" t="str">
        <f t="shared" si="260"/>
        <v>theater</v>
      </c>
      <c r="R2815" s="7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s="7" t="str">
        <f t="shared" si="260"/>
        <v>theater</v>
      </c>
      <c r="R2816" s="7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s="7" t="str">
        <f t="shared" si="260"/>
        <v>theater</v>
      </c>
      <c r="R2817" s="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7">
        <f t="shared" ref="P2818:P2881" si="265">IF(E2818&gt;0, E2818/L2818, 0)</f>
        <v>25.130177514792898</v>
      </c>
      <c r="Q2818" s="7" t="str">
        <f t="shared" ref="Q2818:Q2881" si="266">LEFT(N2818, SEARCH("/",N2818)-1)</f>
        <v>theater</v>
      </c>
      <c r="R2818" s="7" t="str">
        <f t="shared" ref="R2818:R2881" si="267">RIGHT(N2818,LEN(N2818)-SEARCH("/",N2818))</f>
        <v>plays</v>
      </c>
      <c r="S2818" s="13">
        <f t="shared" ref="S2818:S2881" si="268">J2818/(60*60*24)+DATE(1970,1,1)</f>
        <v>42188.467499999999</v>
      </c>
      <c r="T2818" s="13">
        <f t="shared" ref="T2818:T2881" si="269">I2818/(60*60*24)+DATE(1970,1,1)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7">
        <f t="shared" si="265"/>
        <v>23.636363636363637</v>
      </c>
      <c r="Q2819" s="7" t="str">
        <f t="shared" si="266"/>
        <v>theater</v>
      </c>
      <c r="R2819" s="7" t="str">
        <f t="shared" si="267"/>
        <v>plays</v>
      </c>
      <c r="S2819" s="13">
        <f t="shared" si="268"/>
        <v>42023.634976851856</v>
      </c>
      <c r="T2819" s="13">
        <f t="shared" si="26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s="7" t="str">
        <f t="shared" si="266"/>
        <v>theater</v>
      </c>
      <c r="R2820" s="7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s="7" t="str">
        <f t="shared" si="266"/>
        <v>theater</v>
      </c>
      <c r="R2821" s="7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s="7" t="str">
        <f t="shared" si="266"/>
        <v>theater</v>
      </c>
      <c r="R2822" s="7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s="7" t="str">
        <f t="shared" si="266"/>
        <v>theater</v>
      </c>
      <c r="R2823" s="7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s="7" t="str">
        <f t="shared" si="266"/>
        <v>theater</v>
      </c>
      <c r="R2824" s="7" t="str">
        <f t="shared" si="267"/>
        <v>plays</v>
      </c>
      <c r="S2824" s="13">
        <f t="shared" si="268"/>
        <v>42060.683935185181</v>
      </c>
      <c r="T2824" s="13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s="7" t="str">
        <f t="shared" si="266"/>
        <v>theater</v>
      </c>
      <c r="R2825" s="7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s="7" t="str">
        <f t="shared" si="266"/>
        <v>theater</v>
      </c>
      <c r="R2826" s="7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s="7" t="str">
        <f t="shared" si="266"/>
        <v>theater</v>
      </c>
      <c r="R2827" s="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s="7" t="str">
        <f t="shared" si="266"/>
        <v>theater</v>
      </c>
      <c r="R2828" s="7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s="7" t="str">
        <f t="shared" si="266"/>
        <v>theater</v>
      </c>
      <c r="R2829" s="7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s="7" t="str">
        <f t="shared" si="266"/>
        <v>theater</v>
      </c>
      <c r="R2830" s="7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s="7" t="str">
        <f t="shared" si="266"/>
        <v>theater</v>
      </c>
      <c r="R2831" s="7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s="7" t="str">
        <f t="shared" si="266"/>
        <v>theater</v>
      </c>
      <c r="R2832" s="7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s="7" t="str">
        <f t="shared" si="266"/>
        <v>theater</v>
      </c>
      <c r="R2833" s="7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s="7" t="str">
        <f t="shared" si="266"/>
        <v>theater</v>
      </c>
      <c r="R2834" s="7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s="7" t="str">
        <f t="shared" si="266"/>
        <v>theater</v>
      </c>
      <c r="R2835" s="7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s="7" t="str">
        <f t="shared" si="266"/>
        <v>theater</v>
      </c>
      <c r="R2836" s="7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s="7" t="str">
        <f t="shared" si="266"/>
        <v>theater</v>
      </c>
      <c r="R2837" s="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s="7" t="str">
        <f t="shared" si="266"/>
        <v>theater</v>
      </c>
      <c r="R2838" s="7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s="7" t="str">
        <f t="shared" si="266"/>
        <v>theater</v>
      </c>
      <c r="R2839" s="7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s="7" t="str">
        <f t="shared" si="266"/>
        <v>theater</v>
      </c>
      <c r="R2840" s="7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s="7" t="str">
        <f t="shared" si="266"/>
        <v>theater</v>
      </c>
      <c r="R2841" s="7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s="7" t="str">
        <f t="shared" si="266"/>
        <v>theater</v>
      </c>
      <c r="R2842" s="7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s="7" t="str">
        <f t="shared" si="266"/>
        <v>theater</v>
      </c>
      <c r="R2843" s="7" t="str">
        <f t="shared" si="267"/>
        <v>plays</v>
      </c>
      <c r="S2843" s="13">
        <f t="shared" si="268"/>
        <v>42291.739548611113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s="7" t="str">
        <f t="shared" si="266"/>
        <v>theater</v>
      </c>
      <c r="R2844" s="7" t="str">
        <f t="shared" si="267"/>
        <v>plays</v>
      </c>
      <c r="S2844" s="13">
        <f t="shared" si="268"/>
        <v>41784.95248842593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s="7" t="str">
        <f t="shared" si="266"/>
        <v>theater</v>
      </c>
      <c r="R2845" s="7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s="7" t="str">
        <f t="shared" si="266"/>
        <v>theater</v>
      </c>
      <c r="R2846" s="7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s="7" t="str">
        <f t="shared" si="266"/>
        <v>theater</v>
      </c>
      <c r="R2847" s="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s="7" t="str">
        <f t="shared" si="266"/>
        <v>theater</v>
      </c>
      <c r="R2848" s="7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s="7" t="str">
        <f t="shared" si="266"/>
        <v>theater</v>
      </c>
      <c r="R2849" s="7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s="7" t="str">
        <f t="shared" si="266"/>
        <v>theater</v>
      </c>
      <c r="R2850" s="7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s="7" t="str">
        <f t="shared" si="266"/>
        <v>theater</v>
      </c>
      <c r="R2851" s="7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s="7" t="str">
        <f t="shared" si="266"/>
        <v>theater</v>
      </c>
      <c r="R2852" s="7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s="7" t="str">
        <f t="shared" si="266"/>
        <v>theater</v>
      </c>
      <c r="R2853" s="7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s="7" t="str">
        <f t="shared" si="266"/>
        <v>theater</v>
      </c>
      <c r="R2854" s="7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s="7" t="str">
        <f t="shared" si="266"/>
        <v>theater</v>
      </c>
      <c r="R2855" s="7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s="7" t="str">
        <f t="shared" si="266"/>
        <v>theater</v>
      </c>
      <c r="R2856" s="7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s="7" t="str">
        <f t="shared" si="266"/>
        <v>theater</v>
      </c>
      <c r="R2857" s="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s="7" t="str">
        <f t="shared" si="266"/>
        <v>theater</v>
      </c>
      <c r="R2858" s="7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s="7" t="str">
        <f t="shared" si="266"/>
        <v>theater</v>
      </c>
      <c r="R2859" s="7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s="7" t="str">
        <f t="shared" si="266"/>
        <v>theater</v>
      </c>
      <c r="R2860" s="7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s="7" t="str">
        <f t="shared" si="266"/>
        <v>theater</v>
      </c>
      <c r="R2861" s="7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s="7" t="str">
        <f t="shared" si="266"/>
        <v>theater</v>
      </c>
      <c r="R2862" s="7" t="str">
        <f t="shared" si="267"/>
        <v>plays</v>
      </c>
      <c r="S2862" s="13">
        <f t="shared" si="268"/>
        <v>42480.80064814815</v>
      </c>
      <c r="T2862" s="13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s="7" t="str">
        <f t="shared" si="266"/>
        <v>theater</v>
      </c>
      <c r="R2863" s="7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s="7" t="str">
        <f t="shared" si="266"/>
        <v>theater</v>
      </c>
      <c r="R2864" s="7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s="7" t="str">
        <f t="shared" si="266"/>
        <v>theater</v>
      </c>
      <c r="R2865" s="7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s="7" t="str">
        <f t="shared" si="266"/>
        <v>theater</v>
      </c>
      <c r="R2866" s="7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s="7" t="str">
        <f t="shared" si="266"/>
        <v>theater</v>
      </c>
      <c r="R2867" s="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s="7" t="str">
        <f t="shared" si="266"/>
        <v>theater</v>
      </c>
      <c r="R2868" s="7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s="7" t="str">
        <f t="shared" si="266"/>
        <v>theater</v>
      </c>
      <c r="R2869" s="7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s="7" t="str">
        <f t="shared" si="266"/>
        <v>theater</v>
      </c>
      <c r="R2870" s="7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s="7" t="str">
        <f t="shared" si="266"/>
        <v>theater</v>
      </c>
      <c r="R2871" s="7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s="7" t="str">
        <f t="shared" si="266"/>
        <v>theater</v>
      </c>
      <c r="R2872" s="7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s="7" t="str">
        <f t="shared" si="266"/>
        <v>theater</v>
      </c>
      <c r="R2873" s="7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s="7" t="str">
        <f t="shared" si="266"/>
        <v>theater</v>
      </c>
      <c r="R2874" s="7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s="7" t="str">
        <f t="shared" si="266"/>
        <v>theater</v>
      </c>
      <c r="R2875" s="7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s="7" t="str">
        <f t="shared" si="266"/>
        <v>theater</v>
      </c>
      <c r="R2876" s="7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s="7" t="str">
        <f t="shared" si="266"/>
        <v>theater</v>
      </c>
      <c r="R2877" s="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s="7" t="str">
        <f t="shared" si="266"/>
        <v>theater</v>
      </c>
      <c r="R2878" s="7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s="7" t="str">
        <f t="shared" si="266"/>
        <v>theater</v>
      </c>
      <c r="R2879" s="7" t="str">
        <f t="shared" si="267"/>
        <v>plays</v>
      </c>
      <c r="S2879" s="13">
        <f t="shared" si="268"/>
        <v>42672.955138888894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s="7" t="str">
        <f t="shared" si="266"/>
        <v>theater</v>
      </c>
      <c r="R2880" s="7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s="7" t="str">
        <f t="shared" si="266"/>
        <v>theater</v>
      </c>
      <c r="R2881" s="7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7">
        <f t="shared" ref="P2882:P2945" si="271">IF(E2882&gt;0, E2882/L2882, 0)</f>
        <v>96.551724137931032</v>
      </c>
      <c r="Q2882" s="7" t="str">
        <f t="shared" ref="Q2882:Q2945" si="272">LEFT(N2882, SEARCH("/",N2882)-1)</f>
        <v>theater</v>
      </c>
      <c r="R2882" s="7" t="str">
        <f t="shared" ref="R2882:R2945" si="273">RIGHT(N2882,LEN(N2882)-SEARCH("/",N2882))</f>
        <v>plays</v>
      </c>
      <c r="S2882" s="13">
        <f t="shared" ref="S2882:S2945" si="274">J2882/(60*60*24)+DATE(1970,1,1)</f>
        <v>42192.905694444446</v>
      </c>
      <c r="T2882" s="13">
        <f t="shared" ref="T2882:T2945" si="275">I2882/(60*60*24)+DATE(1970,1,1)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7">
        <f t="shared" si="271"/>
        <v>0</v>
      </c>
      <c r="Q2883" s="7" t="str">
        <f t="shared" si="272"/>
        <v>theater</v>
      </c>
      <c r="R2883" s="7" t="str">
        <f t="shared" si="273"/>
        <v>plays</v>
      </c>
      <c r="S2883" s="13">
        <f t="shared" si="274"/>
        <v>41916.597638888888</v>
      </c>
      <c r="T2883" s="13">
        <f t="shared" si="275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s="7" t="str">
        <f t="shared" si="272"/>
        <v>theater</v>
      </c>
      <c r="R2884" s="7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s="7" t="str">
        <f t="shared" si="272"/>
        <v>theater</v>
      </c>
      <c r="R2885" s="7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s="7" t="str">
        <f t="shared" si="272"/>
        <v>theater</v>
      </c>
      <c r="R2886" s="7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s="7" t="str">
        <f t="shared" si="272"/>
        <v>theater</v>
      </c>
      <c r="R2887" s="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s="7" t="str">
        <f t="shared" si="272"/>
        <v>theater</v>
      </c>
      <c r="R2888" s="7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s="7" t="str">
        <f t="shared" si="272"/>
        <v>theater</v>
      </c>
      <c r="R2889" s="7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s="7" t="str">
        <f t="shared" si="272"/>
        <v>theater</v>
      </c>
      <c r="R2890" s="7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s="7" t="str">
        <f t="shared" si="272"/>
        <v>theater</v>
      </c>
      <c r="R2891" s="7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s="7" t="str">
        <f t="shared" si="272"/>
        <v>theater</v>
      </c>
      <c r="R2892" s="7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s="7" t="str">
        <f t="shared" si="272"/>
        <v>theater</v>
      </c>
      <c r="R2893" s="7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s="7" t="str">
        <f t="shared" si="272"/>
        <v>theater</v>
      </c>
      <c r="R2894" s="7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s="7" t="str">
        <f t="shared" si="272"/>
        <v>theater</v>
      </c>
      <c r="R2895" s="7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s="7" t="str">
        <f t="shared" si="272"/>
        <v>theater</v>
      </c>
      <c r="R2896" s="7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s="7" t="str">
        <f t="shared" si="272"/>
        <v>theater</v>
      </c>
      <c r="R2897" s="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s="7" t="str">
        <f t="shared" si="272"/>
        <v>theater</v>
      </c>
      <c r="R2898" s="7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s="7" t="str">
        <f t="shared" si="272"/>
        <v>theater</v>
      </c>
      <c r="R2899" s="7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s="7" t="str">
        <f t="shared" si="272"/>
        <v>theater</v>
      </c>
      <c r="R2900" s="7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s="7" t="str">
        <f t="shared" si="272"/>
        <v>theater</v>
      </c>
      <c r="R2901" s="7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s="7" t="str">
        <f t="shared" si="272"/>
        <v>theater</v>
      </c>
      <c r="R2902" s="7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s="7" t="str">
        <f t="shared" si="272"/>
        <v>theater</v>
      </c>
      <c r="R2903" s="7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s="7" t="str">
        <f t="shared" si="272"/>
        <v>theater</v>
      </c>
      <c r="R2904" s="7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s="7" t="str">
        <f t="shared" si="272"/>
        <v>theater</v>
      </c>
      <c r="R2905" s="7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s="7" t="str">
        <f t="shared" si="272"/>
        <v>theater</v>
      </c>
      <c r="R2906" s="7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s="7" t="str">
        <f t="shared" si="272"/>
        <v>theater</v>
      </c>
      <c r="R2907" s="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s="7" t="str">
        <f t="shared" si="272"/>
        <v>theater</v>
      </c>
      <c r="R2908" s="7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s="7" t="str">
        <f t="shared" si="272"/>
        <v>theater</v>
      </c>
      <c r="R2909" s="7" t="str">
        <f t="shared" si="273"/>
        <v>plays</v>
      </c>
      <c r="S2909" s="13">
        <f t="shared" si="274"/>
        <v>42444.877743055556</v>
      </c>
      <c r="T2909" s="13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s="7" t="str">
        <f t="shared" si="272"/>
        <v>theater</v>
      </c>
      <c r="R2910" s="7" t="str">
        <f t="shared" si="273"/>
        <v>plays</v>
      </c>
      <c r="S2910" s="13">
        <f t="shared" si="274"/>
        <v>42499.73170138889</v>
      </c>
      <c r="T2910" s="13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s="7" t="str">
        <f t="shared" si="272"/>
        <v>theater</v>
      </c>
      <c r="R2911" s="7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s="7" t="str">
        <f t="shared" si="272"/>
        <v>theater</v>
      </c>
      <c r="R2912" s="7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s="7" t="str">
        <f t="shared" si="272"/>
        <v>theater</v>
      </c>
      <c r="R2913" s="7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s="7" t="str">
        <f t="shared" si="272"/>
        <v>theater</v>
      </c>
      <c r="R2914" s="7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s="7" t="str">
        <f t="shared" si="272"/>
        <v>theater</v>
      </c>
      <c r="R2915" s="7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s="7" t="str">
        <f t="shared" si="272"/>
        <v>theater</v>
      </c>
      <c r="R2916" s="7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s="7" t="str">
        <f t="shared" si="272"/>
        <v>theater</v>
      </c>
      <c r="R2917" s="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s="7" t="str">
        <f t="shared" si="272"/>
        <v>theater</v>
      </c>
      <c r="R2918" s="7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s="7" t="str">
        <f t="shared" si="272"/>
        <v>theater</v>
      </c>
      <c r="R2919" s="7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s="7" t="str">
        <f t="shared" si="272"/>
        <v>theater</v>
      </c>
      <c r="R2920" s="7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s="7" t="str">
        <f t="shared" si="272"/>
        <v>theater</v>
      </c>
      <c r="R2921" s="7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s="7" t="str">
        <f t="shared" si="272"/>
        <v>theater</v>
      </c>
      <c r="R2922" s="7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s="7" t="str">
        <f t="shared" si="272"/>
        <v>theater</v>
      </c>
      <c r="R2923" s="7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s="7" t="str">
        <f t="shared" si="272"/>
        <v>theater</v>
      </c>
      <c r="R2924" s="7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s="7" t="str">
        <f t="shared" si="272"/>
        <v>theater</v>
      </c>
      <c r="R2925" s="7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s="7" t="str">
        <f t="shared" si="272"/>
        <v>theater</v>
      </c>
      <c r="R2926" s="7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s="7" t="str">
        <f t="shared" si="272"/>
        <v>theater</v>
      </c>
      <c r="R2927" s="7" t="str">
        <f t="shared" si="273"/>
        <v>musical</v>
      </c>
      <c r="S2927" s="13">
        <f t="shared" si="274"/>
        <v>41863.584120370375</v>
      </c>
      <c r="T2927" s="13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s="7" t="str">
        <f t="shared" si="272"/>
        <v>theater</v>
      </c>
      <c r="R2928" s="7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s="7" t="str">
        <f t="shared" si="272"/>
        <v>theater</v>
      </c>
      <c r="R2929" s="7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s="7" t="str">
        <f t="shared" si="272"/>
        <v>theater</v>
      </c>
      <c r="R2930" s="7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s="7" t="str">
        <f t="shared" si="272"/>
        <v>theater</v>
      </c>
      <c r="R2931" s="7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s="7" t="str">
        <f t="shared" si="272"/>
        <v>theater</v>
      </c>
      <c r="R2932" s="7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s="7" t="str">
        <f t="shared" si="272"/>
        <v>theater</v>
      </c>
      <c r="R2933" s="7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s="7" t="str">
        <f t="shared" si="272"/>
        <v>theater</v>
      </c>
      <c r="R2934" s="7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s="7" t="str">
        <f t="shared" si="272"/>
        <v>theater</v>
      </c>
      <c r="R2935" s="7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s="7" t="str">
        <f t="shared" si="272"/>
        <v>theater</v>
      </c>
      <c r="R2936" s="7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s="7" t="str">
        <f t="shared" si="272"/>
        <v>theater</v>
      </c>
      <c r="R2937" s="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s="7" t="str">
        <f t="shared" si="272"/>
        <v>theater</v>
      </c>
      <c r="R2938" s="7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s="7" t="str">
        <f t="shared" si="272"/>
        <v>theater</v>
      </c>
      <c r="R2939" s="7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s="7" t="str">
        <f t="shared" si="272"/>
        <v>theater</v>
      </c>
      <c r="R2940" s="7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s="7" t="str">
        <f t="shared" si="272"/>
        <v>theater</v>
      </c>
      <c r="R2941" s="7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s="7" t="str">
        <f t="shared" si="272"/>
        <v>theater</v>
      </c>
      <c r="R2942" s="7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s="7" t="str">
        <f t="shared" si="272"/>
        <v>theater</v>
      </c>
      <c r="R2943" s="7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s="7" t="str">
        <f t="shared" si="272"/>
        <v>theater</v>
      </c>
      <c r="R2944" s="7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s="7" t="str">
        <f t="shared" si="272"/>
        <v>theater</v>
      </c>
      <c r="R2945" s="7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7">
        <f t="shared" ref="P2946:P3009" si="277">IF(E2946&gt;0, E2946/L2946, 0)</f>
        <v>100</v>
      </c>
      <c r="Q2946" s="7" t="str">
        <f t="shared" ref="Q2946:Q3009" si="278">LEFT(N2946, SEARCH("/",N2946)-1)</f>
        <v>theater</v>
      </c>
      <c r="R2946" s="7" t="str">
        <f t="shared" ref="R2946:R3009" si="279">RIGHT(N2946,LEN(N2946)-SEARCH("/",N2946))</f>
        <v>spaces</v>
      </c>
      <c r="S2946" s="13">
        <f t="shared" ref="S2946:S3009" si="280">J2946/(60*60*24)+DATE(1970,1,1)</f>
        <v>42132.9143287037</v>
      </c>
      <c r="T2946" s="13">
        <f t="shared" ref="T2946:T3009" si="281">I2946/(60*60*24)+DATE(1970,1,1)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7">
        <f t="shared" si="277"/>
        <v>0</v>
      </c>
      <c r="Q2947" s="7" t="str">
        <f t="shared" si="278"/>
        <v>theater</v>
      </c>
      <c r="R2947" s="7" t="str">
        <f t="shared" si="279"/>
        <v>spaces</v>
      </c>
      <c r="S2947" s="13">
        <f t="shared" si="280"/>
        <v>42118.139583333337</v>
      </c>
      <c r="T2947" s="13">
        <f t="shared" si="281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s="7" t="str">
        <f t="shared" si="278"/>
        <v>theater</v>
      </c>
      <c r="R2948" s="7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s="7" t="str">
        <f t="shared" si="278"/>
        <v>theater</v>
      </c>
      <c r="R2949" s="7" t="str">
        <f t="shared" si="279"/>
        <v>spaces</v>
      </c>
      <c r="S2949" s="13">
        <f t="shared" si="280"/>
        <v>42649.562118055561</v>
      </c>
      <c r="T2949" s="13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s="7" t="str">
        <f t="shared" si="278"/>
        <v>theater</v>
      </c>
      <c r="R2950" s="7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s="7" t="str">
        <f t="shared" si="278"/>
        <v>theater</v>
      </c>
      <c r="R2951" s="7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s="7" t="str">
        <f t="shared" si="278"/>
        <v>theater</v>
      </c>
      <c r="R2952" s="7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s="7" t="str">
        <f t="shared" si="278"/>
        <v>theater</v>
      </c>
      <c r="R2953" s="7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s="7" t="str">
        <f t="shared" si="278"/>
        <v>theater</v>
      </c>
      <c r="R2954" s="7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s="7" t="str">
        <f t="shared" si="278"/>
        <v>theater</v>
      </c>
      <c r="R2955" s="7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s="7" t="str">
        <f t="shared" si="278"/>
        <v>theater</v>
      </c>
      <c r="R2956" s="7" t="str">
        <f t="shared" si="279"/>
        <v>spaces</v>
      </c>
      <c r="S2956" s="13">
        <f t="shared" si="280"/>
        <v>42790.583368055552</v>
      </c>
      <c r="T2956" s="13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s="7" t="str">
        <f t="shared" si="278"/>
        <v>theater</v>
      </c>
      <c r="R2957" s="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s="7" t="str">
        <f t="shared" si="278"/>
        <v>theater</v>
      </c>
      <c r="R2958" s="7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s="7" t="str">
        <f t="shared" si="278"/>
        <v>theater</v>
      </c>
      <c r="R2959" s="7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s="7" t="str">
        <f t="shared" si="278"/>
        <v>theater</v>
      </c>
      <c r="R2960" s="7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s="7" t="str">
        <f t="shared" si="278"/>
        <v>theater</v>
      </c>
      <c r="R2961" s="7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s="7" t="str">
        <f t="shared" si="278"/>
        <v>theater</v>
      </c>
      <c r="R2962" s="7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s="7" t="str">
        <f t="shared" si="278"/>
        <v>theater</v>
      </c>
      <c r="R2963" s="7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s="7" t="str">
        <f t="shared" si="278"/>
        <v>theater</v>
      </c>
      <c r="R2964" s="7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s="7" t="str">
        <f t="shared" si="278"/>
        <v>theater</v>
      </c>
      <c r="R2965" s="7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s="7" t="str">
        <f t="shared" si="278"/>
        <v>theater</v>
      </c>
      <c r="R2966" s="7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s="7" t="str">
        <f t="shared" si="278"/>
        <v>theater</v>
      </c>
      <c r="R2967" s="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s="7" t="str">
        <f t="shared" si="278"/>
        <v>theater</v>
      </c>
      <c r="R2968" s="7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s="7" t="str">
        <f t="shared" si="278"/>
        <v>theater</v>
      </c>
      <c r="R2969" s="7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s="7" t="str">
        <f t="shared" si="278"/>
        <v>theater</v>
      </c>
      <c r="R2970" s="7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s="7" t="str">
        <f t="shared" si="278"/>
        <v>theater</v>
      </c>
      <c r="R2971" s="7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s="7" t="str">
        <f t="shared" si="278"/>
        <v>theater</v>
      </c>
      <c r="R2972" s="7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s="7" t="str">
        <f t="shared" si="278"/>
        <v>theater</v>
      </c>
      <c r="R2973" s="7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s="7" t="str">
        <f t="shared" si="278"/>
        <v>theater</v>
      </c>
      <c r="R2974" s="7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s="7" t="str">
        <f t="shared" si="278"/>
        <v>theater</v>
      </c>
      <c r="R2975" s="7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s="7" t="str">
        <f t="shared" si="278"/>
        <v>theater</v>
      </c>
      <c r="R2976" s="7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s="7" t="str">
        <f t="shared" si="278"/>
        <v>theater</v>
      </c>
      <c r="R2977" s="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s="7" t="str">
        <f t="shared" si="278"/>
        <v>theater</v>
      </c>
      <c r="R2978" s="7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s="7" t="str">
        <f t="shared" si="278"/>
        <v>theater</v>
      </c>
      <c r="R2979" s="7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s="7" t="str">
        <f t="shared" si="278"/>
        <v>theater</v>
      </c>
      <c r="R2980" s="7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s="7" t="str">
        <f t="shared" si="278"/>
        <v>theater</v>
      </c>
      <c r="R2981" s="7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s="7" t="str">
        <f t="shared" si="278"/>
        <v>theater</v>
      </c>
      <c r="R2982" s="7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s="7" t="str">
        <f t="shared" si="278"/>
        <v>theater</v>
      </c>
      <c r="R2983" s="7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s="7" t="str">
        <f t="shared" si="278"/>
        <v>theater</v>
      </c>
      <c r="R2984" s="7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s="7" t="str">
        <f t="shared" si="278"/>
        <v>theater</v>
      </c>
      <c r="R2985" s="7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s="7" t="str">
        <f t="shared" si="278"/>
        <v>theater</v>
      </c>
      <c r="R2986" s="7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s="7" t="str">
        <f t="shared" si="278"/>
        <v>theater</v>
      </c>
      <c r="R2987" s="7" t="str">
        <f t="shared" si="279"/>
        <v>spaces</v>
      </c>
      <c r="S2987" s="13">
        <f t="shared" si="280"/>
        <v>42654.973703703705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s="7" t="str">
        <f t="shared" si="278"/>
        <v>theater</v>
      </c>
      <c r="R2988" s="7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s="7" t="str">
        <f t="shared" si="278"/>
        <v>theater</v>
      </c>
      <c r="R2989" s="7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s="7" t="str">
        <f t="shared" si="278"/>
        <v>theater</v>
      </c>
      <c r="R2990" s="7" t="str">
        <f t="shared" si="279"/>
        <v>spaces</v>
      </c>
      <c r="S2990" s="13">
        <f t="shared" si="280"/>
        <v>42511.36204861111</v>
      </c>
      <c r="T2990" s="13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s="7" t="str">
        <f t="shared" si="278"/>
        <v>theater</v>
      </c>
      <c r="R2991" s="7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s="7" t="str">
        <f t="shared" si="278"/>
        <v>theater</v>
      </c>
      <c r="R2992" s="7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s="7" t="str">
        <f t="shared" si="278"/>
        <v>theater</v>
      </c>
      <c r="R2993" s="7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s="7" t="str">
        <f t="shared" si="278"/>
        <v>theater</v>
      </c>
      <c r="R2994" s="7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s="7" t="str">
        <f t="shared" si="278"/>
        <v>theater</v>
      </c>
      <c r="R2995" s="7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s="7" t="str">
        <f t="shared" si="278"/>
        <v>theater</v>
      </c>
      <c r="R2996" s="7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s="7" t="str">
        <f t="shared" si="278"/>
        <v>theater</v>
      </c>
      <c r="R2997" s="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s="7" t="str">
        <f t="shared" si="278"/>
        <v>theater</v>
      </c>
      <c r="R2998" s="7" t="str">
        <f t="shared" si="279"/>
        <v>spaces</v>
      </c>
      <c r="S2998" s="13">
        <f t="shared" si="280"/>
        <v>42090.912499999999</v>
      </c>
      <c r="T2998" s="13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s="7" t="str">
        <f t="shared" si="278"/>
        <v>theater</v>
      </c>
      <c r="R2999" s="7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s="7" t="str">
        <f t="shared" si="278"/>
        <v>theater</v>
      </c>
      <c r="R3000" s="7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s="7" t="str">
        <f t="shared" si="278"/>
        <v>theater</v>
      </c>
      <c r="R3001" s="7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s="7" t="str">
        <f t="shared" si="278"/>
        <v>theater</v>
      </c>
      <c r="R3002" s="7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s="7" t="str">
        <f t="shared" si="278"/>
        <v>theater</v>
      </c>
      <c r="R3003" s="7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s="7" t="str">
        <f t="shared" si="278"/>
        <v>theater</v>
      </c>
      <c r="R3004" s="7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s="7" t="str">
        <f t="shared" si="278"/>
        <v>theater</v>
      </c>
      <c r="R3005" s="7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s="7" t="str">
        <f t="shared" si="278"/>
        <v>theater</v>
      </c>
      <c r="R3006" s="7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s="7" t="str">
        <f t="shared" si="278"/>
        <v>theater</v>
      </c>
      <c r="R3007" s="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s="7" t="str">
        <f t="shared" si="278"/>
        <v>theater</v>
      </c>
      <c r="R3008" s="7" t="str">
        <f t="shared" si="279"/>
        <v>spaces</v>
      </c>
      <c r="S3008" s="13">
        <f t="shared" si="280"/>
        <v>41957.756840277776</v>
      </c>
      <c r="T3008" s="13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s="7" t="str">
        <f t="shared" si="278"/>
        <v>theater</v>
      </c>
      <c r="R3009" s="7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7">
        <f t="shared" ref="P3010:P3073" si="283">IF(E3010&gt;0, E3010/L3010, 0)</f>
        <v>116.73076923076923</v>
      </c>
      <c r="Q3010" s="7" t="str">
        <f t="shared" ref="Q3010:Q3073" si="284">LEFT(N3010, SEARCH("/",N3010)-1)</f>
        <v>theater</v>
      </c>
      <c r="R3010" s="7" t="str">
        <f t="shared" ref="R3010:R3073" si="285">RIGHT(N3010,LEN(N3010)-SEARCH("/",N3010))</f>
        <v>spaces</v>
      </c>
      <c r="S3010" s="13">
        <f t="shared" ref="S3010:S3073" si="286">J3010/(60*60*24)+DATE(1970,1,1)</f>
        <v>42360.212025462963</v>
      </c>
      <c r="T3010" s="13">
        <f t="shared" ref="T3010:T3073" si="287">I3010/(60*60*24)+DATE(1970,1,1)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7">
        <f t="shared" si="283"/>
        <v>233.8984375</v>
      </c>
      <c r="Q3011" s="7" t="str">
        <f t="shared" si="284"/>
        <v>theater</v>
      </c>
      <c r="R3011" s="7" t="str">
        <f t="shared" si="285"/>
        <v>spaces</v>
      </c>
      <c r="S3011" s="13">
        <f t="shared" si="286"/>
        <v>41939.569907407407</v>
      </c>
      <c r="T3011" s="13">
        <f t="shared" si="287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s="7" t="str">
        <f t="shared" si="284"/>
        <v>theater</v>
      </c>
      <c r="R3012" s="7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s="7" t="str">
        <f t="shared" si="284"/>
        <v>theater</v>
      </c>
      <c r="R3013" s="7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s="7" t="str">
        <f t="shared" si="284"/>
        <v>theater</v>
      </c>
      <c r="R3014" s="7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s="7" t="str">
        <f t="shared" si="284"/>
        <v>theater</v>
      </c>
      <c r="R3015" s="7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s="7" t="str">
        <f t="shared" si="284"/>
        <v>theater</v>
      </c>
      <c r="R3016" s="7" t="str">
        <f t="shared" si="285"/>
        <v>spaces</v>
      </c>
      <c r="S3016" s="13">
        <f t="shared" si="286"/>
        <v>41920.123611111107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s="7" t="str">
        <f t="shared" si="284"/>
        <v>theater</v>
      </c>
      <c r="R3017" s="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s="7" t="str">
        <f t="shared" si="284"/>
        <v>theater</v>
      </c>
      <c r="R3018" s="7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s="7" t="str">
        <f t="shared" si="284"/>
        <v>theater</v>
      </c>
      <c r="R3019" s="7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s="7" t="str">
        <f t="shared" si="284"/>
        <v>theater</v>
      </c>
      <c r="R3020" s="7" t="str">
        <f t="shared" si="285"/>
        <v>spaces</v>
      </c>
      <c r="S3020" s="13">
        <f t="shared" si="286"/>
        <v>42163.298333333332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s="7" t="str">
        <f t="shared" si="284"/>
        <v>theater</v>
      </c>
      <c r="R3021" s="7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s="7" t="str">
        <f t="shared" si="284"/>
        <v>theater</v>
      </c>
      <c r="R3022" s="7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s="7" t="str">
        <f t="shared" si="284"/>
        <v>theater</v>
      </c>
      <c r="R3023" s="7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s="7" t="str">
        <f t="shared" si="284"/>
        <v>theater</v>
      </c>
      <c r="R3024" s="7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s="7" t="str">
        <f t="shared" si="284"/>
        <v>theater</v>
      </c>
      <c r="R3025" s="7" t="str">
        <f t="shared" si="285"/>
        <v>spaces</v>
      </c>
      <c r="S3025" s="13">
        <f t="shared" si="286"/>
        <v>42121.675763888888</v>
      </c>
      <c r="T3025" s="13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s="7" t="str">
        <f t="shared" si="284"/>
        <v>theater</v>
      </c>
      <c r="R3026" s="7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s="7" t="str">
        <f t="shared" si="284"/>
        <v>theater</v>
      </c>
      <c r="R3027" s="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s="7" t="str">
        <f t="shared" si="284"/>
        <v>theater</v>
      </c>
      <c r="R3028" s="7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s="7" t="str">
        <f t="shared" si="284"/>
        <v>theater</v>
      </c>
      <c r="R3029" s="7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s="7" t="str">
        <f t="shared" si="284"/>
        <v>theater</v>
      </c>
      <c r="R3030" s="7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s="7" t="str">
        <f t="shared" si="284"/>
        <v>theater</v>
      </c>
      <c r="R3031" s="7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s="7" t="str">
        <f t="shared" si="284"/>
        <v>theater</v>
      </c>
      <c r="R3032" s="7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s="7" t="str">
        <f t="shared" si="284"/>
        <v>theater</v>
      </c>
      <c r="R3033" s="7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s="7" t="str">
        <f t="shared" si="284"/>
        <v>theater</v>
      </c>
      <c r="R3034" s="7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s="7" t="str">
        <f t="shared" si="284"/>
        <v>theater</v>
      </c>
      <c r="R3035" s="7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s="7" t="str">
        <f t="shared" si="284"/>
        <v>theater</v>
      </c>
      <c r="R3036" s="7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s="7" t="str">
        <f t="shared" si="284"/>
        <v>theater</v>
      </c>
      <c r="R3037" s="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s="7" t="str">
        <f t="shared" si="284"/>
        <v>theater</v>
      </c>
      <c r="R3038" s="7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s="7" t="str">
        <f t="shared" si="284"/>
        <v>theater</v>
      </c>
      <c r="R3039" s="7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s="7" t="str">
        <f t="shared" si="284"/>
        <v>theater</v>
      </c>
      <c r="R3040" s="7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s="7" t="str">
        <f t="shared" si="284"/>
        <v>theater</v>
      </c>
      <c r="R3041" s="7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s="7" t="str">
        <f t="shared" si="284"/>
        <v>theater</v>
      </c>
      <c r="R3042" s="7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s="7" t="str">
        <f t="shared" si="284"/>
        <v>theater</v>
      </c>
      <c r="R3043" s="7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s="7" t="str">
        <f t="shared" si="284"/>
        <v>theater</v>
      </c>
      <c r="R3044" s="7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s="7" t="str">
        <f t="shared" si="284"/>
        <v>theater</v>
      </c>
      <c r="R3045" s="7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s="7" t="str">
        <f t="shared" si="284"/>
        <v>theater</v>
      </c>
      <c r="R3046" s="7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s="7" t="str">
        <f t="shared" si="284"/>
        <v>theater</v>
      </c>
      <c r="R3047" s="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s="7" t="str">
        <f t="shared" si="284"/>
        <v>theater</v>
      </c>
      <c r="R3048" s="7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s="7" t="str">
        <f t="shared" si="284"/>
        <v>theater</v>
      </c>
      <c r="R3049" s="7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s="7" t="str">
        <f t="shared" si="284"/>
        <v>theater</v>
      </c>
      <c r="R3050" s="7" t="str">
        <f t="shared" si="285"/>
        <v>spaces</v>
      </c>
      <c r="S3050" s="13">
        <f t="shared" si="286"/>
        <v>41975.901180555556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s="7" t="str">
        <f t="shared" si="284"/>
        <v>theater</v>
      </c>
      <c r="R3051" s="7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s="7" t="str">
        <f t="shared" si="284"/>
        <v>theater</v>
      </c>
      <c r="R3052" s="7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s="7" t="str">
        <f t="shared" si="284"/>
        <v>theater</v>
      </c>
      <c r="R3053" s="7" t="str">
        <f t="shared" si="285"/>
        <v>spaces</v>
      </c>
      <c r="S3053" s="13">
        <f t="shared" si="286"/>
        <v>42744.416030092594</v>
      </c>
      <c r="T3053" s="13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s="7" t="str">
        <f t="shared" si="284"/>
        <v>theater</v>
      </c>
      <c r="R3054" s="7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s="7" t="str">
        <f t="shared" si="284"/>
        <v>theater</v>
      </c>
      <c r="R3055" s="7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s="7" t="str">
        <f t="shared" si="284"/>
        <v>theater</v>
      </c>
      <c r="R3056" s="7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s="7" t="str">
        <f t="shared" si="284"/>
        <v>theater</v>
      </c>
      <c r="R3057" s="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s="7" t="str">
        <f t="shared" si="284"/>
        <v>theater</v>
      </c>
      <c r="R3058" s="7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s="7" t="str">
        <f t="shared" si="284"/>
        <v>theater</v>
      </c>
      <c r="R3059" s="7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s="7" t="str">
        <f t="shared" si="284"/>
        <v>theater</v>
      </c>
      <c r="R3060" s="7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s="7" t="str">
        <f t="shared" si="284"/>
        <v>theater</v>
      </c>
      <c r="R3061" s="7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s="7" t="str">
        <f t="shared" si="284"/>
        <v>theater</v>
      </c>
      <c r="R3062" s="7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s="7" t="str">
        <f t="shared" si="284"/>
        <v>theater</v>
      </c>
      <c r="R3063" s="7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s="7" t="str">
        <f t="shared" si="284"/>
        <v>theater</v>
      </c>
      <c r="R3064" s="7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s="7" t="str">
        <f t="shared" si="284"/>
        <v>theater</v>
      </c>
      <c r="R3065" s="7" t="str">
        <f t="shared" si="285"/>
        <v>spaces</v>
      </c>
      <c r="S3065" s="13">
        <f t="shared" si="286"/>
        <v>42630.922893518524</v>
      </c>
      <c r="T3065" s="13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s="7" t="str">
        <f t="shared" si="284"/>
        <v>theater</v>
      </c>
      <c r="R3066" s="7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s="7" t="str">
        <f t="shared" si="284"/>
        <v>theater</v>
      </c>
      <c r="R3067" s="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s="7" t="str">
        <f t="shared" si="284"/>
        <v>theater</v>
      </c>
      <c r="R3068" s="7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s="7" t="str">
        <f t="shared" si="284"/>
        <v>theater</v>
      </c>
      <c r="R3069" s="7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s="7" t="str">
        <f t="shared" si="284"/>
        <v>theater</v>
      </c>
      <c r="R3070" s="7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s="7" t="str">
        <f t="shared" si="284"/>
        <v>theater</v>
      </c>
      <c r="R3071" s="7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s="7" t="str">
        <f t="shared" si="284"/>
        <v>theater</v>
      </c>
      <c r="R3072" s="7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s="7" t="str">
        <f t="shared" si="284"/>
        <v>theater</v>
      </c>
      <c r="R3073" s="7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7">
        <f t="shared" ref="P3074:P3137" si="289">IF(E3074&gt;0, E3074/L3074, 0)</f>
        <v>1</v>
      </c>
      <c r="Q3074" s="7" t="str">
        <f t="shared" ref="Q3074:Q3137" si="290">LEFT(N3074, SEARCH("/",N3074)-1)</f>
        <v>theater</v>
      </c>
      <c r="R3074" s="7" t="str">
        <f t="shared" ref="R3074:R3137" si="291">RIGHT(N3074,LEN(N3074)-SEARCH("/",N3074))</f>
        <v>spaces</v>
      </c>
      <c r="S3074" s="13">
        <f t="shared" ref="S3074:S3137" si="292">J3074/(60*60*24)+DATE(1970,1,1)</f>
        <v>42658.690532407403</v>
      </c>
      <c r="T3074" s="13">
        <f t="shared" ref="T3074:T3137" si="293">I3074/(60*60*24)+DATE(1970,1,1)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7">
        <f t="shared" si="289"/>
        <v>92.142857142857139</v>
      </c>
      <c r="Q3075" s="7" t="str">
        <f t="shared" si="290"/>
        <v>theater</v>
      </c>
      <c r="R3075" s="7" t="str">
        <f t="shared" si="291"/>
        <v>spaces</v>
      </c>
      <c r="S3075" s="13">
        <f t="shared" si="292"/>
        <v>42111.684027777781</v>
      </c>
      <c r="T3075" s="13">
        <f t="shared" si="293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s="7" t="str">
        <f t="shared" si="290"/>
        <v>theater</v>
      </c>
      <c r="R3076" s="7" t="str">
        <f t="shared" si="291"/>
        <v>spaces</v>
      </c>
      <c r="S3076" s="13">
        <f t="shared" si="292"/>
        <v>42409.571284722224</v>
      </c>
      <c r="T3076" s="13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s="7" t="str">
        <f t="shared" si="290"/>
        <v>theater</v>
      </c>
      <c r="R3077" s="7" t="str">
        <f t="shared" si="291"/>
        <v>spaces</v>
      </c>
      <c r="S3077" s="13">
        <f t="shared" si="292"/>
        <v>42551.102314814816</v>
      </c>
      <c r="T3077" s="13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s="7" t="str">
        <f t="shared" si="290"/>
        <v>theater</v>
      </c>
      <c r="R3078" s="7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s="7" t="str">
        <f t="shared" si="290"/>
        <v>theater</v>
      </c>
      <c r="R3079" s="7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s="7" t="str">
        <f t="shared" si="290"/>
        <v>theater</v>
      </c>
      <c r="R3080" s="7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s="7" t="str">
        <f t="shared" si="290"/>
        <v>theater</v>
      </c>
      <c r="R3081" s="7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s="7" t="str">
        <f t="shared" si="290"/>
        <v>theater</v>
      </c>
      <c r="R3082" s="7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s="7" t="str">
        <f t="shared" si="290"/>
        <v>theater</v>
      </c>
      <c r="R3083" s="7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s="7" t="str">
        <f t="shared" si="290"/>
        <v>theater</v>
      </c>
      <c r="R3084" s="7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s="7" t="str">
        <f t="shared" si="290"/>
        <v>theater</v>
      </c>
      <c r="R3085" s="7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s="7" t="str">
        <f t="shared" si="290"/>
        <v>theater</v>
      </c>
      <c r="R3086" s="7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s="7" t="str">
        <f t="shared" si="290"/>
        <v>theater</v>
      </c>
      <c r="R3087" s="7" t="str">
        <f t="shared" si="291"/>
        <v>spaces</v>
      </c>
      <c r="S3087" s="13">
        <f t="shared" si="292"/>
        <v>42246.883784722224</v>
      </c>
      <c r="T3087" s="13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s="7" t="str">
        <f t="shared" si="290"/>
        <v>theater</v>
      </c>
      <c r="R3088" s="7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s="7" t="str">
        <f t="shared" si="290"/>
        <v>theater</v>
      </c>
      <c r="R3089" s="7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s="7" t="str">
        <f t="shared" si="290"/>
        <v>theater</v>
      </c>
      <c r="R3090" s="7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s="7" t="str">
        <f t="shared" si="290"/>
        <v>theater</v>
      </c>
      <c r="R3091" s="7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s="7" t="str">
        <f t="shared" si="290"/>
        <v>theater</v>
      </c>
      <c r="R3092" s="7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s="7" t="str">
        <f t="shared" si="290"/>
        <v>theater</v>
      </c>
      <c r="R3093" s="7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s="7" t="str">
        <f t="shared" si="290"/>
        <v>theater</v>
      </c>
      <c r="R3094" s="7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s="7" t="str">
        <f t="shared" si="290"/>
        <v>theater</v>
      </c>
      <c r="R3095" s="7" t="str">
        <f t="shared" si="291"/>
        <v>spaces</v>
      </c>
      <c r="S3095" s="13">
        <f t="shared" si="292"/>
        <v>41760.909039351856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s="7" t="str">
        <f t="shared" si="290"/>
        <v>theater</v>
      </c>
      <c r="R3096" s="7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s="7" t="str">
        <f t="shared" si="290"/>
        <v>theater</v>
      </c>
      <c r="R3097" s="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s="7" t="str">
        <f t="shared" si="290"/>
        <v>theater</v>
      </c>
      <c r="R3098" s="7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s="7" t="str">
        <f t="shared" si="290"/>
        <v>theater</v>
      </c>
      <c r="R3099" s="7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s="7" t="str">
        <f t="shared" si="290"/>
        <v>theater</v>
      </c>
      <c r="R3100" s="7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s="7" t="str">
        <f t="shared" si="290"/>
        <v>theater</v>
      </c>
      <c r="R3101" s="7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s="7" t="str">
        <f t="shared" si="290"/>
        <v>theater</v>
      </c>
      <c r="R3102" s="7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s="7" t="str">
        <f t="shared" si="290"/>
        <v>theater</v>
      </c>
      <c r="R3103" s="7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s="7" t="str">
        <f t="shared" si="290"/>
        <v>theater</v>
      </c>
      <c r="R3104" s="7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s="7" t="str">
        <f t="shared" si="290"/>
        <v>theater</v>
      </c>
      <c r="R3105" s="7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s="7" t="str">
        <f t="shared" si="290"/>
        <v>theater</v>
      </c>
      <c r="R3106" s="7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s="7" t="str">
        <f t="shared" si="290"/>
        <v>theater</v>
      </c>
      <c r="R3107" s="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s="7" t="str">
        <f t="shared" si="290"/>
        <v>theater</v>
      </c>
      <c r="R3108" s="7" t="str">
        <f t="shared" si="291"/>
        <v>spaces</v>
      </c>
      <c r="S3108" s="13">
        <f t="shared" si="292"/>
        <v>42241.429120370369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s="7" t="str">
        <f t="shared" si="290"/>
        <v>theater</v>
      </c>
      <c r="R3109" s="7" t="str">
        <f t="shared" si="291"/>
        <v>spaces</v>
      </c>
      <c r="S3109" s="13">
        <f t="shared" si="292"/>
        <v>42128.814247685186</v>
      </c>
      <c r="T3109" s="13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s="7" t="str">
        <f t="shared" si="290"/>
        <v>theater</v>
      </c>
      <c r="R3110" s="7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s="7" t="str">
        <f t="shared" si="290"/>
        <v>theater</v>
      </c>
      <c r="R3111" s="7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s="7" t="str">
        <f t="shared" si="290"/>
        <v>theater</v>
      </c>
      <c r="R3112" s="7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s="7" t="str">
        <f t="shared" si="290"/>
        <v>theater</v>
      </c>
      <c r="R3113" s="7" t="str">
        <f t="shared" si="291"/>
        <v>spaces</v>
      </c>
      <c r="S3113" s="13">
        <f t="shared" si="292"/>
        <v>41885.595138888893</v>
      </c>
      <c r="T3113" s="13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s="7" t="str">
        <f t="shared" si="290"/>
        <v>theater</v>
      </c>
      <c r="R3114" s="7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s="7" t="str">
        <f t="shared" si="290"/>
        <v>theater</v>
      </c>
      <c r="R3115" s="7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s="7" t="str">
        <f t="shared" si="290"/>
        <v>theater</v>
      </c>
      <c r="R3116" s="7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s="7" t="str">
        <f t="shared" si="290"/>
        <v>theater</v>
      </c>
      <c r="R3117" s="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s="7" t="str">
        <f t="shared" si="290"/>
        <v>theater</v>
      </c>
      <c r="R3118" s="7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s="7" t="str">
        <f t="shared" si="290"/>
        <v>theater</v>
      </c>
      <c r="R3119" s="7" t="str">
        <f t="shared" si="291"/>
        <v>spaces</v>
      </c>
      <c r="S3119" s="13">
        <f t="shared" si="292"/>
        <v>42509.374537037038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s="7" t="str">
        <f t="shared" si="290"/>
        <v>theater</v>
      </c>
      <c r="R3120" s="7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s="7" t="str">
        <f t="shared" si="290"/>
        <v>theater</v>
      </c>
      <c r="R3121" s="7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s="7" t="str">
        <f t="shared" si="290"/>
        <v>theater</v>
      </c>
      <c r="R3122" s="7" t="str">
        <f t="shared" si="291"/>
        <v>spaces</v>
      </c>
      <c r="S3122" s="13">
        <f t="shared" si="292"/>
        <v>42435.942083333328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s="7" t="str">
        <f t="shared" si="290"/>
        <v>theater</v>
      </c>
      <c r="R3123" s="7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s="7" t="str">
        <f t="shared" si="290"/>
        <v>theater</v>
      </c>
      <c r="R3124" s="7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s="7" t="str">
        <f t="shared" si="290"/>
        <v>theater</v>
      </c>
      <c r="R3125" s="7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s="7" t="str">
        <f t="shared" si="290"/>
        <v>theater</v>
      </c>
      <c r="R3126" s="7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s="7" t="str">
        <f t="shared" si="290"/>
        <v>theater</v>
      </c>
      <c r="R3127" s="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s="7" t="str">
        <f t="shared" si="290"/>
        <v>theater</v>
      </c>
      <c r="R3128" s="7" t="str">
        <f t="shared" si="291"/>
        <v>spaces</v>
      </c>
      <c r="S3128" s="13">
        <f t="shared" si="292"/>
        <v>42427.018078703702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s="7" t="str">
        <f t="shared" si="290"/>
        <v>theater</v>
      </c>
      <c r="R3129" s="7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s="7" t="str">
        <f t="shared" si="290"/>
        <v>theater</v>
      </c>
      <c r="R3130" s="7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s="7" t="str">
        <f t="shared" si="290"/>
        <v>theater</v>
      </c>
      <c r="R3131" s="7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s="7" t="str">
        <f t="shared" si="290"/>
        <v>theater</v>
      </c>
      <c r="R3132" s="7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s="7" t="str">
        <f t="shared" si="290"/>
        <v>theater</v>
      </c>
      <c r="R3133" s="7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s="7" t="str">
        <f t="shared" si="290"/>
        <v>theater</v>
      </c>
      <c r="R3134" s="7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s="7" t="str">
        <f t="shared" si="290"/>
        <v>theater</v>
      </c>
      <c r="R3135" s="7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s="7" t="str">
        <f t="shared" si="290"/>
        <v>theater</v>
      </c>
      <c r="R3136" s="7" t="str">
        <f t="shared" si="291"/>
        <v>plays</v>
      </c>
      <c r="S3136" s="13">
        <f t="shared" si="292"/>
        <v>42800.720127314809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s="7" t="str">
        <f t="shared" si="290"/>
        <v>theater</v>
      </c>
      <c r="R3137" s="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7">
        <f t="shared" ref="P3138:P3201" si="295">IF(E3138&gt;0, E3138/L3138, 0)</f>
        <v>29.045454545454547</v>
      </c>
      <c r="Q3138" s="7" t="str">
        <f t="shared" ref="Q3138:Q3201" si="296">LEFT(N3138, SEARCH("/",N3138)-1)</f>
        <v>theater</v>
      </c>
      <c r="R3138" s="7" t="str">
        <f t="shared" ref="R3138:R3201" si="297">RIGHT(N3138,LEN(N3138)-SEARCH("/",N3138))</f>
        <v>plays</v>
      </c>
      <c r="S3138" s="13">
        <f t="shared" ref="S3138:S3201" si="298">J3138/(60*60*24)+DATE(1970,1,1)</f>
        <v>42789.462430555555</v>
      </c>
      <c r="T3138" s="13">
        <f t="shared" ref="T3138:T3201" si="299">I3138/(60*60*24)+DATE(1970,1,1)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7">
        <f t="shared" si="295"/>
        <v>50</v>
      </c>
      <c r="Q3139" s="7" t="str">
        <f t="shared" si="296"/>
        <v>theater</v>
      </c>
      <c r="R3139" s="7" t="str">
        <f t="shared" si="297"/>
        <v>plays</v>
      </c>
      <c r="S3139" s="13">
        <f t="shared" si="298"/>
        <v>42807.885057870371</v>
      </c>
      <c r="T3139" s="13">
        <f t="shared" si="299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s="7" t="str">
        <f t="shared" si="296"/>
        <v>theater</v>
      </c>
      <c r="R3140" s="7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s="7" t="str">
        <f t="shared" si="296"/>
        <v>theater</v>
      </c>
      <c r="R3141" s="7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s="7" t="str">
        <f t="shared" si="296"/>
        <v>theater</v>
      </c>
      <c r="R3142" s="7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s="7" t="str">
        <f t="shared" si="296"/>
        <v>theater</v>
      </c>
      <c r="R3143" s="7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s="7" t="str">
        <f t="shared" si="296"/>
        <v>theater</v>
      </c>
      <c r="R3144" s="7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s="7" t="str">
        <f t="shared" si="296"/>
        <v>theater</v>
      </c>
      <c r="R3145" s="7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s="7" t="str">
        <f t="shared" si="296"/>
        <v>theater</v>
      </c>
      <c r="R3146" s="7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s="7" t="str">
        <f t="shared" si="296"/>
        <v>theater</v>
      </c>
      <c r="R3147" s="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s="7" t="str">
        <f t="shared" si="296"/>
        <v>theater</v>
      </c>
      <c r="R3148" s="7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s="7" t="str">
        <f t="shared" si="296"/>
        <v>theater</v>
      </c>
      <c r="R3149" s="7" t="str">
        <f t="shared" si="297"/>
        <v>plays</v>
      </c>
      <c r="S3149" s="13">
        <f t="shared" si="298"/>
        <v>41909.96938657407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s="7" t="str">
        <f t="shared" si="296"/>
        <v>theater</v>
      </c>
      <c r="R3150" s="7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s="7" t="str">
        <f t="shared" si="296"/>
        <v>theater</v>
      </c>
      <c r="R3151" s="7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s="7" t="str">
        <f t="shared" si="296"/>
        <v>theater</v>
      </c>
      <c r="R3152" s="7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s="7" t="str">
        <f t="shared" si="296"/>
        <v>theater</v>
      </c>
      <c r="R3153" s="7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s="7" t="str">
        <f t="shared" si="296"/>
        <v>theater</v>
      </c>
      <c r="R3154" s="7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s="7" t="str">
        <f t="shared" si="296"/>
        <v>theater</v>
      </c>
      <c r="R3155" s="7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s="7" t="str">
        <f t="shared" si="296"/>
        <v>theater</v>
      </c>
      <c r="R3156" s="7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s="7" t="str">
        <f t="shared" si="296"/>
        <v>theater</v>
      </c>
      <c r="R3157" s="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s="7" t="str">
        <f t="shared" si="296"/>
        <v>theater</v>
      </c>
      <c r="R3158" s="7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s="7" t="str">
        <f t="shared" si="296"/>
        <v>theater</v>
      </c>
      <c r="R3159" s="7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s="7" t="str">
        <f t="shared" si="296"/>
        <v>theater</v>
      </c>
      <c r="R3160" s="7" t="str">
        <f t="shared" si="297"/>
        <v>plays</v>
      </c>
      <c r="S3160" s="13">
        <f t="shared" si="298"/>
        <v>41447.839722222227</v>
      </c>
      <c r="T3160" s="13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s="7" t="str">
        <f t="shared" si="296"/>
        <v>theater</v>
      </c>
      <c r="R3161" s="7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s="7" t="str">
        <f t="shared" si="296"/>
        <v>theater</v>
      </c>
      <c r="R3162" s="7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s="7" t="str">
        <f t="shared" si="296"/>
        <v>theater</v>
      </c>
      <c r="R3163" s="7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s="7" t="str">
        <f t="shared" si="296"/>
        <v>theater</v>
      </c>
      <c r="R3164" s="7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s="7" t="str">
        <f t="shared" si="296"/>
        <v>theater</v>
      </c>
      <c r="R3165" s="7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s="7" t="str">
        <f t="shared" si="296"/>
        <v>theater</v>
      </c>
      <c r="R3166" s="7" t="str">
        <f t="shared" si="297"/>
        <v>plays</v>
      </c>
      <c r="S3166" s="13">
        <f t="shared" si="298"/>
        <v>41766.805729166663</v>
      </c>
      <c r="T3166" s="13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s="7" t="str">
        <f t="shared" si="296"/>
        <v>theater</v>
      </c>
      <c r="R3167" s="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s="7" t="str">
        <f t="shared" si="296"/>
        <v>theater</v>
      </c>
      <c r="R3168" s="7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s="7" t="str">
        <f t="shared" si="296"/>
        <v>theater</v>
      </c>
      <c r="R3169" s="7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s="7" t="str">
        <f t="shared" si="296"/>
        <v>theater</v>
      </c>
      <c r="R3170" s="7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s="7" t="str">
        <f t="shared" si="296"/>
        <v>theater</v>
      </c>
      <c r="R3171" s="7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s="7" t="str">
        <f t="shared" si="296"/>
        <v>theater</v>
      </c>
      <c r="R3172" s="7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s="7" t="str">
        <f t="shared" si="296"/>
        <v>theater</v>
      </c>
      <c r="R3173" s="7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s="7" t="str">
        <f t="shared" si="296"/>
        <v>theater</v>
      </c>
      <c r="R3174" s="7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s="7" t="str">
        <f t="shared" si="296"/>
        <v>theater</v>
      </c>
      <c r="R3175" s="7" t="str">
        <f t="shared" si="297"/>
        <v>plays</v>
      </c>
      <c r="S3175" s="13">
        <f t="shared" si="298"/>
        <v>41878.878379629634</v>
      </c>
      <c r="T3175" s="13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s="7" t="str">
        <f t="shared" si="296"/>
        <v>theater</v>
      </c>
      <c r="R3176" s="7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s="7" t="str">
        <f t="shared" si="296"/>
        <v>theater</v>
      </c>
      <c r="R3177" s="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s="7" t="str">
        <f t="shared" si="296"/>
        <v>theater</v>
      </c>
      <c r="R3178" s="7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s="7" t="str">
        <f t="shared" si="296"/>
        <v>theater</v>
      </c>
      <c r="R3179" s="7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s="7" t="str">
        <f t="shared" si="296"/>
        <v>theater</v>
      </c>
      <c r="R3180" s="7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s="7" t="str">
        <f t="shared" si="296"/>
        <v>theater</v>
      </c>
      <c r="R3181" s="7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s="7" t="str">
        <f t="shared" si="296"/>
        <v>theater</v>
      </c>
      <c r="R3182" s="7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s="7" t="str">
        <f t="shared" si="296"/>
        <v>theater</v>
      </c>
      <c r="R3183" s="7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s="7" t="str">
        <f t="shared" si="296"/>
        <v>theater</v>
      </c>
      <c r="R3184" s="7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s="7" t="str">
        <f t="shared" si="296"/>
        <v>theater</v>
      </c>
      <c r="R3185" s="7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s="7" t="str">
        <f t="shared" si="296"/>
        <v>theater</v>
      </c>
      <c r="R3186" s="7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s="7" t="str">
        <f t="shared" si="296"/>
        <v>theater</v>
      </c>
      <c r="R3187" s="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s="7" t="str">
        <f t="shared" si="296"/>
        <v>theater</v>
      </c>
      <c r="R3188" s="7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s="7" t="str">
        <f t="shared" si="296"/>
        <v>theater</v>
      </c>
      <c r="R3189" s="7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s="7" t="str">
        <f t="shared" si="296"/>
        <v>theater</v>
      </c>
      <c r="R3190" s="7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s="7" t="str">
        <f t="shared" si="296"/>
        <v>theater</v>
      </c>
      <c r="R3191" s="7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s="7" t="str">
        <f t="shared" si="296"/>
        <v>theater</v>
      </c>
      <c r="R3192" s="7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s="7" t="str">
        <f t="shared" si="296"/>
        <v>theater</v>
      </c>
      <c r="R3193" s="7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s="7" t="str">
        <f t="shared" si="296"/>
        <v>theater</v>
      </c>
      <c r="R3194" s="7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s="7" t="str">
        <f t="shared" si="296"/>
        <v>theater</v>
      </c>
      <c r="R3195" s="7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s="7" t="str">
        <f t="shared" si="296"/>
        <v>theater</v>
      </c>
      <c r="R3196" s="7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s="7" t="str">
        <f t="shared" si="296"/>
        <v>theater</v>
      </c>
      <c r="R3197" s="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s="7" t="str">
        <f t="shared" si="296"/>
        <v>theater</v>
      </c>
      <c r="R3198" s="7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s="7" t="str">
        <f t="shared" si="296"/>
        <v>theater</v>
      </c>
      <c r="R3199" s="7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s="7" t="str">
        <f t="shared" si="296"/>
        <v>theater</v>
      </c>
      <c r="R3200" s="7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s="7" t="str">
        <f t="shared" si="296"/>
        <v>theater</v>
      </c>
      <c r="R3201" s="7" t="str">
        <f t="shared" si="297"/>
        <v>musical</v>
      </c>
      <c r="S3201" s="13">
        <f t="shared" si="298"/>
        <v>41858.761782407411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7">
        <f t="shared" ref="P3202:P3265" si="301">IF(E3202&gt;0, E3202/L3202, 0)</f>
        <v>1</v>
      </c>
      <c r="Q3202" s="7" t="str">
        <f t="shared" ref="Q3202:Q3265" si="302">LEFT(N3202, SEARCH("/",N3202)-1)</f>
        <v>theater</v>
      </c>
      <c r="R3202" s="7" t="str">
        <f t="shared" ref="R3202:R3265" si="303">RIGHT(N3202,LEN(N3202)-SEARCH("/",N3202))</f>
        <v>musical</v>
      </c>
      <c r="S3202" s="13">
        <f t="shared" ref="S3202:S3265" si="304">J3202/(60*60*24)+DATE(1970,1,1)</f>
        <v>42460.320613425924</v>
      </c>
      <c r="T3202" s="13">
        <f t="shared" ref="T3202:T3265" si="305">I3202/(60*60*24)+DATE(1970,1,1)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7">
        <f t="shared" si="301"/>
        <v>12.5</v>
      </c>
      <c r="Q3203" s="7" t="str">
        <f t="shared" si="302"/>
        <v>theater</v>
      </c>
      <c r="R3203" s="7" t="str">
        <f t="shared" si="303"/>
        <v>musical</v>
      </c>
      <c r="S3203" s="13">
        <f t="shared" si="304"/>
        <v>41861.767094907409</v>
      </c>
      <c r="T3203" s="13">
        <f t="shared" si="305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s="7" t="str">
        <f t="shared" si="302"/>
        <v>theater</v>
      </c>
      <c r="R3204" s="7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s="7" t="str">
        <f t="shared" si="302"/>
        <v>theater</v>
      </c>
      <c r="R3205" s="7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s="7" t="str">
        <f t="shared" si="302"/>
        <v>theater</v>
      </c>
      <c r="R3206" s="7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s="7" t="str">
        <f t="shared" si="302"/>
        <v>theater</v>
      </c>
      <c r="R3207" s="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s="7" t="str">
        <f t="shared" si="302"/>
        <v>theater</v>
      </c>
      <c r="R3208" s="7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s="7" t="str">
        <f t="shared" si="302"/>
        <v>theater</v>
      </c>
      <c r="R3209" s="7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s="7" t="str">
        <f t="shared" si="302"/>
        <v>theater</v>
      </c>
      <c r="R3210" s="7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s="7" t="str">
        <f t="shared" si="302"/>
        <v>theater</v>
      </c>
      <c r="R3211" s="7" t="str">
        <f t="shared" si="303"/>
        <v>plays</v>
      </c>
      <c r="S3211" s="13">
        <f t="shared" si="304"/>
        <v>41778.637245370366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s="7" t="str">
        <f t="shared" si="302"/>
        <v>theater</v>
      </c>
      <c r="R3212" s="7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s="7" t="str">
        <f t="shared" si="302"/>
        <v>theater</v>
      </c>
      <c r="R3213" s="7" t="str">
        <f t="shared" si="303"/>
        <v>plays</v>
      </c>
      <c r="S3213" s="13">
        <f t="shared" si="304"/>
        <v>41834.58657407407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s="7" t="str">
        <f t="shared" si="302"/>
        <v>theater</v>
      </c>
      <c r="R3214" s="7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s="7" t="str">
        <f t="shared" si="302"/>
        <v>theater</v>
      </c>
      <c r="R3215" s="7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s="7" t="str">
        <f t="shared" si="302"/>
        <v>theater</v>
      </c>
      <c r="R3216" s="7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s="7" t="str">
        <f t="shared" si="302"/>
        <v>theater</v>
      </c>
      <c r="R3217" s="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s="7" t="str">
        <f t="shared" si="302"/>
        <v>theater</v>
      </c>
      <c r="R3218" s="7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s="7" t="str">
        <f t="shared" si="302"/>
        <v>theater</v>
      </c>
      <c r="R3219" s="7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s="7" t="str">
        <f t="shared" si="302"/>
        <v>theater</v>
      </c>
      <c r="R3220" s="7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s="7" t="str">
        <f t="shared" si="302"/>
        <v>theater</v>
      </c>
      <c r="R3221" s="7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s="7" t="str">
        <f t="shared" si="302"/>
        <v>theater</v>
      </c>
      <c r="R3222" s="7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s="7" t="str">
        <f t="shared" si="302"/>
        <v>theater</v>
      </c>
      <c r="R3223" s="7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s="7" t="str">
        <f t="shared" si="302"/>
        <v>theater</v>
      </c>
      <c r="R3224" s="7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s="7" t="str">
        <f t="shared" si="302"/>
        <v>theater</v>
      </c>
      <c r="R3225" s="7" t="str">
        <f t="shared" si="303"/>
        <v>plays</v>
      </c>
      <c r="S3225" s="13">
        <f t="shared" si="304"/>
        <v>42206.835370370369</v>
      </c>
      <c r="T3225" s="13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s="7" t="str">
        <f t="shared" si="302"/>
        <v>theater</v>
      </c>
      <c r="R3226" s="7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s="7" t="str">
        <f t="shared" si="302"/>
        <v>theater</v>
      </c>
      <c r="R3227" s="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s="7" t="str">
        <f t="shared" si="302"/>
        <v>theater</v>
      </c>
      <c r="R3228" s="7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s="7" t="str">
        <f t="shared" si="302"/>
        <v>theater</v>
      </c>
      <c r="R3229" s="7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s="7" t="str">
        <f t="shared" si="302"/>
        <v>theater</v>
      </c>
      <c r="R3230" s="7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s="7" t="str">
        <f t="shared" si="302"/>
        <v>theater</v>
      </c>
      <c r="R3231" s="7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s="7" t="str">
        <f t="shared" si="302"/>
        <v>theater</v>
      </c>
      <c r="R3232" s="7" t="str">
        <f t="shared" si="303"/>
        <v>plays</v>
      </c>
      <c r="S3232" s="13">
        <f t="shared" si="304"/>
        <v>41898.168124999997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s="7" t="str">
        <f t="shared" si="302"/>
        <v>theater</v>
      </c>
      <c r="R3233" s="7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s="7" t="str">
        <f t="shared" si="302"/>
        <v>theater</v>
      </c>
      <c r="R3234" s="7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s="7" t="str">
        <f t="shared" si="302"/>
        <v>theater</v>
      </c>
      <c r="R3235" s="7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s="7" t="str">
        <f t="shared" si="302"/>
        <v>theater</v>
      </c>
      <c r="R3236" s="7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s="7" t="str">
        <f t="shared" si="302"/>
        <v>theater</v>
      </c>
      <c r="R3237" s="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s="7" t="str">
        <f t="shared" si="302"/>
        <v>theater</v>
      </c>
      <c r="R3238" s="7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s="7" t="str">
        <f t="shared" si="302"/>
        <v>theater</v>
      </c>
      <c r="R3239" s="7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s="7" t="str">
        <f t="shared" si="302"/>
        <v>theater</v>
      </c>
      <c r="R3240" s="7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s="7" t="str">
        <f t="shared" si="302"/>
        <v>theater</v>
      </c>
      <c r="R3241" s="7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s="7" t="str">
        <f t="shared" si="302"/>
        <v>theater</v>
      </c>
      <c r="R3242" s="7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s="7" t="str">
        <f t="shared" si="302"/>
        <v>theater</v>
      </c>
      <c r="R3243" s="7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s="7" t="str">
        <f t="shared" si="302"/>
        <v>theater</v>
      </c>
      <c r="R3244" s="7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s="7" t="str">
        <f t="shared" si="302"/>
        <v>theater</v>
      </c>
      <c r="R3245" s="7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s="7" t="str">
        <f t="shared" si="302"/>
        <v>theater</v>
      </c>
      <c r="R3246" s="7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s="7" t="str">
        <f t="shared" si="302"/>
        <v>theater</v>
      </c>
      <c r="R3247" s="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s="7" t="str">
        <f t="shared" si="302"/>
        <v>theater</v>
      </c>
      <c r="R3248" s="7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s="7" t="str">
        <f t="shared" si="302"/>
        <v>theater</v>
      </c>
      <c r="R3249" s="7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s="7" t="str">
        <f t="shared" si="302"/>
        <v>theater</v>
      </c>
      <c r="R3250" s="7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s="7" t="str">
        <f t="shared" si="302"/>
        <v>theater</v>
      </c>
      <c r="R3251" s="7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s="7" t="str">
        <f t="shared" si="302"/>
        <v>theater</v>
      </c>
      <c r="R3252" s="7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s="7" t="str">
        <f t="shared" si="302"/>
        <v>theater</v>
      </c>
      <c r="R3253" s="7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s="7" t="str">
        <f t="shared" si="302"/>
        <v>theater</v>
      </c>
      <c r="R3254" s="7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s="7" t="str">
        <f t="shared" si="302"/>
        <v>theater</v>
      </c>
      <c r="R3255" s="7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s="7" t="str">
        <f t="shared" si="302"/>
        <v>theater</v>
      </c>
      <c r="R3256" s="7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s="7" t="str">
        <f t="shared" si="302"/>
        <v>theater</v>
      </c>
      <c r="R3257" s="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s="7" t="str">
        <f t="shared" si="302"/>
        <v>theater</v>
      </c>
      <c r="R3258" s="7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s="7" t="str">
        <f t="shared" si="302"/>
        <v>theater</v>
      </c>
      <c r="R3259" s="7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s="7" t="str">
        <f t="shared" si="302"/>
        <v>theater</v>
      </c>
      <c r="R3260" s="7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s="7" t="str">
        <f t="shared" si="302"/>
        <v>theater</v>
      </c>
      <c r="R3261" s="7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s="7" t="str">
        <f t="shared" si="302"/>
        <v>theater</v>
      </c>
      <c r="R3262" s="7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s="7" t="str">
        <f t="shared" si="302"/>
        <v>theater</v>
      </c>
      <c r="R3263" s="7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s="7" t="str">
        <f t="shared" si="302"/>
        <v>theater</v>
      </c>
      <c r="R3264" s="7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s="7" t="str">
        <f t="shared" si="302"/>
        <v>theater</v>
      </c>
      <c r="R3265" s="7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7">
        <f t="shared" ref="P3266:P3329" si="307">IF(E3266&gt;0, E3266/L3266, 0)</f>
        <v>52.551020408163268</v>
      </c>
      <c r="Q3266" s="7" t="str">
        <f t="shared" ref="Q3266:Q3329" si="308">LEFT(N3266, SEARCH("/",N3266)-1)</f>
        <v>theater</v>
      </c>
      <c r="R3266" s="7" t="str">
        <f t="shared" ref="R3266:R3329" si="309">RIGHT(N3266,LEN(N3266)-SEARCH("/",N3266))</f>
        <v>plays</v>
      </c>
      <c r="S3266" s="13">
        <f t="shared" ref="S3266:S3329" si="310">J3266/(60*60*24)+DATE(1970,1,1)</f>
        <v>42016.800208333334</v>
      </c>
      <c r="T3266" s="13">
        <f t="shared" ref="T3266:T3329" si="311">I3266/(60*60*24)+DATE(1970,1,1)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7">
        <f t="shared" si="307"/>
        <v>70.285714285714292</v>
      </c>
      <c r="Q3267" s="7" t="str">
        <f t="shared" si="308"/>
        <v>theater</v>
      </c>
      <c r="R3267" s="7" t="str">
        <f t="shared" si="309"/>
        <v>plays</v>
      </c>
      <c r="S3267" s="13">
        <f t="shared" si="310"/>
        <v>42311.711979166663</v>
      </c>
      <c r="T3267" s="13">
        <f t="shared" si="311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s="7" t="str">
        <f t="shared" si="308"/>
        <v>theater</v>
      </c>
      <c r="R3268" s="7" t="str">
        <f t="shared" si="309"/>
        <v>plays</v>
      </c>
      <c r="S3268" s="13">
        <f t="shared" si="310"/>
        <v>42136.536134259259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s="7" t="str">
        <f t="shared" si="308"/>
        <v>theater</v>
      </c>
      <c r="R3269" s="7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s="7" t="str">
        <f t="shared" si="308"/>
        <v>theater</v>
      </c>
      <c r="R3270" s="7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s="7" t="str">
        <f t="shared" si="308"/>
        <v>theater</v>
      </c>
      <c r="R3271" s="7" t="str">
        <f t="shared" si="309"/>
        <v>plays</v>
      </c>
      <c r="S3271" s="13">
        <f t="shared" si="310"/>
        <v>42137.395798611113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s="7" t="str">
        <f t="shared" si="308"/>
        <v>theater</v>
      </c>
      <c r="R3272" s="7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s="7" t="str">
        <f t="shared" si="308"/>
        <v>theater</v>
      </c>
      <c r="R3273" s="7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s="7" t="str">
        <f t="shared" si="308"/>
        <v>theater</v>
      </c>
      <c r="R3274" s="7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s="7" t="str">
        <f t="shared" si="308"/>
        <v>theater</v>
      </c>
      <c r="R3275" s="7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s="7" t="str">
        <f t="shared" si="308"/>
        <v>theater</v>
      </c>
      <c r="R3276" s="7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s="7" t="str">
        <f t="shared" si="308"/>
        <v>theater</v>
      </c>
      <c r="R3277" s="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s="7" t="str">
        <f t="shared" si="308"/>
        <v>theater</v>
      </c>
      <c r="R3278" s="7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s="7" t="str">
        <f t="shared" si="308"/>
        <v>theater</v>
      </c>
      <c r="R3279" s="7" t="str">
        <f t="shared" si="309"/>
        <v>plays</v>
      </c>
      <c r="S3279" s="13">
        <f t="shared" si="310"/>
        <v>41931.682939814811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s="7" t="str">
        <f t="shared" si="308"/>
        <v>theater</v>
      </c>
      <c r="R3280" s="7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s="7" t="str">
        <f t="shared" si="308"/>
        <v>theater</v>
      </c>
      <c r="R3281" s="7" t="str">
        <f t="shared" si="309"/>
        <v>plays</v>
      </c>
      <c r="S3281" s="13">
        <f t="shared" si="310"/>
        <v>42431.102534722224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s="7" t="str">
        <f t="shared" si="308"/>
        <v>theater</v>
      </c>
      <c r="R3282" s="7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s="7" t="str">
        <f t="shared" si="308"/>
        <v>theater</v>
      </c>
      <c r="R3283" s="7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s="7" t="str">
        <f t="shared" si="308"/>
        <v>theater</v>
      </c>
      <c r="R3284" s="7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s="7" t="str">
        <f t="shared" si="308"/>
        <v>theater</v>
      </c>
      <c r="R3285" s="7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s="7" t="str">
        <f t="shared" si="308"/>
        <v>theater</v>
      </c>
      <c r="R3286" s="7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s="7" t="str">
        <f t="shared" si="308"/>
        <v>theater</v>
      </c>
      <c r="R3287" s="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s="7" t="str">
        <f t="shared" si="308"/>
        <v>theater</v>
      </c>
      <c r="R3288" s="7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s="7" t="str">
        <f t="shared" si="308"/>
        <v>theater</v>
      </c>
      <c r="R3289" s="7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s="7" t="str">
        <f t="shared" si="308"/>
        <v>theater</v>
      </c>
      <c r="R3290" s="7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s="7" t="str">
        <f t="shared" si="308"/>
        <v>theater</v>
      </c>
      <c r="R3291" s="7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s="7" t="str">
        <f t="shared" si="308"/>
        <v>theater</v>
      </c>
      <c r="R3292" s="7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s="7" t="str">
        <f t="shared" si="308"/>
        <v>theater</v>
      </c>
      <c r="R3293" s="7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s="7" t="str">
        <f t="shared" si="308"/>
        <v>theater</v>
      </c>
      <c r="R3294" s="7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s="7" t="str">
        <f t="shared" si="308"/>
        <v>theater</v>
      </c>
      <c r="R3295" s="7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s="7" t="str">
        <f t="shared" si="308"/>
        <v>theater</v>
      </c>
      <c r="R3296" s="7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s="7" t="str">
        <f t="shared" si="308"/>
        <v>theater</v>
      </c>
      <c r="R3297" s="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s="7" t="str">
        <f t="shared" si="308"/>
        <v>theater</v>
      </c>
      <c r="R3298" s="7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s="7" t="str">
        <f t="shared" si="308"/>
        <v>theater</v>
      </c>
      <c r="R3299" s="7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s="7" t="str">
        <f t="shared" si="308"/>
        <v>theater</v>
      </c>
      <c r="R3300" s="7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s="7" t="str">
        <f t="shared" si="308"/>
        <v>theater</v>
      </c>
      <c r="R3301" s="7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s="7" t="str">
        <f t="shared" si="308"/>
        <v>theater</v>
      </c>
      <c r="R3302" s="7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s="7" t="str">
        <f t="shared" si="308"/>
        <v>theater</v>
      </c>
      <c r="R3303" s="7" t="str">
        <f t="shared" si="309"/>
        <v>plays</v>
      </c>
      <c r="S3303" s="13">
        <f t="shared" si="310"/>
        <v>42538.735833333332</v>
      </c>
      <c r="T3303" s="13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s="7" t="str">
        <f t="shared" si="308"/>
        <v>theater</v>
      </c>
      <c r="R3304" s="7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s="7" t="str">
        <f t="shared" si="308"/>
        <v>theater</v>
      </c>
      <c r="R3305" s="7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s="7" t="str">
        <f t="shared" si="308"/>
        <v>theater</v>
      </c>
      <c r="R3306" s="7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s="7" t="str">
        <f t="shared" si="308"/>
        <v>theater</v>
      </c>
      <c r="R3307" s="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s="7" t="str">
        <f t="shared" si="308"/>
        <v>theater</v>
      </c>
      <c r="R3308" s="7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s="7" t="str">
        <f t="shared" si="308"/>
        <v>theater</v>
      </c>
      <c r="R3309" s="7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s="7" t="str">
        <f t="shared" si="308"/>
        <v>theater</v>
      </c>
      <c r="R3310" s="7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s="7" t="str">
        <f t="shared" si="308"/>
        <v>theater</v>
      </c>
      <c r="R3311" s="7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s="7" t="str">
        <f t="shared" si="308"/>
        <v>theater</v>
      </c>
      <c r="R3312" s="7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s="7" t="str">
        <f t="shared" si="308"/>
        <v>theater</v>
      </c>
      <c r="R3313" s="7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s="7" t="str">
        <f t="shared" si="308"/>
        <v>theater</v>
      </c>
      <c r="R3314" s="7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s="7" t="str">
        <f t="shared" si="308"/>
        <v>theater</v>
      </c>
      <c r="R3315" s="7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s="7" t="str">
        <f t="shared" si="308"/>
        <v>theater</v>
      </c>
      <c r="R3316" s="7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s="7" t="str">
        <f t="shared" si="308"/>
        <v>theater</v>
      </c>
      <c r="R3317" s="7" t="str">
        <f t="shared" si="309"/>
        <v>plays</v>
      </c>
      <c r="S3317" s="13">
        <f t="shared" si="310"/>
        <v>42466.303715277776</v>
      </c>
      <c r="T3317" s="13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s="7" t="str">
        <f t="shared" si="308"/>
        <v>theater</v>
      </c>
      <c r="R3318" s="7" t="str">
        <f t="shared" si="309"/>
        <v>plays</v>
      </c>
      <c r="S3318" s="13">
        <f t="shared" si="310"/>
        <v>41826.871238425927</v>
      </c>
      <c r="T3318" s="13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s="7" t="str">
        <f t="shared" si="308"/>
        <v>theater</v>
      </c>
      <c r="R3319" s="7" t="str">
        <f t="shared" si="309"/>
        <v>plays</v>
      </c>
      <c r="S3319" s="13">
        <f t="shared" si="310"/>
        <v>42499.039629629631</v>
      </c>
      <c r="T3319" s="13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s="7" t="str">
        <f t="shared" si="308"/>
        <v>theater</v>
      </c>
      <c r="R3320" s="7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s="7" t="str">
        <f t="shared" si="308"/>
        <v>theater</v>
      </c>
      <c r="R3321" s="7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s="7" t="str">
        <f t="shared" si="308"/>
        <v>theater</v>
      </c>
      <c r="R3322" s="7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s="7" t="str">
        <f t="shared" si="308"/>
        <v>theater</v>
      </c>
      <c r="R3323" s="7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s="7" t="str">
        <f t="shared" si="308"/>
        <v>theater</v>
      </c>
      <c r="R3324" s="7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s="7" t="str">
        <f t="shared" si="308"/>
        <v>theater</v>
      </c>
      <c r="R3325" s="7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s="7" t="str">
        <f t="shared" si="308"/>
        <v>theater</v>
      </c>
      <c r="R3326" s="7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s="7" t="str">
        <f t="shared" si="308"/>
        <v>theater</v>
      </c>
      <c r="R3327" s="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s="7" t="str">
        <f t="shared" si="308"/>
        <v>theater</v>
      </c>
      <c r="R3328" s="7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s="7" t="str">
        <f t="shared" si="308"/>
        <v>theater</v>
      </c>
      <c r="R3329" s="7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7">
        <f t="shared" ref="P3330:P3393" si="313">IF(E3330&gt;0, E3330/L3330, 0)</f>
        <v>292.77777777777777</v>
      </c>
      <c r="Q3330" s="7" t="str">
        <f t="shared" ref="Q3330:Q3393" si="314">LEFT(N3330, SEARCH("/",N3330)-1)</f>
        <v>theater</v>
      </c>
      <c r="R3330" s="7" t="str">
        <f t="shared" ref="R3330:R3393" si="315">RIGHT(N3330,LEN(N3330)-SEARCH("/",N3330))</f>
        <v>plays</v>
      </c>
      <c r="S3330" s="13">
        <f t="shared" ref="S3330:S3393" si="316">J3330/(60*60*24)+DATE(1970,1,1)</f>
        <v>41822.57503472222</v>
      </c>
      <c r="T3330" s="13">
        <f t="shared" ref="T3330:T3393" si="317">I3330/(60*60*24)+DATE(1970,1,1)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7">
        <f t="shared" si="313"/>
        <v>44.92307692307692</v>
      </c>
      <c r="Q3331" s="7" t="str">
        <f t="shared" si="314"/>
        <v>theater</v>
      </c>
      <c r="R3331" s="7" t="str">
        <f t="shared" si="315"/>
        <v>plays</v>
      </c>
      <c r="S3331" s="13">
        <f t="shared" si="316"/>
        <v>41837.323009259257</v>
      </c>
      <c r="T3331" s="13">
        <f t="shared" si="317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s="7" t="str">
        <f t="shared" si="314"/>
        <v>theater</v>
      </c>
      <c r="R3332" s="7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s="7" t="str">
        <f t="shared" si="314"/>
        <v>theater</v>
      </c>
      <c r="R3333" s="7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s="7" t="str">
        <f t="shared" si="314"/>
        <v>theater</v>
      </c>
      <c r="R3334" s="7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s="7" t="str">
        <f t="shared" si="314"/>
        <v>theater</v>
      </c>
      <c r="R3335" s="7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s="7" t="str">
        <f t="shared" si="314"/>
        <v>theater</v>
      </c>
      <c r="R3336" s="7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s="7" t="str">
        <f t="shared" si="314"/>
        <v>theater</v>
      </c>
      <c r="R3337" s="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s="7" t="str">
        <f t="shared" si="314"/>
        <v>theater</v>
      </c>
      <c r="R3338" s="7" t="str">
        <f t="shared" si="315"/>
        <v>plays</v>
      </c>
      <c r="S3338" s="13">
        <f t="shared" si="316"/>
        <v>42437.398680555554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s="7" t="str">
        <f t="shared" si="314"/>
        <v>theater</v>
      </c>
      <c r="R3339" s="7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s="7" t="str">
        <f t="shared" si="314"/>
        <v>theater</v>
      </c>
      <c r="R3340" s="7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s="7" t="str">
        <f t="shared" si="314"/>
        <v>theater</v>
      </c>
      <c r="R3341" s="7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s="7" t="str">
        <f t="shared" si="314"/>
        <v>theater</v>
      </c>
      <c r="R3342" s="7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s="7" t="str">
        <f t="shared" si="314"/>
        <v>theater</v>
      </c>
      <c r="R3343" s="7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s="7" t="str">
        <f t="shared" si="314"/>
        <v>theater</v>
      </c>
      <c r="R3344" s="7" t="str">
        <f t="shared" si="315"/>
        <v>plays</v>
      </c>
      <c r="S3344" s="13">
        <f t="shared" si="316"/>
        <v>42062.296412037038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s="7" t="str">
        <f t="shared" si="314"/>
        <v>theater</v>
      </c>
      <c r="R3345" s="7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s="7" t="str">
        <f t="shared" si="314"/>
        <v>theater</v>
      </c>
      <c r="R3346" s="7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s="7" t="str">
        <f t="shared" si="314"/>
        <v>theater</v>
      </c>
      <c r="R3347" s="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s="7" t="str">
        <f t="shared" si="314"/>
        <v>theater</v>
      </c>
      <c r="R3348" s="7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s="7" t="str">
        <f t="shared" si="314"/>
        <v>theater</v>
      </c>
      <c r="R3349" s="7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s="7" t="str">
        <f t="shared" si="314"/>
        <v>theater</v>
      </c>
      <c r="R3350" s="7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s="7" t="str">
        <f t="shared" si="314"/>
        <v>theater</v>
      </c>
      <c r="R3351" s="7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s="7" t="str">
        <f t="shared" si="314"/>
        <v>theater</v>
      </c>
      <c r="R3352" s="7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s="7" t="str">
        <f t="shared" si="314"/>
        <v>theater</v>
      </c>
      <c r="R3353" s="7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s="7" t="str">
        <f t="shared" si="314"/>
        <v>theater</v>
      </c>
      <c r="R3354" s="7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s="7" t="str">
        <f t="shared" si="314"/>
        <v>theater</v>
      </c>
      <c r="R3355" s="7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s="7" t="str">
        <f t="shared" si="314"/>
        <v>theater</v>
      </c>
      <c r="R3356" s="7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s="7" t="str">
        <f t="shared" si="314"/>
        <v>theater</v>
      </c>
      <c r="R3357" s="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s="7" t="str">
        <f t="shared" si="314"/>
        <v>theater</v>
      </c>
      <c r="R3358" s="7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s="7" t="str">
        <f t="shared" si="314"/>
        <v>theater</v>
      </c>
      <c r="R3359" s="7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s="7" t="str">
        <f t="shared" si="314"/>
        <v>theater</v>
      </c>
      <c r="R3360" s="7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s="7" t="str">
        <f t="shared" si="314"/>
        <v>theater</v>
      </c>
      <c r="R3361" s="7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s="7" t="str">
        <f t="shared" si="314"/>
        <v>theater</v>
      </c>
      <c r="R3362" s="7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s="7" t="str">
        <f t="shared" si="314"/>
        <v>theater</v>
      </c>
      <c r="R3363" s="7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s="7" t="str">
        <f t="shared" si="314"/>
        <v>theater</v>
      </c>
      <c r="R3364" s="7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s="7" t="str">
        <f t="shared" si="314"/>
        <v>theater</v>
      </c>
      <c r="R3365" s="7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s="7" t="str">
        <f t="shared" si="314"/>
        <v>theater</v>
      </c>
      <c r="R3366" s="7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s="7" t="str">
        <f t="shared" si="314"/>
        <v>theater</v>
      </c>
      <c r="R3367" s="7" t="str">
        <f t="shared" si="315"/>
        <v>plays</v>
      </c>
      <c r="S3367" s="13">
        <f t="shared" si="316"/>
        <v>42321.101759259254</v>
      </c>
      <c r="T3367" s="13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s="7" t="str">
        <f t="shared" si="314"/>
        <v>theater</v>
      </c>
      <c r="R3368" s="7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s="7" t="str">
        <f t="shared" si="314"/>
        <v>theater</v>
      </c>
      <c r="R3369" s="7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s="7" t="str">
        <f t="shared" si="314"/>
        <v>theater</v>
      </c>
      <c r="R3370" s="7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s="7" t="str">
        <f t="shared" si="314"/>
        <v>theater</v>
      </c>
      <c r="R3371" s="7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s="7" t="str">
        <f t="shared" si="314"/>
        <v>theater</v>
      </c>
      <c r="R3372" s="7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s="7" t="str">
        <f t="shared" si="314"/>
        <v>theater</v>
      </c>
      <c r="R3373" s="7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s="7" t="str">
        <f t="shared" si="314"/>
        <v>theater</v>
      </c>
      <c r="R3374" s="7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s="7" t="str">
        <f t="shared" si="314"/>
        <v>theater</v>
      </c>
      <c r="R3375" s="7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s="7" t="str">
        <f t="shared" si="314"/>
        <v>theater</v>
      </c>
      <c r="R3376" s="7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s="7" t="str">
        <f t="shared" si="314"/>
        <v>theater</v>
      </c>
      <c r="R3377" s="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s="7" t="str">
        <f t="shared" si="314"/>
        <v>theater</v>
      </c>
      <c r="R3378" s="7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s="7" t="str">
        <f t="shared" si="314"/>
        <v>theater</v>
      </c>
      <c r="R3379" s="7" t="str">
        <f t="shared" si="315"/>
        <v>plays</v>
      </c>
      <c r="S3379" s="13">
        <f t="shared" si="316"/>
        <v>42053.732627314814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s="7" t="str">
        <f t="shared" si="314"/>
        <v>theater</v>
      </c>
      <c r="R3380" s="7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s="7" t="str">
        <f t="shared" si="314"/>
        <v>theater</v>
      </c>
      <c r="R3381" s="7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s="7" t="str">
        <f t="shared" si="314"/>
        <v>theater</v>
      </c>
      <c r="R3382" s="7" t="str">
        <f t="shared" si="315"/>
        <v>plays</v>
      </c>
      <c r="S3382" s="13">
        <f t="shared" si="316"/>
        <v>41937.953449074077</v>
      </c>
      <c r="T3382" s="13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s="7" t="str">
        <f t="shared" si="314"/>
        <v>theater</v>
      </c>
      <c r="R3383" s="7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s="7" t="str">
        <f t="shared" si="314"/>
        <v>theater</v>
      </c>
      <c r="R3384" s="7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s="7" t="str">
        <f t="shared" si="314"/>
        <v>theater</v>
      </c>
      <c r="R3385" s="7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s="7" t="str">
        <f t="shared" si="314"/>
        <v>theater</v>
      </c>
      <c r="R3386" s="7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s="7" t="str">
        <f t="shared" si="314"/>
        <v>theater</v>
      </c>
      <c r="R3387" s="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s="7" t="str">
        <f t="shared" si="314"/>
        <v>theater</v>
      </c>
      <c r="R3388" s="7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s="7" t="str">
        <f t="shared" si="314"/>
        <v>theater</v>
      </c>
      <c r="R3389" s="7" t="str">
        <f t="shared" si="315"/>
        <v>plays</v>
      </c>
      <c r="S3389" s="13">
        <f t="shared" si="316"/>
        <v>41947.762592592597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s="7" t="str">
        <f t="shared" si="314"/>
        <v>theater</v>
      </c>
      <c r="R3390" s="7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s="7" t="str">
        <f t="shared" si="314"/>
        <v>theater</v>
      </c>
      <c r="R3391" s="7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s="7" t="str">
        <f t="shared" si="314"/>
        <v>theater</v>
      </c>
      <c r="R3392" s="7" t="str">
        <f t="shared" si="315"/>
        <v>plays</v>
      </c>
      <c r="S3392" s="13">
        <f t="shared" si="316"/>
        <v>41815.774826388893</v>
      </c>
      <c r="T3392" s="13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s="7" t="str">
        <f t="shared" si="314"/>
        <v>theater</v>
      </c>
      <c r="R3393" s="7" t="str">
        <f t="shared" si="315"/>
        <v>plays</v>
      </c>
      <c r="S3393" s="13">
        <f t="shared" si="316"/>
        <v>41830.545694444445</v>
      </c>
      <c r="T3393" s="13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7">
        <f t="shared" ref="P3394:P3457" si="319">IF(E3394&gt;0, E3394/L3394, 0)</f>
        <v>41.666666666666664</v>
      </c>
      <c r="Q3394" s="7" t="str">
        <f t="shared" ref="Q3394:Q3457" si="320">LEFT(N3394, SEARCH("/",N3394)-1)</f>
        <v>theater</v>
      </c>
      <c r="R3394" s="7" t="str">
        <f t="shared" ref="R3394:R3457" si="321">RIGHT(N3394,LEN(N3394)-SEARCH("/",N3394))</f>
        <v>plays</v>
      </c>
      <c r="S3394" s="13">
        <f t="shared" ref="S3394:S3457" si="322">J3394/(60*60*24)+DATE(1970,1,1)</f>
        <v>42446.845543981486</v>
      </c>
      <c r="T3394" s="13">
        <f t="shared" ref="T3394:T3457" si="323">I3394/(60*60*24)+DATE(1970,1,1)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7">
        <f t="shared" si="319"/>
        <v>36.06818181818182</v>
      </c>
      <c r="Q3395" s="7" t="str">
        <f t="shared" si="320"/>
        <v>theater</v>
      </c>
      <c r="R3395" s="7" t="str">
        <f t="shared" si="321"/>
        <v>plays</v>
      </c>
      <c r="S3395" s="13">
        <f t="shared" si="322"/>
        <v>41923.921643518523</v>
      </c>
      <c r="T3395" s="13">
        <f t="shared" si="323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s="7" t="str">
        <f t="shared" si="320"/>
        <v>theater</v>
      </c>
      <c r="R3396" s="7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s="7" t="str">
        <f t="shared" si="320"/>
        <v>theater</v>
      </c>
      <c r="R3397" s="7" t="str">
        <f t="shared" si="321"/>
        <v>plays</v>
      </c>
      <c r="S3397" s="13">
        <f t="shared" si="322"/>
        <v>42140.712314814809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s="7" t="str">
        <f t="shared" si="320"/>
        <v>theater</v>
      </c>
      <c r="R3398" s="7" t="str">
        <f t="shared" si="321"/>
        <v>plays</v>
      </c>
      <c r="S3398" s="13">
        <f t="shared" si="322"/>
        <v>41764.446631944447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s="7" t="str">
        <f t="shared" si="320"/>
        <v>theater</v>
      </c>
      <c r="R3399" s="7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s="7" t="str">
        <f t="shared" si="320"/>
        <v>theater</v>
      </c>
      <c r="R3400" s="7" t="str">
        <f t="shared" si="321"/>
        <v>plays</v>
      </c>
      <c r="S3400" s="13">
        <f t="shared" si="322"/>
        <v>41941.752037037033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s="7" t="str">
        <f t="shared" si="320"/>
        <v>theater</v>
      </c>
      <c r="R3401" s="7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s="7" t="str">
        <f t="shared" si="320"/>
        <v>theater</v>
      </c>
      <c r="R3402" s="7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s="7" t="str">
        <f t="shared" si="320"/>
        <v>theater</v>
      </c>
      <c r="R3403" s="7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s="7" t="str">
        <f t="shared" si="320"/>
        <v>theater</v>
      </c>
      <c r="R3404" s="7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s="7" t="str">
        <f t="shared" si="320"/>
        <v>theater</v>
      </c>
      <c r="R3405" s="7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s="7" t="str">
        <f t="shared" si="320"/>
        <v>theater</v>
      </c>
      <c r="R3406" s="7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s="7" t="str">
        <f t="shared" si="320"/>
        <v>theater</v>
      </c>
      <c r="R3407" s="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s="7" t="str">
        <f t="shared" si="320"/>
        <v>theater</v>
      </c>
      <c r="R3408" s="7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s="7" t="str">
        <f t="shared" si="320"/>
        <v>theater</v>
      </c>
      <c r="R3409" s="7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s="7" t="str">
        <f t="shared" si="320"/>
        <v>theater</v>
      </c>
      <c r="R3410" s="7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s="7" t="str">
        <f t="shared" si="320"/>
        <v>theater</v>
      </c>
      <c r="R3411" s="7" t="str">
        <f t="shared" si="321"/>
        <v>plays</v>
      </c>
      <c r="S3411" s="13">
        <f t="shared" si="322"/>
        <v>42544.814328703702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s="7" t="str">
        <f t="shared" si="320"/>
        <v>theater</v>
      </c>
      <c r="R3412" s="7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s="7" t="str">
        <f t="shared" si="320"/>
        <v>theater</v>
      </c>
      <c r="R3413" s="7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s="7" t="str">
        <f t="shared" si="320"/>
        <v>theater</v>
      </c>
      <c r="R3414" s="7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s="7" t="str">
        <f t="shared" si="320"/>
        <v>theater</v>
      </c>
      <c r="R3415" s="7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s="7" t="str">
        <f t="shared" si="320"/>
        <v>theater</v>
      </c>
      <c r="R3416" s="7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s="7" t="str">
        <f t="shared" si="320"/>
        <v>theater</v>
      </c>
      <c r="R3417" s="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s="7" t="str">
        <f t="shared" si="320"/>
        <v>theater</v>
      </c>
      <c r="R3418" s="7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s="7" t="str">
        <f t="shared" si="320"/>
        <v>theater</v>
      </c>
      <c r="R3419" s="7" t="str">
        <f t="shared" si="321"/>
        <v>plays</v>
      </c>
      <c r="S3419" s="13">
        <f t="shared" si="322"/>
        <v>41894.91375</v>
      </c>
      <c r="T3419" s="13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s="7" t="str">
        <f t="shared" si="320"/>
        <v>theater</v>
      </c>
      <c r="R3420" s="7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s="7" t="str">
        <f t="shared" si="320"/>
        <v>theater</v>
      </c>
      <c r="R3421" s="7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s="7" t="str">
        <f t="shared" si="320"/>
        <v>theater</v>
      </c>
      <c r="R3422" s="7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s="7" t="str">
        <f t="shared" si="320"/>
        <v>theater</v>
      </c>
      <c r="R3423" s="7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s="7" t="str">
        <f t="shared" si="320"/>
        <v>theater</v>
      </c>
      <c r="R3424" s="7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s="7" t="str">
        <f t="shared" si="320"/>
        <v>theater</v>
      </c>
      <c r="R3425" s="7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s="7" t="str">
        <f t="shared" si="320"/>
        <v>theater</v>
      </c>
      <c r="R3426" s="7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s="7" t="str">
        <f t="shared" si="320"/>
        <v>theater</v>
      </c>
      <c r="R3427" s="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s="7" t="str">
        <f t="shared" si="320"/>
        <v>theater</v>
      </c>
      <c r="R3428" s="7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s="7" t="str">
        <f t="shared" si="320"/>
        <v>theater</v>
      </c>
      <c r="R3429" s="7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s="7" t="str">
        <f t="shared" si="320"/>
        <v>theater</v>
      </c>
      <c r="R3430" s="7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s="7" t="str">
        <f t="shared" si="320"/>
        <v>theater</v>
      </c>
      <c r="R3431" s="7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s="7" t="str">
        <f t="shared" si="320"/>
        <v>theater</v>
      </c>
      <c r="R3432" s="7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s="7" t="str">
        <f t="shared" si="320"/>
        <v>theater</v>
      </c>
      <c r="R3433" s="7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s="7" t="str">
        <f t="shared" si="320"/>
        <v>theater</v>
      </c>
      <c r="R3434" s="7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s="7" t="str">
        <f t="shared" si="320"/>
        <v>theater</v>
      </c>
      <c r="R3435" s="7" t="str">
        <f t="shared" si="321"/>
        <v>plays</v>
      </c>
      <c r="S3435" s="13">
        <f t="shared" si="322"/>
        <v>41776.06313657407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s="7" t="str">
        <f t="shared" si="320"/>
        <v>theater</v>
      </c>
      <c r="R3436" s="7" t="str">
        <f t="shared" si="321"/>
        <v>plays</v>
      </c>
      <c r="S3436" s="13">
        <f t="shared" si="322"/>
        <v>41800.380428240736</v>
      </c>
      <c r="T3436" s="13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s="7" t="str">
        <f t="shared" si="320"/>
        <v>theater</v>
      </c>
      <c r="R3437" s="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s="7" t="str">
        <f t="shared" si="320"/>
        <v>theater</v>
      </c>
      <c r="R3438" s="7" t="str">
        <f t="shared" si="321"/>
        <v>plays</v>
      </c>
      <c r="S3438" s="13">
        <f t="shared" si="322"/>
        <v>41851.541585648149</v>
      </c>
      <c r="T3438" s="13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s="7" t="str">
        <f t="shared" si="320"/>
        <v>theater</v>
      </c>
      <c r="R3439" s="7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s="7" t="str">
        <f t="shared" si="320"/>
        <v>theater</v>
      </c>
      <c r="R3440" s="7" t="str">
        <f t="shared" si="321"/>
        <v>plays</v>
      </c>
      <c r="S3440" s="13">
        <f t="shared" si="322"/>
        <v>42100.927858796298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s="7" t="str">
        <f t="shared" si="320"/>
        <v>theater</v>
      </c>
      <c r="R3441" s="7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s="7" t="str">
        <f t="shared" si="320"/>
        <v>theater</v>
      </c>
      <c r="R3442" s="7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s="7" t="str">
        <f t="shared" si="320"/>
        <v>theater</v>
      </c>
      <c r="R3443" s="7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s="7" t="str">
        <f t="shared" si="320"/>
        <v>theater</v>
      </c>
      <c r="R3444" s="7" t="str">
        <f t="shared" si="321"/>
        <v>plays</v>
      </c>
      <c r="S3444" s="13">
        <f t="shared" si="322"/>
        <v>42124.841111111113</v>
      </c>
      <c r="T3444" s="13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s="7" t="str">
        <f t="shared" si="320"/>
        <v>theater</v>
      </c>
      <c r="R3445" s="7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s="7" t="str">
        <f t="shared" si="320"/>
        <v>theater</v>
      </c>
      <c r="R3446" s="7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s="7" t="str">
        <f t="shared" si="320"/>
        <v>theater</v>
      </c>
      <c r="R3447" s="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s="7" t="str">
        <f t="shared" si="320"/>
        <v>theater</v>
      </c>
      <c r="R3448" s="7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s="7" t="str">
        <f t="shared" si="320"/>
        <v>theater</v>
      </c>
      <c r="R3449" s="7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s="7" t="str">
        <f t="shared" si="320"/>
        <v>theater</v>
      </c>
      <c r="R3450" s="7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s="7" t="str">
        <f t="shared" si="320"/>
        <v>theater</v>
      </c>
      <c r="R3451" s="7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s="7" t="str">
        <f t="shared" si="320"/>
        <v>theater</v>
      </c>
      <c r="R3452" s="7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s="7" t="str">
        <f t="shared" si="320"/>
        <v>theater</v>
      </c>
      <c r="R3453" s="7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s="7" t="str">
        <f t="shared" si="320"/>
        <v>theater</v>
      </c>
      <c r="R3454" s="7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s="7" t="str">
        <f t="shared" si="320"/>
        <v>theater</v>
      </c>
      <c r="R3455" s="7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s="7" t="str">
        <f t="shared" si="320"/>
        <v>theater</v>
      </c>
      <c r="R3456" s="7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s="7" t="str">
        <f t="shared" si="320"/>
        <v>theater</v>
      </c>
      <c r="R3457" s="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7">
        <f t="shared" ref="P3458:P3521" si="325">IF(E3458&gt;0, E3458/L3458, 0)</f>
        <v>358.6875</v>
      </c>
      <c r="Q3458" s="7" t="str">
        <f t="shared" ref="Q3458:Q3521" si="326">LEFT(N3458, SEARCH("/",N3458)-1)</f>
        <v>theater</v>
      </c>
      <c r="R3458" s="7" t="str">
        <f t="shared" ref="R3458:R3521" si="327">RIGHT(N3458,LEN(N3458)-SEARCH("/",N3458))</f>
        <v>plays</v>
      </c>
      <c r="S3458" s="13">
        <f t="shared" ref="S3458:S3521" si="328">J3458/(60*60*24)+DATE(1970,1,1)</f>
        <v>41821.205636574072</v>
      </c>
      <c r="T3458" s="13">
        <f t="shared" ref="T3458:T3521" si="329">I3458/(60*60*24)+DATE(1970,1,1)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7">
        <f t="shared" si="325"/>
        <v>50.981818181818184</v>
      </c>
      <c r="Q3459" s="7" t="str">
        <f t="shared" si="326"/>
        <v>theater</v>
      </c>
      <c r="R3459" s="7" t="str">
        <f t="shared" si="327"/>
        <v>plays</v>
      </c>
      <c r="S3459" s="13">
        <f t="shared" si="328"/>
        <v>42016.706678240742</v>
      </c>
      <c r="T3459" s="13">
        <f t="shared" si="329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s="7" t="str">
        <f t="shared" si="326"/>
        <v>theater</v>
      </c>
      <c r="R3460" s="7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s="7" t="str">
        <f t="shared" si="326"/>
        <v>theater</v>
      </c>
      <c r="R3461" s="7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s="7" t="str">
        <f t="shared" si="326"/>
        <v>theater</v>
      </c>
      <c r="R3462" s="7" t="str">
        <f t="shared" si="327"/>
        <v>plays</v>
      </c>
      <c r="S3462" s="13">
        <f t="shared" si="328"/>
        <v>41852.527222222227</v>
      </c>
      <c r="T3462" s="13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s="7" t="str">
        <f t="shared" si="326"/>
        <v>theater</v>
      </c>
      <c r="R3463" s="7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s="7" t="str">
        <f t="shared" si="326"/>
        <v>theater</v>
      </c>
      <c r="R3464" s="7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s="7" t="str">
        <f t="shared" si="326"/>
        <v>theater</v>
      </c>
      <c r="R3465" s="7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s="7" t="str">
        <f t="shared" si="326"/>
        <v>theater</v>
      </c>
      <c r="R3466" s="7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s="7" t="str">
        <f t="shared" si="326"/>
        <v>theater</v>
      </c>
      <c r="R3467" s="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s="7" t="str">
        <f t="shared" si="326"/>
        <v>theater</v>
      </c>
      <c r="R3468" s="7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s="7" t="str">
        <f t="shared" si="326"/>
        <v>theater</v>
      </c>
      <c r="R3469" s="7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s="7" t="str">
        <f t="shared" si="326"/>
        <v>theater</v>
      </c>
      <c r="R3470" s="7" t="str">
        <f t="shared" si="327"/>
        <v>plays</v>
      </c>
      <c r="S3470" s="13">
        <f t="shared" si="328"/>
        <v>42605.765381944446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s="7" t="str">
        <f t="shared" si="326"/>
        <v>theater</v>
      </c>
      <c r="R3471" s="7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s="7" t="str">
        <f t="shared" si="326"/>
        <v>theater</v>
      </c>
      <c r="R3472" s="7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s="7" t="str">
        <f t="shared" si="326"/>
        <v>theater</v>
      </c>
      <c r="R3473" s="7" t="str">
        <f t="shared" si="327"/>
        <v>plays</v>
      </c>
      <c r="S3473" s="13">
        <f t="shared" si="328"/>
        <v>41841.820486111115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s="7" t="str">
        <f t="shared" si="326"/>
        <v>theater</v>
      </c>
      <c r="R3474" s="7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s="7" t="str">
        <f t="shared" si="326"/>
        <v>theater</v>
      </c>
      <c r="R3475" s="7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s="7" t="str">
        <f t="shared" si="326"/>
        <v>theater</v>
      </c>
      <c r="R3476" s="7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s="7" t="str">
        <f t="shared" si="326"/>
        <v>theater</v>
      </c>
      <c r="R3477" s="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s="7" t="str">
        <f t="shared" si="326"/>
        <v>theater</v>
      </c>
      <c r="R3478" s="7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s="7" t="str">
        <f t="shared" si="326"/>
        <v>theater</v>
      </c>
      <c r="R3479" s="7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s="7" t="str">
        <f t="shared" si="326"/>
        <v>theater</v>
      </c>
      <c r="R3480" s="7" t="str">
        <f t="shared" si="327"/>
        <v>plays</v>
      </c>
      <c r="S3480" s="13">
        <f t="shared" si="328"/>
        <v>42053.916921296295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s="7" t="str">
        <f t="shared" si="326"/>
        <v>theater</v>
      </c>
      <c r="R3481" s="7" t="str">
        <f t="shared" si="327"/>
        <v>plays</v>
      </c>
      <c r="S3481" s="13">
        <f t="shared" si="328"/>
        <v>41781.855092592596</v>
      </c>
      <c r="T3481" s="13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s="7" t="str">
        <f t="shared" si="326"/>
        <v>theater</v>
      </c>
      <c r="R3482" s="7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s="7" t="str">
        <f t="shared" si="326"/>
        <v>theater</v>
      </c>
      <c r="R3483" s="7" t="str">
        <f t="shared" si="327"/>
        <v>plays</v>
      </c>
      <c r="S3483" s="13">
        <f t="shared" si="328"/>
        <v>41989.247546296298</v>
      </c>
      <c r="T3483" s="13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s="7" t="str">
        <f t="shared" si="326"/>
        <v>theater</v>
      </c>
      <c r="R3484" s="7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s="7" t="str">
        <f t="shared" si="326"/>
        <v>theater</v>
      </c>
      <c r="R3485" s="7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s="7" t="str">
        <f t="shared" si="326"/>
        <v>theater</v>
      </c>
      <c r="R3486" s="7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s="7" t="str">
        <f t="shared" si="326"/>
        <v>theater</v>
      </c>
      <c r="R3487" s="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s="7" t="str">
        <f t="shared" si="326"/>
        <v>theater</v>
      </c>
      <c r="R3488" s="7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s="7" t="str">
        <f t="shared" si="326"/>
        <v>theater</v>
      </c>
      <c r="R3489" s="7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s="7" t="str">
        <f t="shared" si="326"/>
        <v>theater</v>
      </c>
      <c r="R3490" s="7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s="7" t="str">
        <f t="shared" si="326"/>
        <v>theater</v>
      </c>
      <c r="R3491" s="7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s="7" t="str">
        <f t="shared" si="326"/>
        <v>theater</v>
      </c>
      <c r="R3492" s="7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s="7" t="str">
        <f t="shared" si="326"/>
        <v>theater</v>
      </c>
      <c r="R3493" s="7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s="7" t="str">
        <f t="shared" si="326"/>
        <v>theater</v>
      </c>
      <c r="R3494" s="7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s="7" t="str">
        <f t="shared" si="326"/>
        <v>theater</v>
      </c>
      <c r="R3495" s="7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s="7" t="str">
        <f t="shared" si="326"/>
        <v>theater</v>
      </c>
      <c r="R3496" s="7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s="7" t="str">
        <f t="shared" si="326"/>
        <v>theater</v>
      </c>
      <c r="R3497" s="7" t="str">
        <f t="shared" si="327"/>
        <v>plays</v>
      </c>
      <c r="S3497" s="13">
        <f t="shared" si="328"/>
        <v>41915.762835648144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s="7" t="str">
        <f t="shared" si="326"/>
        <v>theater</v>
      </c>
      <c r="R3498" s="7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s="7" t="str">
        <f t="shared" si="326"/>
        <v>theater</v>
      </c>
      <c r="R3499" s="7" t="str">
        <f t="shared" si="327"/>
        <v>plays</v>
      </c>
      <c r="S3499" s="13">
        <f t="shared" si="328"/>
        <v>42511.741944444446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s="7" t="str">
        <f t="shared" si="326"/>
        <v>theater</v>
      </c>
      <c r="R3500" s="7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s="7" t="str">
        <f t="shared" si="326"/>
        <v>theater</v>
      </c>
      <c r="R3501" s="7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s="7" t="str">
        <f t="shared" si="326"/>
        <v>theater</v>
      </c>
      <c r="R3502" s="7" t="str">
        <f t="shared" si="327"/>
        <v>plays</v>
      </c>
      <c r="S3502" s="13">
        <f t="shared" si="328"/>
        <v>42419.919421296298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s="7" t="str">
        <f t="shared" si="326"/>
        <v>theater</v>
      </c>
      <c r="R3503" s="7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s="7" t="str">
        <f t="shared" si="326"/>
        <v>theater</v>
      </c>
      <c r="R3504" s="7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s="7" t="str">
        <f t="shared" si="326"/>
        <v>theater</v>
      </c>
      <c r="R3505" s="7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s="7" t="str">
        <f t="shared" si="326"/>
        <v>theater</v>
      </c>
      <c r="R3506" s="7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s="7" t="str">
        <f t="shared" si="326"/>
        <v>theater</v>
      </c>
      <c r="R3507" s="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s="7" t="str">
        <f t="shared" si="326"/>
        <v>theater</v>
      </c>
      <c r="R3508" s="7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s="7" t="str">
        <f t="shared" si="326"/>
        <v>theater</v>
      </c>
      <c r="R3509" s="7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s="7" t="str">
        <f t="shared" si="326"/>
        <v>theater</v>
      </c>
      <c r="R3510" s="7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s="7" t="str">
        <f t="shared" si="326"/>
        <v>theater</v>
      </c>
      <c r="R3511" s="7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s="7" t="str">
        <f t="shared" si="326"/>
        <v>theater</v>
      </c>
      <c r="R3512" s="7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s="7" t="str">
        <f t="shared" si="326"/>
        <v>theater</v>
      </c>
      <c r="R3513" s="7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s="7" t="str">
        <f t="shared" si="326"/>
        <v>theater</v>
      </c>
      <c r="R3514" s="7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s="7" t="str">
        <f t="shared" si="326"/>
        <v>theater</v>
      </c>
      <c r="R3515" s="7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s="7" t="str">
        <f t="shared" si="326"/>
        <v>theater</v>
      </c>
      <c r="R3516" s="7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s="7" t="str">
        <f t="shared" si="326"/>
        <v>theater</v>
      </c>
      <c r="R3517" s="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s="7" t="str">
        <f t="shared" si="326"/>
        <v>theater</v>
      </c>
      <c r="R3518" s="7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s="7" t="str">
        <f t="shared" si="326"/>
        <v>theater</v>
      </c>
      <c r="R3519" s="7" t="str">
        <f t="shared" si="327"/>
        <v>plays</v>
      </c>
      <c r="S3519" s="13">
        <f t="shared" si="328"/>
        <v>41794.817523148144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s="7" t="str">
        <f t="shared" si="326"/>
        <v>theater</v>
      </c>
      <c r="R3520" s="7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s="7" t="str">
        <f t="shared" si="326"/>
        <v>theater</v>
      </c>
      <c r="R3521" s="7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7">
        <f t="shared" ref="P3522:P3585" si="331">IF(E3522&gt;0, E3522/L3522, 0)</f>
        <v>95.952380952380949</v>
      </c>
      <c r="Q3522" s="7" t="str">
        <f t="shared" ref="Q3522:Q3585" si="332">LEFT(N3522, SEARCH("/",N3522)-1)</f>
        <v>theater</v>
      </c>
      <c r="R3522" s="7" t="str">
        <f t="shared" ref="R3522:R3585" si="333">RIGHT(N3522,LEN(N3522)-SEARCH("/",N3522))</f>
        <v>plays</v>
      </c>
      <c r="S3522" s="13">
        <f t="shared" ref="S3522:S3585" si="334">J3522/(60*60*24)+DATE(1970,1,1)</f>
        <v>42227.824212962965</v>
      </c>
      <c r="T3522" s="13">
        <f t="shared" ref="T3522:T3585" si="335">I3522/(60*60*24)+DATE(1970,1,1)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7">
        <f t="shared" si="331"/>
        <v>45.615384615384613</v>
      </c>
      <c r="Q3523" s="7" t="str">
        <f t="shared" si="332"/>
        <v>theater</v>
      </c>
      <c r="R3523" s="7" t="str">
        <f t="shared" si="333"/>
        <v>plays</v>
      </c>
      <c r="S3523" s="13">
        <f t="shared" si="334"/>
        <v>41881.361342592594</v>
      </c>
      <c r="T3523" s="13">
        <f t="shared" si="335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s="7" t="str">
        <f t="shared" si="332"/>
        <v>theater</v>
      </c>
      <c r="R3524" s="7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s="7" t="str">
        <f t="shared" si="332"/>
        <v>theater</v>
      </c>
      <c r="R3525" s="7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s="7" t="str">
        <f t="shared" si="332"/>
        <v>theater</v>
      </c>
      <c r="R3526" s="7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s="7" t="str">
        <f t="shared" si="332"/>
        <v>theater</v>
      </c>
      <c r="R3527" s="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s="7" t="str">
        <f t="shared" si="332"/>
        <v>theater</v>
      </c>
      <c r="R3528" s="7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s="7" t="str">
        <f t="shared" si="332"/>
        <v>theater</v>
      </c>
      <c r="R3529" s="7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s="7" t="str">
        <f t="shared" si="332"/>
        <v>theater</v>
      </c>
      <c r="R3530" s="7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s="7" t="str">
        <f t="shared" si="332"/>
        <v>theater</v>
      </c>
      <c r="R3531" s="7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s="7" t="str">
        <f t="shared" si="332"/>
        <v>theater</v>
      </c>
      <c r="R3532" s="7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s="7" t="str">
        <f t="shared" si="332"/>
        <v>theater</v>
      </c>
      <c r="R3533" s="7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s="7" t="str">
        <f t="shared" si="332"/>
        <v>theater</v>
      </c>
      <c r="R3534" s="7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s="7" t="str">
        <f t="shared" si="332"/>
        <v>theater</v>
      </c>
      <c r="R3535" s="7" t="str">
        <f t="shared" si="333"/>
        <v>plays</v>
      </c>
      <c r="S3535" s="13">
        <f t="shared" si="334"/>
        <v>42289.761192129634</v>
      </c>
      <c r="T3535" s="13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s="7" t="str">
        <f t="shared" si="332"/>
        <v>theater</v>
      </c>
      <c r="R3536" s="7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s="7" t="str">
        <f t="shared" si="332"/>
        <v>theater</v>
      </c>
      <c r="R3537" s="7" t="str">
        <f t="shared" si="333"/>
        <v>plays</v>
      </c>
      <c r="S3537" s="13">
        <f t="shared" si="334"/>
        <v>42248.640162037038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s="7" t="str">
        <f t="shared" si="332"/>
        <v>theater</v>
      </c>
      <c r="R3538" s="7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s="7" t="str">
        <f t="shared" si="332"/>
        <v>theater</v>
      </c>
      <c r="R3539" s="7" t="str">
        <f t="shared" si="333"/>
        <v>plays</v>
      </c>
      <c r="S3539" s="13">
        <f t="shared" si="334"/>
        <v>41923.354351851856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s="7" t="str">
        <f t="shared" si="332"/>
        <v>theater</v>
      </c>
      <c r="R3540" s="7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s="7" t="str">
        <f t="shared" si="332"/>
        <v>theater</v>
      </c>
      <c r="R3541" s="7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s="7" t="str">
        <f t="shared" si="332"/>
        <v>theater</v>
      </c>
      <c r="R3542" s="7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s="7" t="str">
        <f t="shared" si="332"/>
        <v>theater</v>
      </c>
      <c r="R3543" s="7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s="7" t="str">
        <f t="shared" si="332"/>
        <v>theater</v>
      </c>
      <c r="R3544" s="7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s="7" t="str">
        <f t="shared" si="332"/>
        <v>theater</v>
      </c>
      <c r="R3545" s="7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s="7" t="str">
        <f t="shared" si="332"/>
        <v>theater</v>
      </c>
      <c r="R3546" s="7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s="7" t="str">
        <f t="shared" si="332"/>
        <v>theater</v>
      </c>
      <c r="R3547" s="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s="7" t="str">
        <f t="shared" si="332"/>
        <v>theater</v>
      </c>
      <c r="R3548" s="7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s="7" t="str">
        <f t="shared" si="332"/>
        <v>theater</v>
      </c>
      <c r="R3549" s="7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s="7" t="str">
        <f t="shared" si="332"/>
        <v>theater</v>
      </c>
      <c r="R3550" s="7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s="7" t="str">
        <f t="shared" si="332"/>
        <v>theater</v>
      </c>
      <c r="R3551" s="7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s="7" t="str">
        <f t="shared" si="332"/>
        <v>theater</v>
      </c>
      <c r="R3552" s="7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s="7" t="str">
        <f t="shared" si="332"/>
        <v>theater</v>
      </c>
      <c r="R3553" s="7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s="7" t="str">
        <f t="shared" si="332"/>
        <v>theater</v>
      </c>
      <c r="R3554" s="7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s="7" t="str">
        <f t="shared" si="332"/>
        <v>theater</v>
      </c>
      <c r="R3555" s="7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s="7" t="str">
        <f t="shared" si="332"/>
        <v>theater</v>
      </c>
      <c r="R3556" s="7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s="7" t="str">
        <f t="shared" si="332"/>
        <v>theater</v>
      </c>
      <c r="R3557" s="7" t="str">
        <f t="shared" si="333"/>
        <v>plays</v>
      </c>
      <c r="S3557" s="13">
        <f t="shared" si="334"/>
        <v>42661.442060185189</v>
      </c>
      <c r="T3557" s="13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s="7" t="str">
        <f t="shared" si="332"/>
        <v>theater</v>
      </c>
      <c r="R3558" s="7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s="7" t="str">
        <f t="shared" si="332"/>
        <v>theater</v>
      </c>
      <c r="R3559" s="7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s="7" t="str">
        <f t="shared" si="332"/>
        <v>theater</v>
      </c>
      <c r="R3560" s="7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s="7" t="str">
        <f t="shared" si="332"/>
        <v>theater</v>
      </c>
      <c r="R3561" s="7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s="7" t="str">
        <f t="shared" si="332"/>
        <v>theater</v>
      </c>
      <c r="R3562" s="7" t="str">
        <f t="shared" si="333"/>
        <v>plays</v>
      </c>
      <c r="S3562" s="13">
        <f t="shared" si="334"/>
        <v>42115.889652777776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s="7" t="str">
        <f t="shared" si="332"/>
        <v>theater</v>
      </c>
      <c r="R3563" s="7" t="str">
        <f t="shared" si="333"/>
        <v>plays</v>
      </c>
      <c r="S3563" s="13">
        <f t="shared" si="334"/>
        <v>42203.680300925931</v>
      </c>
      <c r="T3563" s="13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s="7" t="str">
        <f t="shared" si="332"/>
        <v>theater</v>
      </c>
      <c r="R3564" s="7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s="7" t="str">
        <f t="shared" si="332"/>
        <v>theater</v>
      </c>
      <c r="R3565" s="7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s="7" t="str">
        <f t="shared" si="332"/>
        <v>theater</v>
      </c>
      <c r="R3566" s="7" t="str">
        <f t="shared" si="333"/>
        <v>plays</v>
      </c>
      <c r="S3566" s="13">
        <f t="shared" si="334"/>
        <v>42236.623252314814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s="7" t="str">
        <f t="shared" si="332"/>
        <v>theater</v>
      </c>
      <c r="R3567" s="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s="7" t="str">
        <f t="shared" si="332"/>
        <v>theater</v>
      </c>
      <c r="R3568" s="7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s="7" t="str">
        <f t="shared" si="332"/>
        <v>theater</v>
      </c>
      <c r="R3569" s="7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s="7" t="str">
        <f t="shared" si="332"/>
        <v>theater</v>
      </c>
      <c r="R3570" s="7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s="7" t="str">
        <f t="shared" si="332"/>
        <v>theater</v>
      </c>
      <c r="R3571" s="7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s="7" t="str">
        <f t="shared" si="332"/>
        <v>theater</v>
      </c>
      <c r="R3572" s="7" t="str">
        <f t="shared" si="333"/>
        <v>plays</v>
      </c>
      <c r="S3572" s="13">
        <f t="shared" si="334"/>
        <v>41976.331979166665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s="7" t="str">
        <f t="shared" si="332"/>
        <v>theater</v>
      </c>
      <c r="R3573" s="7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s="7" t="str">
        <f t="shared" si="332"/>
        <v>theater</v>
      </c>
      <c r="R3574" s="7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s="7" t="str">
        <f t="shared" si="332"/>
        <v>theater</v>
      </c>
      <c r="R3575" s="7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s="7" t="str">
        <f t="shared" si="332"/>
        <v>theater</v>
      </c>
      <c r="R3576" s="7" t="str">
        <f t="shared" si="333"/>
        <v>plays</v>
      </c>
      <c r="S3576" s="13">
        <f t="shared" si="334"/>
        <v>41926.942685185189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s="7" t="str">
        <f t="shared" si="332"/>
        <v>theater</v>
      </c>
      <c r="R3577" s="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s="7" t="str">
        <f t="shared" si="332"/>
        <v>theater</v>
      </c>
      <c r="R3578" s="7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s="7" t="str">
        <f t="shared" si="332"/>
        <v>theater</v>
      </c>
      <c r="R3579" s="7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s="7" t="str">
        <f t="shared" si="332"/>
        <v>theater</v>
      </c>
      <c r="R3580" s="7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s="7" t="str">
        <f t="shared" si="332"/>
        <v>theater</v>
      </c>
      <c r="R3581" s="7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s="7" t="str">
        <f t="shared" si="332"/>
        <v>theater</v>
      </c>
      <c r="R3582" s="7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s="7" t="str">
        <f t="shared" si="332"/>
        <v>theater</v>
      </c>
      <c r="R3583" s="7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s="7" t="str">
        <f t="shared" si="332"/>
        <v>theater</v>
      </c>
      <c r="R3584" s="7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s="7" t="str">
        <f t="shared" si="332"/>
        <v>theater</v>
      </c>
      <c r="R3585" s="7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7">
        <f t="shared" ref="P3586:P3649" si="337">IF(E3586&gt;0, E3586/L3586, 0)</f>
        <v>30.9375</v>
      </c>
      <c r="Q3586" s="7" t="str">
        <f t="shared" ref="Q3586:Q3649" si="338">LEFT(N3586, SEARCH("/",N3586)-1)</f>
        <v>theater</v>
      </c>
      <c r="R3586" s="7" t="str">
        <f t="shared" ref="R3586:R3649" si="339">RIGHT(N3586,LEN(N3586)-SEARCH("/",N3586))</f>
        <v>plays</v>
      </c>
      <c r="S3586" s="13">
        <f t="shared" ref="S3586:S3649" si="340">J3586/(60*60*24)+DATE(1970,1,1)</f>
        <v>42168.316481481481</v>
      </c>
      <c r="T3586" s="13">
        <f t="shared" ref="T3586:T3649" si="341">I3586/(60*60*24)+DATE(1970,1,1)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7">
        <f t="shared" si="337"/>
        <v>176.08695652173913</v>
      </c>
      <c r="Q3587" s="7" t="str">
        <f t="shared" si="338"/>
        <v>theater</v>
      </c>
      <c r="R3587" s="7" t="str">
        <f t="shared" si="339"/>
        <v>plays</v>
      </c>
      <c r="S3587" s="13">
        <f t="shared" si="340"/>
        <v>41964.716319444444</v>
      </c>
      <c r="T3587" s="13">
        <f t="shared" si="341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s="7" t="str">
        <f t="shared" si="338"/>
        <v>theater</v>
      </c>
      <c r="R3588" s="7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s="7" t="str">
        <f t="shared" si="338"/>
        <v>theater</v>
      </c>
      <c r="R3589" s="7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s="7" t="str">
        <f t="shared" si="338"/>
        <v>theater</v>
      </c>
      <c r="R3590" s="7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s="7" t="str">
        <f t="shared" si="338"/>
        <v>theater</v>
      </c>
      <c r="R3591" s="7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s="7" t="str">
        <f t="shared" si="338"/>
        <v>theater</v>
      </c>
      <c r="R3592" s="7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s="7" t="str">
        <f t="shared" si="338"/>
        <v>theater</v>
      </c>
      <c r="R3593" s="7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s="7" t="str">
        <f t="shared" si="338"/>
        <v>theater</v>
      </c>
      <c r="R3594" s="7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s="7" t="str">
        <f t="shared" si="338"/>
        <v>theater</v>
      </c>
      <c r="R3595" s="7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s="7" t="str">
        <f t="shared" si="338"/>
        <v>theater</v>
      </c>
      <c r="R3596" s="7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s="7" t="str">
        <f t="shared" si="338"/>
        <v>theater</v>
      </c>
      <c r="R3597" s="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s="7" t="str">
        <f t="shared" si="338"/>
        <v>theater</v>
      </c>
      <c r="R3598" s="7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s="7" t="str">
        <f t="shared" si="338"/>
        <v>theater</v>
      </c>
      <c r="R3599" s="7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s="7" t="str">
        <f t="shared" si="338"/>
        <v>theater</v>
      </c>
      <c r="R3600" s="7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s="7" t="str">
        <f t="shared" si="338"/>
        <v>theater</v>
      </c>
      <c r="R3601" s="7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s="7" t="str">
        <f t="shared" si="338"/>
        <v>theater</v>
      </c>
      <c r="R3602" s="7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s="7" t="str">
        <f t="shared" si="338"/>
        <v>theater</v>
      </c>
      <c r="R3603" s="7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s="7" t="str">
        <f t="shared" si="338"/>
        <v>theater</v>
      </c>
      <c r="R3604" s="7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s="7" t="str">
        <f t="shared" si="338"/>
        <v>theater</v>
      </c>
      <c r="R3605" s="7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s="7" t="str">
        <f t="shared" si="338"/>
        <v>theater</v>
      </c>
      <c r="R3606" s="7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s="7" t="str">
        <f t="shared" si="338"/>
        <v>theater</v>
      </c>
      <c r="R3607" s="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s="7" t="str">
        <f t="shared" si="338"/>
        <v>theater</v>
      </c>
      <c r="R3608" s="7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s="7" t="str">
        <f t="shared" si="338"/>
        <v>theater</v>
      </c>
      <c r="R3609" s="7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s="7" t="str">
        <f t="shared" si="338"/>
        <v>theater</v>
      </c>
      <c r="R3610" s="7" t="str">
        <f t="shared" si="339"/>
        <v>plays</v>
      </c>
      <c r="S3610" s="13">
        <f t="shared" si="340"/>
        <v>42506.709374999999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s="7" t="str">
        <f t="shared" si="338"/>
        <v>theater</v>
      </c>
      <c r="R3611" s="7" t="str">
        <f t="shared" si="339"/>
        <v>plays</v>
      </c>
      <c r="S3611" s="13">
        <f t="shared" si="340"/>
        <v>42429.991724537038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s="7" t="str">
        <f t="shared" si="338"/>
        <v>theater</v>
      </c>
      <c r="R3612" s="7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s="7" t="str">
        <f t="shared" si="338"/>
        <v>theater</v>
      </c>
      <c r="R3613" s="7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s="7" t="str">
        <f t="shared" si="338"/>
        <v>theater</v>
      </c>
      <c r="R3614" s="7" t="str">
        <f t="shared" si="339"/>
        <v>plays</v>
      </c>
      <c r="S3614" s="13">
        <f t="shared" si="340"/>
        <v>41789.726979166662</v>
      </c>
      <c r="T3614" s="13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s="7" t="str">
        <f t="shared" si="338"/>
        <v>theater</v>
      </c>
      <c r="R3615" s="7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s="7" t="str">
        <f t="shared" si="338"/>
        <v>theater</v>
      </c>
      <c r="R3616" s="7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s="7" t="str">
        <f t="shared" si="338"/>
        <v>theater</v>
      </c>
      <c r="R3617" s="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s="7" t="str">
        <f t="shared" si="338"/>
        <v>theater</v>
      </c>
      <c r="R3618" s="7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s="7" t="str">
        <f t="shared" si="338"/>
        <v>theater</v>
      </c>
      <c r="R3619" s="7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s="7" t="str">
        <f t="shared" si="338"/>
        <v>theater</v>
      </c>
      <c r="R3620" s="7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s="7" t="str">
        <f t="shared" si="338"/>
        <v>theater</v>
      </c>
      <c r="R3621" s="7" t="str">
        <f t="shared" si="339"/>
        <v>plays</v>
      </c>
      <c r="S3621" s="13">
        <f t="shared" si="340"/>
        <v>42661.132245370369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s="7" t="str">
        <f t="shared" si="338"/>
        <v>theater</v>
      </c>
      <c r="R3622" s="7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s="7" t="str">
        <f t="shared" si="338"/>
        <v>theater</v>
      </c>
      <c r="R3623" s="7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s="7" t="str">
        <f t="shared" si="338"/>
        <v>theater</v>
      </c>
      <c r="R3624" s="7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s="7" t="str">
        <f t="shared" si="338"/>
        <v>theater</v>
      </c>
      <c r="R3625" s="7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s="7" t="str">
        <f t="shared" si="338"/>
        <v>theater</v>
      </c>
      <c r="R3626" s="7" t="str">
        <f t="shared" si="339"/>
        <v>plays</v>
      </c>
      <c r="S3626" s="13">
        <f t="shared" si="340"/>
        <v>42545.774189814816</v>
      </c>
      <c r="T3626" s="13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s="7" t="str">
        <f t="shared" si="338"/>
        <v>theater</v>
      </c>
      <c r="R3627" s="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s="7" t="str">
        <f t="shared" si="338"/>
        <v>theater</v>
      </c>
      <c r="R3628" s="7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s="7" t="str">
        <f t="shared" si="338"/>
        <v>theater</v>
      </c>
      <c r="R3629" s="7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s="7" t="str">
        <f t="shared" si="338"/>
        <v>theater</v>
      </c>
      <c r="R3630" s="7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s="7" t="str">
        <f t="shared" si="338"/>
        <v>theater</v>
      </c>
      <c r="R3631" s="7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s="7" t="str">
        <f t="shared" si="338"/>
        <v>theater</v>
      </c>
      <c r="R3632" s="7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s="7" t="str">
        <f t="shared" si="338"/>
        <v>theater</v>
      </c>
      <c r="R3633" s="7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s="7" t="str">
        <f t="shared" si="338"/>
        <v>theater</v>
      </c>
      <c r="R3634" s="7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s="7" t="str">
        <f t="shared" si="338"/>
        <v>theater</v>
      </c>
      <c r="R3635" s="7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s="7" t="str">
        <f t="shared" si="338"/>
        <v>theater</v>
      </c>
      <c r="R3636" s="7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s="7" t="str">
        <f t="shared" si="338"/>
        <v>theater</v>
      </c>
      <c r="R3637" s="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s="7" t="str">
        <f t="shared" si="338"/>
        <v>theater</v>
      </c>
      <c r="R3638" s="7" t="str">
        <f t="shared" si="339"/>
        <v>musical</v>
      </c>
      <c r="S3638" s="13">
        <f t="shared" si="340"/>
        <v>42226.694780092592</v>
      </c>
      <c r="T3638" s="13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s="7" t="str">
        <f t="shared" si="338"/>
        <v>theater</v>
      </c>
      <c r="R3639" s="7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s="7" t="str">
        <f t="shared" si="338"/>
        <v>theater</v>
      </c>
      <c r="R3640" s="7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s="7" t="str">
        <f t="shared" si="338"/>
        <v>theater</v>
      </c>
      <c r="R3641" s="7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s="7" t="str">
        <f t="shared" si="338"/>
        <v>theater</v>
      </c>
      <c r="R3642" s="7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s="7" t="str">
        <f t="shared" si="338"/>
        <v>theater</v>
      </c>
      <c r="R3643" s="7" t="str">
        <f t="shared" si="339"/>
        <v>musical</v>
      </c>
      <c r="S3643" s="13">
        <f t="shared" si="340"/>
        <v>41899.627071759256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s="7" t="str">
        <f t="shared" si="338"/>
        <v>theater</v>
      </c>
      <c r="R3644" s="7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s="7" t="str">
        <f t="shared" si="338"/>
        <v>theater</v>
      </c>
      <c r="R3645" s="7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s="7" t="str">
        <f t="shared" si="338"/>
        <v>theater</v>
      </c>
      <c r="R3646" s="7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s="7" t="str">
        <f t="shared" si="338"/>
        <v>theater</v>
      </c>
      <c r="R3647" s="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s="7" t="str">
        <f t="shared" si="338"/>
        <v>theater</v>
      </c>
      <c r="R3648" s="7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s="7" t="str">
        <f t="shared" si="338"/>
        <v>theater</v>
      </c>
      <c r="R3649" s="7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7">
        <f t="shared" ref="P3650:P3713" si="343">IF(E3650&gt;0, E3650/L3650, 0)</f>
        <v>550.04109589041093</v>
      </c>
      <c r="Q3650" s="7" t="str">
        <f t="shared" ref="Q3650:Q3713" si="344">LEFT(N3650, SEARCH("/",N3650)-1)</f>
        <v>theater</v>
      </c>
      <c r="R3650" s="7" t="str">
        <f t="shared" ref="R3650:R3713" si="345">RIGHT(N3650,LEN(N3650)-SEARCH("/",N3650))</f>
        <v>plays</v>
      </c>
      <c r="S3650" s="13">
        <f t="shared" ref="S3650:S3713" si="346">J3650/(60*60*24)+DATE(1970,1,1)</f>
        <v>41887.292187500003</v>
      </c>
      <c r="T3650" s="13">
        <f t="shared" ref="T3650:T3713" si="347">I3650/(60*60*24)+DATE(1970,1,1)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7">
        <f t="shared" si="343"/>
        <v>97.5</v>
      </c>
      <c r="Q3651" s="7" t="str">
        <f t="shared" si="344"/>
        <v>theater</v>
      </c>
      <c r="R3651" s="7" t="str">
        <f t="shared" si="345"/>
        <v>plays</v>
      </c>
      <c r="S3651" s="13">
        <f t="shared" si="346"/>
        <v>41780.712893518517</v>
      </c>
      <c r="T3651" s="13">
        <f t="shared" si="347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s="7" t="str">
        <f t="shared" si="344"/>
        <v>theater</v>
      </c>
      <c r="R3652" s="7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s="7" t="str">
        <f t="shared" si="344"/>
        <v>theater</v>
      </c>
      <c r="R3653" s="7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s="7" t="str">
        <f t="shared" si="344"/>
        <v>theater</v>
      </c>
      <c r="R3654" s="7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s="7" t="str">
        <f t="shared" si="344"/>
        <v>theater</v>
      </c>
      <c r="R3655" s="7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s="7" t="str">
        <f t="shared" si="344"/>
        <v>theater</v>
      </c>
      <c r="R3656" s="7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s="7" t="str">
        <f t="shared" si="344"/>
        <v>theater</v>
      </c>
      <c r="R3657" s="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s="7" t="str">
        <f t="shared" si="344"/>
        <v>theater</v>
      </c>
      <c r="R3658" s="7" t="str">
        <f t="shared" si="345"/>
        <v>plays</v>
      </c>
      <c r="S3658" s="13">
        <f t="shared" si="346"/>
        <v>42737.910138888888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s="7" t="str">
        <f t="shared" si="344"/>
        <v>theater</v>
      </c>
      <c r="R3659" s="7" t="str">
        <f t="shared" si="345"/>
        <v>plays</v>
      </c>
      <c r="S3659" s="13">
        <f t="shared" si="346"/>
        <v>42499.629849537036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s="7" t="str">
        <f t="shared" si="344"/>
        <v>theater</v>
      </c>
      <c r="R3660" s="7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s="7" t="str">
        <f t="shared" si="344"/>
        <v>theater</v>
      </c>
      <c r="R3661" s="7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s="7" t="str">
        <f t="shared" si="344"/>
        <v>theater</v>
      </c>
      <c r="R3662" s="7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s="7" t="str">
        <f t="shared" si="344"/>
        <v>theater</v>
      </c>
      <c r="R3663" s="7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s="7" t="str">
        <f t="shared" si="344"/>
        <v>theater</v>
      </c>
      <c r="R3664" s="7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s="7" t="str">
        <f t="shared" si="344"/>
        <v>theater</v>
      </c>
      <c r="R3665" s="7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s="7" t="str">
        <f t="shared" si="344"/>
        <v>theater</v>
      </c>
      <c r="R3666" s="7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s="7" t="str">
        <f t="shared" si="344"/>
        <v>theater</v>
      </c>
      <c r="R3667" s="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s="7" t="str">
        <f t="shared" si="344"/>
        <v>theater</v>
      </c>
      <c r="R3668" s="7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s="7" t="str">
        <f t="shared" si="344"/>
        <v>theater</v>
      </c>
      <c r="R3669" s="7" t="str">
        <f t="shared" si="345"/>
        <v>plays</v>
      </c>
      <c r="S3669" s="13">
        <f t="shared" si="346"/>
        <v>42173.970127314809</v>
      </c>
      <c r="T3669" s="13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s="7" t="str">
        <f t="shared" si="344"/>
        <v>theater</v>
      </c>
      <c r="R3670" s="7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s="7" t="str">
        <f t="shared" si="344"/>
        <v>theater</v>
      </c>
      <c r="R3671" s="7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s="7" t="str">
        <f t="shared" si="344"/>
        <v>theater</v>
      </c>
      <c r="R3672" s="7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s="7" t="str">
        <f t="shared" si="344"/>
        <v>theater</v>
      </c>
      <c r="R3673" s="7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s="7" t="str">
        <f t="shared" si="344"/>
        <v>theater</v>
      </c>
      <c r="R3674" s="7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s="7" t="str">
        <f t="shared" si="344"/>
        <v>theater</v>
      </c>
      <c r="R3675" s="7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s="7" t="str">
        <f t="shared" si="344"/>
        <v>theater</v>
      </c>
      <c r="R3676" s="7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s="7" t="str">
        <f t="shared" si="344"/>
        <v>theater</v>
      </c>
      <c r="R3677" s="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s="7" t="str">
        <f t="shared" si="344"/>
        <v>theater</v>
      </c>
      <c r="R3678" s="7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s="7" t="str">
        <f t="shared" si="344"/>
        <v>theater</v>
      </c>
      <c r="R3679" s="7" t="str">
        <f t="shared" si="345"/>
        <v>plays</v>
      </c>
      <c r="S3679" s="13">
        <f t="shared" si="346"/>
        <v>41802.574282407411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s="7" t="str">
        <f t="shared" si="344"/>
        <v>theater</v>
      </c>
      <c r="R3680" s="7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s="7" t="str">
        <f t="shared" si="344"/>
        <v>theater</v>
      </c>
      <c r="R3681" s="7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s="7" t="str">
        <f t="shared" si="344"/>
        <v>theater</v>
      </c>
      <c r="R3682" s="7" t="str">
        <f t="shared" si="345"/>
        <v>plays</v>
      </c>
      <c r="S3682" s="13">
        <f t="shared" si="346"/>
        <v>42627.454097222224</v>
      </c>
      <c r="T3682" s="13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s="7" t="str">
        <f t="shared" si="344"/>
        <v>theater</v>
      </c>
      <c r="R3683" s="7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s="7" t="str">
        <f t="shared" si="344"/>
        <v>theater</v>
      </c>
      <c r="R3684" s="7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s="7" t="str">
        <f t="shared" si="344"/>
        <v>theater</v>
      </c>
      <c r="R3685" s="7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s="7" t="str">
        <f t="shared" si="344"/>
        <v>theater</v>
      </c>
      <c r="R3686" s="7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s="7" t="str">
        <f t="shared" si="344"/>
        <v>theater</v>
      </c>
      <c r="R3687" s="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s="7" t="str">
        <f t="shared" si="344"/>
        <v>theater</v>
      </c>
      <c r="R3688" s="7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s="7" t="str">
        <f t="shared" si="344"/>
        <v>theater</v>
      </c>
      <c r="R3689" s="7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s="7" t="str">
        <f t="shared" si="344"/>
        <v>theater</v>
      </c>
      <c r="R3690" s="7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s="7" t="str">
        <f t="shared" si="344"/>
        <v>theater</v>
      </c>
      <c r="R3691" s="7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s="7" t="str">
        <f t="shared" si="344"/>
        <v>theater</v>
      </c>
      <c r="R3692" s="7" t="str">
        <f t="shared" si="345"/>
        <v>plays</v>
      </c>
      <c r="S3692" s="13">
        <f t="shared" si="346"/>
        <v>41940.598182870366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s="7" t="str">
        <f t="shared" si="344"/>
        <v>theater</v>
      </c>
      <c r="R3693" s="7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s="7" t="str">
        <f t="shared" si="344"/>
        <v>theater</v>
      </c>
      <c r="R3694" s="7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s="7" t="str">
        <f t="shared" si="344"/>
        <v>theater</v>
      </c>
      <c r="R3695" s="7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s="7" t="str">
        <f t="shared" si="344"/>
        <v>theater</v>
      </c>
      <c r="R3696" s="7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s="7" t="str">
        <f t="shared" si="344"/>
        <v>theater</v>
      </c>
      <c r="R3697" s="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s="7" t="str">
        <f t="shared" si="344"/>
        <v>theater</v>
      </c>
      <c r="R3698" s="7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s="7" t="str">
        <f t="shared" si="344"/>
        <v>theater</v>
      </c>
      <c r="R3699" s="7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s="7" t="str">
        <f t="shared" si="344"/>
        <v>theater</v>
      </c>
      <c r="R3700" s="7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s="7" t="str">
        <f t="shared" si="344"/>
        <v>theater</v>
      </c>
      <c r="R3701" s="7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s="7" t="str">
        <f t="shared" si="344"/>
        <v>theater</v>
      </c>
      <c r="R3702" s="7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s="7" t="str">
        <f t="shared" si="344"/>
        <v>theater</v>
      </c>
      <c r="R3703" s="7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s="7" t="str">
        <f t="shared" si="344"/>
        <v>theater</v>
      </c>
      <c r="R3704" s="7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s="7" t="str">
        <f t="shared" si="344"/>
        <v>theater</v>
      </c>
      <c r="R3705" s="7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s="7" t="str">
        <f t="shared" si="344"/>
        <v>theater</v>
      </c>
      <c r="R3706" s="7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s="7" t="str">
        <f t="shared" si="344"/>
        <v>theater</v>
      </c>
      <c r="R3707" s="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s="7" t="str">
        <f t="shared" si="344"/>
        <v>theater</v>
      </c>
      <c r="R3708" s="7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s="7" t="str">
        <f t="shared" si="344"/>
        <v>theater</v>
      </c>
      <c r="R3709" s="7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s="7" t="str">
        <f t="shared" si="344"/>
        <v>theater</v>
      </c>
      <c r="R3710" s="7" t="str">
        <f t="shared" si="345"/>
        <v>plays</v>
      </c>
      <c r="S3710" s="13">
        <f t="shared" si="346"/>
        <v>41810.142199074078</v>
      </c>
      <c r="T3710" s="13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s="7" t="str">
        <f t="shared" si="344"/>
        <v>theater</v>
      </c>
      <c r="R3711" s="7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s="7" t="str">
        <f t="shared" si="344"/>
        <v>theater</v>
      </c>
      <c r="R3712" s="7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s="7" t="str">
        <f t="shared" si="344"/>
        <v>theater</v>
      </c>
      <c r="R3713" s="7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7">
        <f t="shared" ref="P3714:P3777" si="349">IF(E3714&gt;0, E3714/L3714, 0)</f>
        <v>110.86538461538461</v>
      </c>
      <c r="Q3714" s="7" t="str">
        <f t="shared" ref="Q3714:Q3777" si="350">LEFT(N3714, SEARCH("/",N3714)-1)</f>
        <v>theater</v>
      </c>
      <c r="R3714" s="7" t="str">
        <f t="shared" ref="R3714:R3777" si="351">RIGHT(N3714,LEN(N3714)-SEARCH("/",N3714))</f>
        <v>plays</v>
      </c>
      <c r="S3714" s="13">
        <f t="shared" ref="S3714:S3777" si="352">J3714/(60*60*24)+DATE(1970,1,1)</f>
        <v>42134.172071759254</v>
      </c>
      <c r="T3714" s="13">
        <f t="shared" ref="T3714:T3777" si="353">I3714/(60*60*24)+DATE(1970,1,1)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7">
        <f t="shared" si="349"/>
        <v>106.84210526315789</v>
      </c>
      <c r="Q3715" s="7" t="str">
        <f t="shared" si="350"/>
        <v>theater</v>
      </c>
      <c r="R3715" s="7" t="str">
        <f t="shared" si="351"/>
        <v>plays</v>
      </c>
      <c r="S3715" s="13">
        <f t="shared" si="352"/>
        <v>42505.738032407404</v>
      </c>
      <c r="T3715" s="13">
        <f t="shared" si="353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s="7" t="str">
        <f t="shared" si="350"/>
        <v>theater</v>
      </c>
      <c r="R3716" s="7" t="str">
        <f t="shared" si="351"/>
        <v>plays</v>
      </c>
      <c r="S3716" s="13">
        <f t="shared" si="352"/>
        <v>42118.556331018517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s="7" t="str">
        <f t="shared" si="350"/>
        <v>theater</v>
      </c>
      <c r="R3717" s="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s="7" t="str">
        <f t="shared" si="350"/>
        <v>theater</v>
      </c>
      <c r="R3718" s="7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s="7" t="str">
        <f t="shared" si="350"/>
        <v>theater</v>
      </c>
      <c r="R3719" s="7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s="7" t="str">
        <f t="shared" si="350"/>
        <v>theater</v>
      </c>
      <c r="R3720" s="7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s="7" t="str">
        <f t="shared" si="350"/>
        <v>theater</v>
      </c>
      <c r="R3721" s="7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s="7" t="str">
        <f t="shared" si="350"/>
        <v>theater</v>
      </c>
      <c r="R3722" s="7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s="7" t="str">
        <f t="shared" si="350"/>
        <v>theater</v>
      </c>
      <c r="R3723" s="7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s="7" t="str">
        <f t="shared" si="350"/>
        <v>theater</v>
      </c>
      <c r="R3724" s="7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s="7" t="str">
        <f t="shared" si="350"/>
        <v>theater</v>
      </c>
      <c r="R3725" s="7" t="str">
        <f t="shared" si="351"/>
        <v>plays</v>
      </c>
      <c r="S3725" s="13">
        <f t="shared" si="352"/>
        <v>41943.753032407403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s="7" t="str">
        <f t="shared" si="350"/>
        <v>theater</v>
      </c>
      <c r="R3726" s="7" t="str">
        <f t="shared" si="351"/>
        <v>plays</v>
      </c>
      <c r="S3726" s="13">
        <f t="shared" si="352"/>
        <v>42465.491435185184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s="7" t="str">
        <f t="shared" si="350"/>
        <v>theater</v>
      </c>
      <c r="R3727" s="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s="7" t="str">
        <f t="shared" si="350"/>
        <v>theater</v>
      </c>
      <c r="R3728" s="7" t="str">
        <f t="shared" si="351"/>
        <v>plays</v>
      </c>
      <c r="S3728" s="13">
        <f t="shared" si="352"/>
        <v>42462.140868055554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s="7" t="str">
        <f t="shared" si="350"/>
        <v>theater</v>
      </c>
      <c r="R3729" s="7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s="7" t="str">
        <f t="shared" si="350"/>
        <v>theater</v>
      </c>
      <c r="R3730" s="7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s="7" t="str">
        <f t="shared" si="350"/>
        <v>theater</v>
      </c>
      <c r="R3731" s="7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s="7" t="str">
        <f t="shared" si="350"/>
        <v>theater</v>
      </c>
      <c r="R3732" s="7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s="7" t="str">
        <f t="shared" si="350"/>
        <v>theater</v>
      </c>
      <c r="R3733" s="7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s="7" t="str">
        <f t="shared" si="350"/>
        <v>theater</v>
      </c>
      <c r="R3734" s="7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s="7" t="str">
        <f t="shared" si="350"/>
        <v>theater</v>
      </c>
      <c r="R3735" s="7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s="7" t="str">
        <f t="shared" si="350"/>
        <v>theater</v>
      </c>
      <c r="R3736" s="7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s="7" t="str">
        <f t="shared" si="350"/>
        <v>theater</v>
      </c>
      <c r="R3737" s="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s="7" t="str">
        <f t="shared" si="350"/>
        <v>theater</v>
      </c>
      <c r="R3738" s="7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s="7" t="str">
        <f t="shared" si="350"/>
        <v>theater</v>
      </c>
      <c r="R3739" s="7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s="7" t="str">
        <f t="shared" si="350"/>
        <v>theater</v>
      </c>
      <c r="R3740" s="7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s="7" t="str">
        <f t="shared" si="350"/>
        <v>theater</v>
      </c>
      <c r="R3741" s="7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s="7" t="str">
        <f t="shared" si="350"/>
        <v>theater</v>
      </c>
      <c r="R3742" s="7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s="7" t="str">
        <f t="shared" si="350"/>
        <v>theater</v>
      </c>
      <c r="R3743" s="7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s="7" t="str">
        <f t="shared" si="350"/>
        <v>theater</v>
      </c>
      <c r="R3744" s="7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s="7" t="str">
        <f t="shared" si="350"/>
        <v>theater</v>
      </c>
      <c r="R3745" s="7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s="7" t="str">
        <f t="shared" si="350"/>
        <v>theater</v>
      </c>
      <c r="R3746" s="7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s="7" t="str">
        <f t="shared" si="350"/>
        <v>theater</v>
      </c>
      <c r="R3747" s="7" t="str">
        <f t="shared" si="351"/>
        <v>plays</v>
      </c>
      <c r="S3747" s="13">
        <f t="shared" si="352"/>
        <v>41831.697939814811</v>
      </c>
      <c r="T3747" s="13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s="7" t="str">
        <f t="shared" si="350"/>
        <v>theater</v>
      </c>
      <c r="R3748" s="7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s="7" t="str">
        <f t="shared" si="350"/>
        <v>theater</v>
      </c>
      <c r="R3749" s="7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s="7" t="str">
        <f t="shared" si="350"/>
        <v>theater</v>
      </c>
      <c r="R3750" s="7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s="7" t="str">
        <f t="shared" si="350"/>
        <v>theater</v>
      </c>
      <c r="R3751" s="7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s="7" t="str">
        <f t="shared" si="350"/>
        <v>theater</v>
      </c>
      <c r="R3752" s="7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s="7" t="str">
        <f t="shared" si="350"/>
        <v>theater</v>
      </c>
      <c r="R3753" s="7" t="str">
        <f t="shared" si="351"/>
        <v>musical</v>
      </c>
      <c r="S3753" s="13">
        <f t="shared" si="352"/>
        <v>42403.035567129627</v>
      </c>
      <c r="T3753" s="13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s="7" t="str">
        <f t="shared" si="350"/>
        <v>theater</v>
      </c>
      <c r="R3754" s="7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s="7" t="str">
        <f t="shared" si="350"/>
        <v>theater</v>
      </c>
      <c r="R3755" s="7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s="7" t="str">
        <f t="shared" si="350"/>
        <v>theater</v>
      </c>
      <c r="R3756" s="7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s="7" t="str">
        <f t="shared" si="350"/>
        <v>theater</v>
      </c>
      <c r="R3757" s="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s="7" t="str">
        <f t="shared" si="350"/>
        <v>theater</v>
      </c>
      <c r="R3758" s="7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s="7" t="str">
        <f t="shared" si="350"/>
        <v>theater</v>
      </c>
      <c r="R3759" s="7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s="7" t="str">
        <f t="shared" si="350"/>
        <v>theater</v>
      </c>
      <c r="R3760" s="7" t="str">
        <f t="shared" si="351"/>
        <v>musical</v>
      </c>
      <c r="S3760" s="13">
        <f t="shared" si="352"/>
        <v>41747.471504629633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s="7" t="str">
        <f t="shared" si="350"/>
        <v>theater</v>
      </c>
      <c r="R3761" s="7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s="7" t="str">
        <f t="shared" si="350"/>
        <v>theater</v>
      </c>
      <c r="R3762" s="7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s="7" t="str">
        <f t="shared" si="350"/>
        <v>theater</v>
      </c>
      <c r="R3763" s="7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s="7" t="str">
        <f t="shared" si="350"/>
        <v>theater</v>
      </c>
      <c r="R3764" s="7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s="7" t="str">
        <f t="shared" si="350"/>
        <v>theater</v>
      </c>
      <c r="R3765" s="7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s="7" t="str">
        <f t="shared" si="350"/>
        <v>theater</v>
      </c>
      <c r="R3766" s="7" t="str">
        <f t="shared" si="351"/>
        <v>musical</v>
      </c>
      <c r="S3766" s="13">
        <f t="shared" si="352"/>
        <v>42499.842962962968</v>
      </c>
      <c r="T3766" s="13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s="7" t="str">
        <f t="shared" si="350"/>
        <v>theater</v>
      </c>
      <c r="R3767" s="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s="7" t="str">
        <f t="shared" si="350"/>
        <v>theater</v>
      </c>
      <c r="R3768" s="7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s="7" t="str">
        <f t="shared" si="350"/>
        <v>theater</v>
      </c>
      <c r="R3769" s="7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s="7" t="str">
        <f t="shared" si="350"/>
        <v>theater</v>
      </c>
      <c r="R3770" s="7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s="7" t="str">
        <f t="shared" si="350"/>
        <v>theater</v>
      </c>
      <c r="R3771" s="7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s="7" t="str">
        <f t="shared" si="350"/>
        <v>theater</v>
      </c>
      <c r="R3772" s="7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s="7" t="str">
        <f t="shared" si="350"/>
        <v>theater</v>
      </c>
      <c r="R3773" s="7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s="7" t="str">
        <f t="shared" si="350"/>
        <v>theater</v>
      </c>
      <c r="R3774" s="7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s="7" t="str">
        <f t="shared" si="350"/>
        <v>theater</v>
      </c>
      <c r="R3775" s="7" t="str">
        <f t="shared" si="351"/>
        <v>musical</v>
      </c>
      <c r="S3775" s="13">
        <f t="shared" si="352"/>
        <v>42656.005173611113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s="7" t="str">
        <f t="shared" si="350"/>
        <v>theater</v>
      </c>
      <c r="R3776" s="7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s="7" t="str">
        <f t="shared" si="350"/>
        <v>theater</v>
      </c>
      <c r="R3777" s="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7">
        <f t="shared" ref="P3778:P3841" si="355">IF(E3778&gt;0, E3778/L3778, 0)</f>
        <v>90.819148936170208</v>
      </c>
      <c r="Q3778" s="7" t="str">
        <f t="shared" ref="Q3778:Q3841" si="356">LEFT(N3778, SEARCH("/",N3778)-1)</f>
        <v>theater</v>
      </c>
      <c r="R3778" s="7" t="str">
        <f t="shared" ref="R3778:R3841" si="357">RIGHT(N3778,LEN(N3778)-SEARCH("/",N3778))</f>
        <v>musical</v>
      </c>
      <c r="S3778" s="13">
        <f t="shared" ref="S3778:S3841" si="358">J3778/(60*60*24)+DATE(1970,1,1)</f>
        <v>41814.367800925924</v>
      </c>
      <c r="T3778" s="13">
        <f t="shared" ref="T3778:T3841" si="359">I3778/(60*60*24)+DATE(1970,1,1)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7">
        <f t="shared" si="355"/>
        <v>48.542372881355931</v>
      </c>
      <c r="Q3779" s="7" t="str">
        <f t="shared" si="356"/>
        <v>theater</v>
      </c>
      <c r="R3779" s="7" t="str">
        <f t="shared" si="357"/>
        <v>musical</v>
      </c>
      <c r="S3779" s="13">
        <f t="shared" si="358"/>
        <v>41887.111354166671</v>
      </c>
      <c r="T3779" s="13">
        <f t="shared" si="35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s="7" t="str">
        <f t="shared" si="356"/>
        <v>theater</v>
      </c>
      <c r="R3780" s="7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s="7" t="str">
        <f t="shared" si="356"/>
        <v>theater</v>
      </c>
      <c r="R3781" s="7" t="str">
        <f t="shared" si="357"/>
        <v>musical</v>
      </c>
      <c r="S3781" s="13">
        <f t="shared" si="358"/>
        <v>42425.735416666663</v>
      </c>
      <c r="T3781" s="13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s="7" t="str">
        <f t="shared" si="356"/>
        <v>theater</v>
      </c>
      <c r="R3782" s="7" t="str">
        <f t="shared" si="357"/>
        <v>musical</v>
      </c>
      <c r="S3782" s="13">
        <f t="shared" si="358"/>
        <v>42166.219733796301</v>
      </c>
      <c r="T3782" s="13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s="7" t="str">
        <f t="shared" si="356"/>
        <v>theater</v>
      </c>
      <c r="R3783" s="7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s="7" t="str">
        <f t="shared" si="356"/>
        <v>theater</v>
      </c>
      <c r="R3784" s="7" t="str">
        <f t="shared" si="357"/>
        <v>musical</v>
      </c>
      <c r="S3784" s="13">
        <f t="shared" si="358"/>
        <v>42546.862233796295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s="7" t="str">
        <f t="shared" si="356"/>
        <v>theater</v>
      </c>
      <c r="R3785" s="7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s="7" t="str">
        <f t="shared" si="356"/>
        <v>theater</v>
      </c>
      <c r="R3786" s="7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s="7" t="str">
        <f t="shared" si="356"/>
        <v>theater</v>
      </c>
      <c r="R3787" s="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s="7" t="str">
        <f t="shared" si="356"/>
        <v>theater</v>
      </c>
      <c r="R3788" s="7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s="7" t="str">
        <f t="shared" si="356"/>
        <v>theater</v>
      </c>
      <c r="R3789" s="7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s="7" t="str">
        <f t="shared" si="356"/>
        <v>theater</v>
      </c>
      <c r="R3790" s="7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s="7" t="str">
        <f t="shared" si="356"/>
        <v>theater</v>
      </c>
      <c r="R3791" s="7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s="7" t="str">
        <f t="shared" si="356"/>
        <v>theater</v>
      </c>
      <c r="R3792" s="7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s="7" t="str">
        <f t="shared" si="356"/>
        <v>theater</v>
      </c>
      <c r="R3793" s="7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s="7" t="str">
        <f t="shared" si="356"/>
        <v>theater</v>
      </c>
      <c r="R3794" s="7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s="7" t="str">
        <f t="shared" si="356"/>
        <v>theater</v>
      </c>
      <c r="R3795" s="7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s="7" t="str">
        <f t="shared" si="356"/>
        <v>theater</v>
      </c>
      <c r="R3796" s="7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s="7" t="str">
        <f t="shared" si="356"/>
        <v>theater</v>
      </c>
      <c r="R3797" s="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s="7" t="str">
        <f t="shared" si="356"/>
        <v>theater</v>
      </c>
      <c r="R3798" s="7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s="7" t="str">
        <f t="shared" si="356"/>
        <v>theater</v>
      </c>
      <c r="R3799" s="7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s="7" t="str">
        <f t="shared" si="356"/>
        <v>theater</v>
      </c>
      <c r="R3800" s="7" t="str">
        <f t="shared" si="357"/>
        <v>musical</v>
      </c>
      <c r="S3800" s="13">
        <f t="shared" si="358"/>
        <v>41831.722777777773</v>
      </c>
      <c r="T3800" s="13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s="7" t="str">
        <f t="shared" si="356"/>
        <v>theater</v>
      </c>
      <c r="R3801" s="7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s="7" t="str">
        <f t="shared" si="356"/>
        <v>theater</v>
      </c>
      <c r="R3802" s="7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s="7" t="str">
        <f t="shared" si="356"/>
        <v>theater</v>
      </c>
      <c r="R3803" s="7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s="7" t="str">
        <f t="shared" si="356"/>
        <v>theater</v>
      </c>
      <c r="R3804" s="7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s="7" t="str">
        <f t="shared" si="356"/>
        <v>theater</v>
      </c>
      <c r="R3805" s="7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s="7" t="str">
        <f t="shared" si="356"/>
        <v>theater</v>
      </c>
      <c r="R3806" s="7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s="7" t="str">
        <f t="shared" si="356"/>
        <v>theater</v>
      </c>
      <c r="R3807" s="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s="7" t="str">
        <f t="shared" si="356"/>
        <v>theater</v>
      </c>
      <c r="R3808" s="7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s="7" t="str">
        <f t="shared" si="356"/>
        <v>theater</v>
      </c>
      <c r="R3809" s="7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s="7" t="str">
        <f t="shared" si="356"/>
        <v>theater</v>
      </c>
      <c r="R3810" s="7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s="7" t="str">
        <f t="shared" si="356"/>
        <v>theater</v>
      </c>
      <c r="R3811" s="7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s="7" t="str">
        <f t="shared" si="356"/>
        <v>theater</v>
      </c>
      <c r="R3812" s="7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s="7" t="str">
        <f t="shared" si="356"/>
        <v>theater</v>
      </c>
      <c r="R3813" s="7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s="7" t="str">
        <f t="shared" si="356"/>
        <v>theater</v>
      </c>
      <c r="R3814" s="7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s="7" t="str">
        <f t="shared" si="356"/>
        <v>theater</v>
      </c>
      <c r="R3815" s="7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s="7" t="str">
        <f t="shared" si="356"/>
        <v>theater</v>
      </c>
      <c r="R3816" s="7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s="7" t="str">
        <f t="shared" si="356"/>
        <v>theater</v>
      </c>
      <c r="R3817" s="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s="7" t="str">
        <f t="shared" si="356"/>
        <v>theater</v>
      </c>
      <c r="R3818" s="7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s="7" t="str">
        <f t="shared" si="356"/>
        <v>theater</v>
      </c>
      <c r="R3819" s="7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s="7" t="str">
        <f t="shared" si="356"/>
        <v>theater</v>
      </c>
      <c r="R3820" s="7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s="7" t="str">
        <f t="shared" si="356"/>
        <v>theater</v>
      </c>
      <c r="R3821" s="7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s="7" t="str">
        <f t="shared" si="356"/>
        <v>theater</v>
      </c>
      <c r="R3822" s="7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s="7" t="str">
        <f t="shared" si="356"/>
        <v>theater</v>
      </c>
      <c r="R3823" s="7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s="7" t="str">
        <f t="shared" si="356"/>
        <v>theater</v>
      </c>
      <c r="R3824" s="7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s="7" t="str">
        <f t="shared" si="356"/>
        <v>theater</v>
      </c>
      <c r="R3825" s="7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s="7" t="str">
        <f t="shared" si="356"/>
        <v>theater</v>
      </c>
      <c r="R3826" s="7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s="7" t="str">
        <f t="shared" si="356"/>
        <v>theater</v>
      </c>
      <c r="R3827" s="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s="7" t="str">
        <f t="shared" si="356"/>
        <v>theater</v>
      </c>
      <c r="R3828" s="7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s="7" t="str">
        <f t="shared" si="356"/>
        <v>theater</v>
      </c>
      <c r="R3829" s="7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s="7" t="str">
        <f t="shared" si="356"/>
        <v>theater</v>
      </c>
      <c r="R3830" s="7" t="str">
        <f t="shared" si="357"/>
        <v>plays</v>
      </c>
      <c r="S3830" s="13">
        <f t="shared" si="358"/>
        <v>41944.527627314819</v>
      </c>
      <c r="T3830" s="13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s="7" t="str">
        <f t="shared" si="356"/>
        <v>theater</v>
      </c>
      <c r="R3831" s="7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s="7" t="str">
        <f t="shared" si="356"/>
        <v>theater</v>
      </c>
      <c r="R3832" s="7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s="7" t="str">
        <f t="shared" si="356"/>
        <v>theater</v>
      </c>
      <c r="R3833" s="7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s="7" t="str">
        <f t="shared" si="356"/>
        <v>theater</v>
      </c>
      <c r="R3834" s="7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s="7" t="str">
        <f t="shared" si="356"/>
        <v>theater</v>
      </c>
      <c r="R3835" s="7" t="str">
        <f t="shared" si="357"/>
        <v>plays</v>
      </c>
      <c r="S3835" s="13">
        <f t="shared" si="358"/>
        <v>41963.872361111113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s="7" t="str">
        <f t="shared" si="356"/>
        <v>theater</v>
      </c>
      <c r="R3836" s="7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s="7" t="str">
        <f t="shared" si="356"/>
        <v>theater</v>
      </c>
      <c r="R3837" s="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s="7" t="str">
        <f t="shared" si="356"/>
        <v>theater</v>
      </c>
      <c r="R3838" s="7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s="7" t="str">
        <f t="shared" si="356"/>
        <v>theater</v>
      </c>
      <c r="R3839" s="7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s="7" t="str">
        <f t="shared" si="356"/>
        <v>theater</v>
      </c>
      <c r="R3840" s="7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s="7" t="str">
        <f t="shared" si="356"/>
        <v>theater</v>
      </c>
      <c r="R3841" s="7" t="str">
        <f t="shared" si="357"/>
        <v>plays</v>
      </c>
      <c r="S3841" s="13">
        <f t="shared" si="358"/>
        <v>42155.142638888894</v>
      </c>
      <c r="T3841" s="13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7">
        <f t="shared" ref="P3842:P3905" si="361">IF(E3842&gt;0, E3842/L3842, 0)</f>
        <v>21.666666666666668</v>
      </c>
      <c r="Q3842" s="7" t="str">
        <f t="shared" ref="Q3842:Q3905" si="362">LEFT(N3842, SEARCH("/",N3842)-1)</f>
        <v>theater</v>
      </c>
      <c r="R3842" s="7" t="str">
        <f t="shared" ref="R3842:R3905" si="363">RIGHT(N3842,LEN(N3842)-SEARCH("/",N3842))</f>
        <v>plays</v>
      </c>
      <c r="S3842" s="13">
        <f t="shared" ref="S3842:S3905" si="364">J3842/(60*60*24)+DATE(1970,1,1)</f>
        <v>42432.701724537037</v>
      </c>
      <c r="T3842" s="13">
        <f t="shared" ref="T3842:T3905" si="365">I3842/(60*60*24)+DATE(1970,1,1)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7">
        <f t="shared" si="361"/>
        <v>25.647058823529413</v>
      </c>
      <c r="Q3843" s="7" t="str">
        <f t="shared" si="362"/>
        <v>theater</v>
      </c>
      <c r="R3843" s="7" t="str">
        <f t="shared" si="363"/>
        <v>plays</v>
      </c>
      <c r="S3843" s="13">
        <f t="shared" si="364"/>
        <v>41780.785729166666</v>
      </c>
      <c r="T3843" s="13">
        <f t="shared" si="365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s="7" t="str">
        <f t="shared" si="362"/>
        <v>theater</v>
      </c>
      <c r="R3844" s="7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s="7" t="str">
        <f t="shared" si="362"/>
        <v>theater</v>
      </c>
      <c r="R3845" s="7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s="7" t="str">
        <f t="shared" si="362"/>
        <v>theater</v>
      </c>
      <c r="R3846" s="7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s="7" t="str">
        <f t="shared" si="362"/>
        <v>theater</v>
      </c>
      <c r="R3847" s="7" t="str">
        <f t="shared" si="363"/>
        <v>plays</v>
      </c>
      <c r="S3847" s="13">
        <f t="shared" si="364"/>
        <v>42248.627013888894</v>
      </c>
      <c r="T3847" s="13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s="7" t="str">
        <f t="shared" si="362"/>
        <v>theater</v>
      </c>
      <c r="R3848" s="7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s="7" t="str">
        <f t="shared" si="362"/>
        <v>theater</v>
      </c>
      <c r="R3849" s="7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s="7" t="str">
        <f t="shared" si="362"/>
        <v>theater</v>
      </c>
      <c r="R3850" s="7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s="7" t="str">
        <f t="shared" si="362"/>
        <v>theater</v>
      </c>
      <c r="R3851" s="7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s="7" t="str">
        <f t="shared" si="362"/>
        <v>theater</v>
      </c>
      <c r="R3852" s="7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s="7" t="str">
        <f t="shared" si="362"/>
        <v>theater</v>
      </c>
      <c r="R3853" s="7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s="7" t="str">
        <f t="shared" si="362"/>
        <v>theater</v>
      </c>
      <c r="R3854" s="7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s="7" t="str">
        <f t="shared" si="362"/>
        <v>theater</v>
      </c>
      <c r="R3855" s="7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s="7" t="str">
        <f t="shared" si="362"/>
        <v>theater</v>
      </c>
      <c r="R3856" s="7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s="7" t="str">
        <f t="shared" si="362"/>
        <v>theater</v>
      </c>
      <c r="R3857" s="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s="7" t="str">
        <f t="shared" si="362"/>
        <v>theater</v>
      </c>
      <c r="R3858" s="7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s="7" t="str">
        <f t="shared" si="362"/>
        <v>theater</v>
      </c>
      <c r="R3859" s="7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s="7" t="str">
        <f t="shared" si="362"/>
        <v>theater</v>
      </c>
      <c r="R3860" s="7" t="str">
        <f t="shared" si="363"/>
        <v>plays</v>
      </c>
      <c r="S3860" s="13">
        <f t="shared" si="364"/>
        <v>42128.431064814809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s="7" t="str">
        <f t="shared" si="362"/>
        <v>theater</v>
      </c>
      <c r="R3861" s="7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s="7" t="str">
        <f t="shared" si="362"/>
        <v>theater</v>
      </c>
      <c r="R3862" s="7" t="str">
        <f t="shared" si="363"/>
        <v>plays</v>
      </c>
      <c r="S3862" s="13">
        <f t="shared" si="364"/>
        <v>41833.660995370374</v>
      </c>
      <c r="T3862" s="13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s="7" t="str">
        <f t="shared" si="362"/>
        <v>theater</v>
      </c>
      <c r="R3863" s="7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s="7" t="str">
        <f t="shared" si="362"/>
        <v>theater</v>
      </c>
      <c r="R3864" s="7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s="7" t="str">
        <f t="shared" si="362"/>
        <v>theater</v>
      </c>
      <c r="R3865" s="7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s="7" t="str">
        <f t="shared" si="362"/>
        <v>theater</v>
      </c>
      <c r="R3866" s="7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s="7" t="str">
        <f t="shared" si="362"/>
        <v>theater</v>
      </c>
      <c r="R3867" s="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s="7" t="str">
        <f t="shared" si="362"/>
        <v>theater</v>
      </c>
      <c r="R3868" s="7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s="7" t="str">
        <f t="shared" si="362"/>
        <v>theater</v>
      </c>
      <c r="R3869" s="7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s="7" t="str">
        <f t="shared" si="362"/>
        <v>theater</v>
      </c>
      <c r="R3870" s="7" t="str">
        <f t="shared" si="363"/>
        <v>musical</v>
      </c>
      <c r="S3870" s="13">
        <f t="shared" si="364"/>
        <v>41865.659780092596</v>
      </c>
      <c r="T3870" s="13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s="7" t="str">
        <f t="shared" si="362"/>
        <v>theater</v>
      </c>
      <c r="R3871" s="7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s="7" t="str">
        <f t="shared" si="362"/>
        <v>theater</v>
      </c>
      <c r="R3872" s="7" t="str">
        <f t="shared" si="363"/>
        <v>musical</v>
      </c>
      <c r="S3872" s="13">
        <f t="shared" si="364"/>
        <v>41793.172199074077</v>
      </c>
      <c r="T3872" s="13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s="7" t="str">
        <f t="shared" si="362"/>
        <v>theater</v>
      </c>
      <c r="R3873" s="7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s="7" t="str">
        <f t="shared" si="362"/>
        <v>theater</v>
      </c>
      <c r="R3874" s="7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s="7" t="str">
        <f t="shared" si="362"/>
        <v>theater</v>
      </c>
      <c r="R3875" s="7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s="7" t="str">
        <f t="shared" si="362"/>
        <v>theater</v>
      </c>
      <c r="R3876" s="7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s="7" t="str">
        <f t="shared" si="362"/>
        <v>theater</v>
      </c>
      <c r="R3877" s="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s="7" t="str">
        <f t="shared" si="362"/>
        <v>theater</v>
      </c>
      <c r="R3878" s="7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s="7" t="str">
        <f t="shared" si="362"/>
        <v>theater</v>
      </c>
      <c r="R3879" s="7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s="7" t="str">
        <f t="shared" si="362"/>
        <v>theater</v>
      </c>
      <c r="R3880" s="7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s="7" t="str">
        <f t="shared" si="362"/>
        <v>theater</v>
      </c>
      <c r="R3881" s="7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s="7" t="str">
        <f t="shared" si="362"/>
        <v>theater</v>
      </c>
      <c r="R3882" s="7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s="7" t="str">
        <f t="shared" si="362"/>
        <v>theater</v>
      </c>
      <c r="R3883" s="7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s="7" t="str">
        <f t="shared" si="362"/>
        <v>theater</v>
      </c>
      <c r="R3884" s="7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s="7" t="str">
        <f t="shared" si="362"/>
        <v>theater</v>
      </c>
      <c r="R3885" s="7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s="7" t="str">
        <f t="shared" si="362"/>
        <v>theater</v>
      </c>
      <c r="R3886" s="7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s="7" t="str">
        <f t="shared" si="362"/>
        <v>theater</v>
      </c>
      <c r="R3887" s="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s="7" t="str">
        <f t="shared" si="362"/>
        <v>theater</v>
      </c>
      <c r="R3888" s="7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s="7" t="str">
        <f t="shared" si="362"/>
        <v>theater</v>
      </c>
      <c r="R3889" s="7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s="7" t="str">
        <f t="shared" si="362"/>
        <v>theater</v>
      </c>
      <c r="R3890" s="7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s="7" t="str">
        <f t="shared" si="362"/>
        <v>theater</v>
      </c>
      <c r="R3891" s="7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s="7" t="str">
        <f t="shared" si="362"/>
        <v>theater</v>
      </c>
      <c r="R3892" s="7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s="7" t="str">
        <f t="shared" si="362"/>
        <v>theater</v>
      </c>
      <c r="R3893" s="7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s="7" t="str">
        <f t="shared" si="362"/>
        <v>theater</v>
      </c>
      <c r="R3894" s="7" t="str">
        <f t="shared" si="363"/>
        <v>plays</v>
      </c>
      <c r="S3894" s="13">
        <f t="shared" si="364"/>
        <v>41867.652280092589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s="7" t="str">
        <f t="shared" si="362"/>
        <v>theater</v>
      </c>
      <c r="R3895" s="7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s="7" t="str">
        <f t="shared" si="362"/>
        <v>theater</v>
      </c>
      <c r="R3896" s="7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s="7" t="str">
        <f t="shared" si="362"/>
        <v>theater</v>
      </c>
      <c r="R3897" s="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s="7" t="str">
        <f t="shared" si="362"/>
        <v>theater</v>
      </c>
      <c r="R3898" s="7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s="7" t="str">
        <f t="shared" si="362"/>
        <v>theater</v>
      </c>
      <c r="R3899" s="7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s="7" t="str">
        <f t="shared" si="362"/>
        <v>theater</v>
      </c>
      <c r="R3900" s="7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s="7" t="str">
        <f t="shared" si="362"/>
        <v>theater</v>
      </c>
      <c r="R3901" s="7" t="str">
        <f t="shared" si="363"/>
        <v>plays</v>
      </c>
      <c r="S3901" s="13">
        <f t="shared" si="364"/>
        <v>41843.775011574078</v>
      </c>
      <c r="T3901" s="13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s="7" t="str">
        <f t="shared" si="362"/>
        <v>theater</v>
      </c>
      <c r="R3902" s="7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s="7" t="str">
        <f t="shared" si="362"/>
        <v>theater</v>
      </c>
      <c r="R3903" s="7" t="str">
        <f t="shared" si="363"/>
        <v>plays</v>
      </c>
      <c r="S3903" s="13">
        <f t="shared" si="364"/>
        <v>42317.826377314814</v>
      </c>
      <c r="T3903" s="13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s="7" t="str">
        <f t="shared" si="362"/>
        <v>theater</v>
      </c>
      <c r="R3904" s="7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s="7" t="str">
        <f t="shared" si="362"/>
        <v>theater</v>
      </c>
      <c r="R3905" s="7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7">
        <f t="shared" ref="P3906:P3969" si="367">IF(E3906&gt;0, E3906/L3906, 0)</f>
        <v>1.5</v>
      </c>
      <c r="Q3906" s="7" t="str">
        <f t="shared" ref="Q3906:Q3969" si="368">LEFT(N3906, SEARCH("/",N3906)-1)</f>
        <v>theater</v>
      </c>
      <c r="R3906" s="7" t="str">
        <f t="shared" ref="R3906:R3969" si="369">RIGHT(N3906,LEN(N3906)-SEARCH("/",N3906))</f>
        <v>plays</v>
      </c>
      <c r="S3906" s="13">
        <f t="shared" ref="S3906:S3969" si="370">J3906/(60*60*24)+DATE(1970,1,1)</f>
        <v>42095.229166666672</v>
      </c>
      <c r="T3906" s="13">
        <f t="shared" ref="T3906:T3969" si="371">I3906/(60*60*24)+DATE(1970,1,1)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7">
        <f t="shared" si="367"/>
        <v>24.714285714285715</v>
      </c>
      <c r="Q3907" s="7" t="str">
        <f t="shared" si="368"/>
        <v>theater</v>
      </c>
      <c r="R3907" s="7" t="str">
        <f t="shared" si="369"/>
        <v>plays</v>
      </c>
      <c r="S3907" s="13">
        <f t="shared" si="370"/>
        <v>42124.623877314814</v>
      </c>
      <c r="T3907" s="13">
        <f t="shared" si="371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s="7" t="str">
        <f t="shared" si="368"/>
        <v>theater</v>
      </c>
      <c r="R3908" s="7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s="7" t="str">
        <f t="shared" si="368"/>
        <v>theater</v>
      </c>
      <c r="R3909" s="7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s="7" t="str">
        <f t="shared" si="368"/>
        <v>theater</v>
      </c>
      <c r="R3910" s="7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s="7" t="str">
        <f t="shared" si="368"/>
        <v>theater</v>
      </c>
      <c r="R3911" s="7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s="7" t="str">
        <f t="shared" si="368"/>
        <v>theater</v>
      </c>
      <c r="R3912" s="7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s="7" t="str">
        <f t="shared" si="368"/>
        <v>theater</v>
      </c>
      <c r="R3913" s="7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s="7" t="str">
        <f t="shared" si="368"/>
        <v>theater</v>
      </c>
      <c r="R3914" s="7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s="7" t="str">
        <f t="shared" si="368"/>
        <v>theater</v>
      </c>
      <c r="R3915" s="7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s="7" t="str">
        <f t="shared" si="368"/>
        <v>theater</v>
      </c>
      <c r="R3916" s="7" t="str">
        <f t="shared" si="369"/>
        <v>plays</v>
      </c>
      <c r="S3916" s="13">
        <f t="shared" si="370"/>
        <v>42114.818935185191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s="7" t="str">
        <f t="shared" si="368"/>
        <v>theater</v>
      </c>
      <c r="R3917" s="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s="7" t="str">
        <f t="shared" si="368"/>
        <v>theater</v>
      </c>
      <c r="R3918" s="7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s="7" t="str">
        <f t="shared" si="368"/>
        <v>theater</v>
      </c>
      <c r="R3919" s="7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s="7" t="str">
        <f t="shared" si="368"/>
        <v>theater</v>
      </c>
      <c r="R3920" s="7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s="7" t="str">
        <f t="shared" si="368"/>
        <v>theater</v>
      </c>
      <c r="R3921" s="7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s="7" t="str">
        <f t="shared" si="368"/>
        <v>theater</v>
      </c>
      <c r="R3922" s="7" t="str">
        <f t="shared" si="369"/>
        <v>plays</v>
      </c>
      <c r="S3922" s="13">
        <f t="shared" si="370"/>
        <v>42657.38726851852</v>
      </c>
      <c r="T3922" s="13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s="7" t="str">
        <f t="shared" si="368"/>
        <v>theater</v>
      </c>
      <c r="R3923" s="7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s="7" t="str">
        <f t="shared" si="368"/>
        <v>theater</v>
      </c>
      <c r="R3924" s="7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s="7" t="str">
        <f t="shared" si="368"/>
        <v>theater</v>
      </c>
      <c r="R3925" s="7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s="7" t="str">
        <f t="shared" si="368"/>
        <v>theater</v>
      </c>
      <c r="R3926" s="7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s="7" t="str">
        <f t="shared" si="368"/>
        <v>theater</v>
      </c>
      <c r="R3927" s="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s="7" t="str">
        <f t="shared" si="368"/>
        <v>theater</v>
      </c>
      <c r="R3928" s="7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s="7" t="str">
        <f t="shared" si="368"/>
        <v>theater</v>
      </c>
      <c r="R3929" s="7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s="7" t="str">
        <f t="shared" si="368"/>
        <v>theater</v>
      </c>
      <c r="R3930" s="7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s="7" t="str">
        <f t="shared" si="368"/>
        <v>theater</v>
      </c>
      <c r="R3931" s="7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s="7" t="str">
        <f t="shared" si="368"/>
        <v>theater</v>
      </c>
      <c r="R3932" s="7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s="7" t="str">
        <f t="shared" si="368"/>
        <v>theater</v>
      </c>
      <c r="R3933" s="7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s="7" t="str">
        <f t="shared" si="368"/>
        <v>theater</v>
      </c>
      <c r="R3934" s="7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s="7" t="str">
        <f t="shared" si="368"/>
        <v>theater</v>
      </c>
      <c r="R3935" s="7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s="7" t="str">
        <f t="shared" si="368"/>
        <v>theater</v>
      </c>
      <c r="R3936" s="7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s="7" t="str">
        <f t="shared" si="368"/>
        <v>theater</v>
      </c>
      <c r="R3937" s="7" t="str">
        <f t="shared" si="369"/>
        <v>plays</v>
      </c>
      <c r="S3937" s="13">
        <f t="shared" si="370"/>
        <v>42221.656782407408</v>
      </c>
      <c r="T3937" s="13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s="7" t="str">
        <f t="shared" si="368"/>
        <v>theater</v>
      </c>
      <c r="R3938" s="7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s="7" t="str">
        <f t="shared" si="368"/>
        <v>theater</v>
      </c>
      <c r="R3939" s="7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s="7" t="str">
        <f t="shared" si="368"/>
        <v>theater</v>
      </c>
      <c r="R3940" s="7" t="str">
        <f t="shared" si="369"/>
        <v>plays</v>
      </c>
      <c r="S3940" s="13">
        <f t="shared" si="370"/>
        <v>42151.905717592592</v>
      </c>
      <c r="T3940" s="13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s="7" t="str">
        <f t="shared" si="368"/>
        <v>theater</v>
      </c>
      <c r="R3941" s="7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s="7" t="str">
        <f t="shared" si="368"/>
        <v>theater</v>
      </c>
      <c r="R3942" s="7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s="7" t="str">
        <f t="shared" si="368"/>
        <v>theater</v>
      </c>
      <c r="R3943" s="7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s="7" t="str">
        <f t="shared" si="368"/>
        <v>theater</v>
      </c>
      <c r="R3944" s="7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s="7" t="str">
        <f t="shared" si="368"/>
        <v>theater</v>
      </c>
      <c r="R3945" s="7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s="7" t="str">
        <f t="shared" si="368"/>
        <v>theater</v>
      </c>
      <c r="R3946" s="7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s="7" t="str">
        <f t="shared" si="368"/>
        <v>theater</v>
      </c>
      <c r="R3947" s="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s="7" t="str">
        <f t="shared" si="368"/>
        <v>theater</v>
      </c>
      <c r="R3948" s="7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s="7" t="str">
        <f t="shared" si="368"/>
        <v>theater</v>
      </c>
      <c r="R3949" s="7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s="7" t="str">
        <f t="shared" si="368"/>
        <v>theater</v>
      </c>
      <c r="R3950" s="7" t="str">
        <f t="shared" si="369"/>
        <v>plays</v>
      </c>
      <c r="S3950" s="13">
        <f t="shared" si="370"/>
        <v>41829.325497685189</v>
      </c>
      <c r="T3950" s="13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s="7" t="str">
        <f t="shared" si="368"/>
        <v>theater</v>
      </c>
      <c r="R3951" s="7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s="7" t="str">
        <f t="shared" si="368"/>
        <v>theater</v>
      </c>
      <c r="R3952" s="7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s="7" t="str">
        <f t="shared" si="368"/>
        <v>theater</v>
      </c>
      <c r="R3953" s="7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s="7" t="str">
        <f t="shared" si="368"/>
        <v>theater</v>
      </c>
      <c r="R3954" s="7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s="7" t="str">
        <f t="shared" si="368"/>
        <v>theater</v>
      </c>
      <c r="R3955" s="7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s="7" t="str">
        <f t="shared" si="368"/>
        <v>theater</v>
      </c>
      <c r="R3956" s="7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s="7" t="str">
        <f t="shared" si="368"/>
        <v>theater</v>
      </c>
      <c r="R3957" s="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s="7" t="str">
        <f t="shared" si="368"/>
        <v>theater</v>
      </c>
      <c r="R3958" s="7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s="7" t="str">
        <f t="shared" si="368"/>
        <v>theater</v>
      </c>
      <c r="R3959" s="7" t="str">
        <f t="shared" si="369"/>
        <v>plays</v>
      </c>
      <c r="S3959" s="13">
        <f t="shared" si="370"/>
        <v>42513.976319444446</v>
      </c>
      <c r="T3959" s="13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s="7" t="str">
        <f t="shared" si="368"/>
        <v>theater</v>
      </c>
      <c r="R3960" s="7" t="str">
        <f t="shared" si="369"/>
        <v>plays</v>
      </c>
      <c r="S3960" s="13">
        <f t="shared" si="370"/>
        <v>41816.950370370367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s="7" t="str">
        <f t="shared" si="368"/>
        <v>theater</v>
      </c>
      <c r="R3961" s="7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s="7" t="str">
        <f t="shared" si="368"/>
        <v>theater</v>
      </c>
      <c r="R3962" s="7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s="7" t="str">
        <f t="shared" si="368"/>
        <v>theater</v>
      </c>
      <c r="R3963" s="7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s="7" t="str">
        <f t="shared" si="368"/>
        <v>theater</v>
      </c>
      <c r="R3964" s="7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s="7" t="str">
        <f t="shared" si="368"/>
        <v>theater</v>
      </c>
      <c r="R3965" s="7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s="7" t="str">
        <f t="shared" si="368"/>
        <v>theater</v>
      </c>
      <c r="R3966" s="7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s="7" t="str">
        <f t="shared" si="368"/>
        <v>theater</v>
      </c>
      <c r="R3967" s="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s="7" t="str">
        <f t="shared" si="368"/>
        <v>theater</v>
      </c>
      <c r="R3968" s="7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s="7" t="str">
        <f t="shared" si="368"/>
        <v>theater</v>
      </c>
      <c r="R3969" s="7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7">
        <f t="shared" ref="P3970:P4033" si="373">IF(E3970&gt;0, E3970/L3970, 0)</f>
        <v>47.909090909090907</v>
      </c>
      <c r="Q3970" s="7" t="str">
        <f t="shared" ref="Q3970:Q4033" si="374">LEFT(N3970, SEARCH("/",N3970)-1)</f>
        <v>theater</v>
      </c>
      <c r="R3970" s="7" t="str">
        <f t="shared" ref="R3970:R4033" si="375">RIGHT(N3970,LEN(N3970)-SEARCH("/",N3970))</f>
        <v>plays</v>
      </c>
      <c r="S3970" s="13">
        <f t="shared" ref="S3970:S4033" si="376">J3970/(60*60*24)+DATE(1970,1,1)</f>
        <v>42452.815659722226</v>
      </c>
      <c r="T3970" s="13">
        <f t="shared" ref="T3970:T4033" si="377">I3970/(60*60*24)+DATE(1970,1,1)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7">
        <f t="shared" si="373"/>
        <v>35.166666666666664</v>
      </c>
      <c r="Q3971" s="7" t="str">
        <f t="shared" si="374"/>
        <v>theater</v>
      </c>
      <c r="R3971" s="7" t="str">
        <f t="shared" si="375"/>
        <v>plays</v>
      </c>
      <c r="S3971" s="13">
        <f t="shared" si="376"/>
        <v>42601.854699074072</v>
      </c>
      <c r="T3971" s="13">
        <f t="shared" si="377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s="7" t="str">
        <f t="shared" si="374"/>
        <v>theater</v>
      </c>
      <c r="R3972" s="7" t="str">
        <f t="shared" si="375"/>
        <v>plays</v>
      </c>
      <c r="S3972" s="13">
        <f t="shared" si="376"/>
        <v>42447.863553240742</v>
      </c>
      <c r="T3972" s="13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s="7" t="str">
        <f t="shared" si="374"/>
        <v>theater</v>
      </c>
      <c r="R3973" s="7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s="7" t="str">
        <f t="shared" si="374"/>
        <v>theater</v>
      </c>
      <c r="R3974" s="7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s="7" t="str">
        <f t="shared" si="374"/>
        <v>theater</v>
      </c>
      <c r="R3975" s="7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s="7" t="str">
        <f t="shared" si="374"/>
        <v>theater</v>
      </c>
      <c r="R3976" s="7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s="7" t="str">
        <f t="shared" si="374"/>
        <v>theater</v>
      </c>
      <c r="R3977" s="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s="7" t="str">
        <f t="shared" si="374"/>
        <v>theater</v>
      </c>
      <c r="R3978" s="7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s="7" t="str">
        <f t="shared" si="374"/>
        <v>theater</v>
      </c>
      <c r="R3979" s="7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s="7" t="str">
        <f t="shared" si="374"/>
        <v>theater</v>
      </c>
      <c r="R3980" s="7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s="7" t="str">
        <f t="shared" si="374"/>
        <v>theater</v>
      </c>
      <c r="R3981" s="7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s="7" t="str">
        <f t="shared" si="374"/>
        <v>theater</v>
      </c>
      <c r="R3982" s="7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s="7" t="str">
        <f t="shared" si="374"/>
        <v>theater</v>
      </c>
      <c r="R3983" s="7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s="7" t="str">
        <f t="shared" si="374"/>
        <v>theater</v>
      </c>
      <c r="R3984" s="7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s="7" t="str">
        <f t="shared" si="374"/>
        <v>theater</v>
      </c>
      <c r="R3985" s="7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s="7" t="str">
        <f t="shared" si="374"/>
        <v>theater</v>
      </c>
      <c r="R3986" s="7" t="str">
        <f t="shared" si="375"/>
        <v>plays</v>
      </c>
      <c r="S3986" s="13">
        <f t="shared" si="376"/>
        <v>41920.963472222225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s="7" t="str">
        <f t="shared" si="374"/>
        <v>theater</v>
      </c>
      <c r="R3987" s="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s="7" t="str">
        <f t="shared" si="374"/>
        <v>theater</v>
      </c>
      <c r="R3988" s="7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s="7" t="str">
        <f t="shared" si="374"/>
        <v>theater</v>
      </c>
      <c r="R3989" s="7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s="7" t="str">
        <f t="shared" si="374"/>
        <v>theater</v>
      </c>
      <c r="R3990" s="7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s="7" t="str">
        <f t="shared" si="374"/>
        <v>theater</v>
      </c>
      <c r="R3991" s="7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s="7" t="str">
        <f t="shared" si="374"/>
        <v>theater</v>
      </c>
      <c r="R3992" s="7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s="7" t="str">
        <f t="shared" si="374"/>
        <v>theater</v>
      </c>
      <c r="R3993" s="7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s="7" t="str">
        <f t="shared" si="374"/>
        <v>theater</v>
      </c>
      <c r="R3994" s="7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s="7" t="str">
        <f t="shared" si="374"/>
        <v>theater</v>
      </c>
      <c r="R3995" s="7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s="7" t="str">
        <f t="shared" si="374"/>
        <v>theater</v>
      </c>
      <c r="R3996" s="7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s="7" t="str">
        <f t="shared" si="374"/>
        <v>theater</v>
      </c>
      <c r="R3997" s="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s="7" t="str">
        <f t="shared" si="374"/>
        <v>theater</v>
      </c>
      <c r="R3998" s="7" t="str">
        <f t="shared" si="375"/>
        <v>plays</v>
      </c>
      <c r="S3998" s="13">
        <f t="shared" si="376"/>
        <v>41950.266944444447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s="7" t="str">
        <f t="shared" si="374"/>
        <v>theater</v>
      </c>
      <c r="R3999" s="7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s="7" t="str">
        <f t="shared" si="374"/>
        <v>theater</v>
      </c>
      <c r="R4000" s="7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s="7" t="str">
        <f t="shared" si="374"/>
        <v>theater</v>
      </c>
      <c r="R4001" s="7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s="7" t="str">
        <f t="shared" si="374"/>
        <v>theater</v>
      </c>
      <c r="R4002" s="7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s="7" t="str">
        <f t="shared" si="374"/>
        <v>theater</v>
      </c>
      <c r="R4003" s="7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s="7" t="str">
        <f t="shared" si="374"/>
        <v>theater</v>
      </c>
      <c r="R4004" s="7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s="7" t="str">
        <f t="shared" si="374"/>
        <v>theater</v>
      </c>
      <c r="R4005" s="7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s="7" t="str">
        <f t="shared" si="374"/>
        <v>theater</v>
      </c>
      <c r="R4006" s="7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s="7" t="str">
        <f t="shared" si="374"/>
        <v>theater</v>
      </c>
      <c r="R4007" s="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s="7" t="str">
        <f t="shared" si="374"/>
        <v>theater</v>
      </c>
      <c r="R4008" s="7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s="7" t="str">
        <f t="shared" si="374"/>
        <v>theater</v>
      </c>
      <c r="R4009" s="7" t="str">
        <f t="shared" si="375"/>
        <v>plays</v>
      </c>
      <c r="S4009" s="13">
        <f t="shared" si="376"/>
        <v>41848.772928240738</v>
      </c>
      <c r="T4009" s="13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s="7" t="str">
        <f t="shared" si="374"/>
        <v>theater</v>
      </c>
      <c r="R4010" s="7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s="7" t="str">
        <f t="shared" si="374"/>
        <v>theater</v>
      </c>
      <c r="R4011" s="7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s="7" t="str">
        <f t="shared" si="374"/>
        <v>theater</v>
      </c>
      <c r="R4012" s="7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s="7" t="str">
        <f t="shared" si="374"/>
        <v>theater</v>
      </c>
      <c r="R4013" s="7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s="7" t="str">
        <f t="shared" si="374"/>
        <v>theater</v>
      </c>
      <c r="R4014" s="7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s="7" t="str">
        <f t="shared" si="374"/>
        <v>theater</v>
      </c>
      <c r="R4015" s="7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s="7" t="str">
        <f t="shared" si="374"/>
        <v>theater</v>
      </c>
      <c r="R4016" s="7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s="7" t="str">
        <f t="shared" si="374"/>
        <v>theater</v>
      </c>
      <c r="R4017" s="7" t="str">
        <f t="shared" si="375"/>
        <v>plays</v>
      </c>
      <c r="S4017" s="13">
        <f t="shared" si="376"/>
        <v>42174.780821759261</v>
      </c>
      <c r="T4017" s="13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s="7" t="str">
        <f t="shared" si="374"/>
        <v>theater</v>
      </c>
      <c r="R4018" s="7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s="7" t="str">
        <f t="shared" si="374"/>
        <v>theater</v>
      </c>
      <c r="R4019" s="7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s="7" t="str">
        <f t="shared" si="374"/>
        <v>theater</v>
      </c>
      <c r="R4020" s="7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s="7" t="str">
        <f t="shared" si="374"/>
        <v>theater</v>
      </c>
      <c r="R4021" s="7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s="7" t="str">
        <f t="shared" si="374"/>
        <v>theater</v>
      </c>
      <c r="R4022" s="7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s="7" t="str">
        <f t="shared" si="374"/>
        <v>theater</v>
      </c>
      <c r="R4023" s="7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s="7" t="str">
        <f t="shared" si="374"/>
        <v>theater</v>
      </c>
      <c r="R4024" s="7" t="str">
        <f t="shared" si="375"/>
        <v>plays</v>
      </c>
      <c r="S4024" s="13">
        <f t="shared" si="376"/>
        <v>41990.584108796298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s="7" t="str">
        <f t="shared" si="374"/>
        <v>theater</v>
      </c>
      <c r="R4025" s="7" t="str">
        <f t="shared" si="375"/>
        <v>plays</v>
      </c>
      <c r="S4025" s="13">
        <f t="shared" si="376"/>
        <v>42408.999571759261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s="7" t="str">
        <f t="shared" si="374"/>
        <v>theater</v>
      </c>
      <c r="R4026" s="7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s="7" t="str">
        <f t="shared" si="374"/>
        <v>theater</v>
      </c>
      <c r="R4027" s="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s="7" t="str">
        <f t="shared" si="374"/>
        <v>theater</v>
      </c>
      <c r="R4028" s="7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s="7" t="str">
        <f t="shared" si="374"/>
        <v>theater</v>
      </c>
      <c r="R4029" s="7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s="7" t="str">
        <f t="shared" si="374"/>
        <v>theater</v>
      </c>
      <c r="R4030" s="7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s="7" t="str">
        <f t="shared" si="374"/>
        <v>theater</v>
      </c>
      <c r="R4031" s="7" t="str">
        <f t="shared" si="375"/>
        <v>plays</v>
      </c>
      <c r="S4031" s="13">
        <f t="shared" si="376"/>
        <v>42322.02511574074</v>
      </c>
      <c r="T4031" s="13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s="7" t="str">
        <f t="shared" si="374"/>
        <v>theater</v>
      </c>
      <c r="R4032" s="7" t="str">
        <f t="shared" si="375"/>
        <v>plays</v>
      </c>
      <c r="S4032" s="13">
        <f t="shared" si="376"/>
        <v>42374.655081018514</v>
      </c>
      <c r="T4032" s="13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s="7" t="str">
        <f t="shared" si="374"/>
        <v>theater</v>
      </c>
      <c r="R4033" s="7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7">
        <f t="shared" ref="P4034:P4097" si="379">IF(E4034&gt;0, E4034/L4034, 0)</f>
        <v>59</v>
      </c>
      <c r="Q4034" s="7" t="str">
        <f t="shared" ref="Q4034:Q4097" si="380">LEFT(N4034, SEARCH("/",N4034)-1)</f>
        <v>theater</v>
      </c>
      <c r="R4034" s="7" t="str">
        <f t="shared" ref="R4034:R4097" si="381">RIGHT(N4034,LEN(N4034)-SEARCH("/",N4034))</f>
        <v>plays</v>
      </c>
      <c r="S4034" s="13">
        <f t="shared" ref="S4034:S4098" si="382">J4034/(60*60*24)+DATE(1970,1,1)</f>
        <v>42293.809212962966</v>
      </c>
      <c r="T4034" s="13">
        <f t="shared" ref="T4034:T4098" si="383">I4034/(60*60*24)+DATE(1970,1,1)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7">
        <f t="shared" si="379"/>
        <v>65.340319148936175</v>
      </c>
      <c r="Q4035" s="7" t="str">
        <f t="shared" si="380"/>
        <v>theater</v>
      </c>
      <c r="R4035" s="7" t="str">
        <f t="shared" si="381"/>
        <v>plays</v>
      </c>
      <c r="S4035" s="13">
        <f t="shared" si="382"/>
        <v>42614.268796296295</v>
      </c>
      <c r="T4035" s="13">
        <f t="shared" si="383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s="7" t="str">
        <f t="shared" si="380"/>
        <v>theater</v>
      </c>
      <c r="R4036" s="7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s="7" t="str">
        <f t="shared" si="380"/>
        <v>theater</v>
      </c>
      <c r="R4037" s="7" t="str">
        <f t="shared" si="381"/>
        <v>plays</v>
      </c>
      <c r="S4037" s="13">
        <f t="shared" si="382"/>
        <v>41903.882951388892</v>
      </c>
      <c r="T4037" s="13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s="7" t="str">
        <f t="shared" si="380"/>
        <v>theater</v>
      </c>
      <c r="R4038" s="7" t="str">
        <f t="shared" si="381"/>
        <v>plays</v>
      </c>
      <c r="S4038" s="13">
        <f t="shared" si="382"/>
        <v>41804.937083333338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s="7" t="str">
        <f t="shared" si="380"/>
        <v>theater</v>
      </c>
      <c r="R4039" s="7" t="str">
        <f t="shared" si="381"/>
        <v>plays</v>
      </c>
      <c r="S4039" s="13">
        <f t="shared" si="382"/>
        <v>42497.070775462962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s="7" t="str">
        <f t="shared" si="380"/>
        <v>theater</v>
      </c>
      <c r="R4040" s="7" t="str">
        <f t="shared" si="381"/>
        <v>plays</v>
      </c>
      <c r="S4040" s="13">
        <f t="shared" si="382"/>
        <v>41869.798726851848</v>
      </c>
      <c r="T4040" s="13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s="7" t="str">
        <f t="shared" si="380"/>
        <v>theater</v>
      </c>
      <c r="R4041" s="7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s="7" t="str">
        <f t="shared" si="380"/>
        <v>theater</v>
      </c>
      <c r="R4042" s="7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s="7" t="str">
        <f t="shared" si="380"/>
        <v>theater</v>
      </c>
      <c r="R4043" s="7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s="7" t="str">
        <f t="shared" si="380"/>
        <v>theater</v>
      </c>
      <c r="R4044" s="7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s="7" t="str">
        <f t="shared" si="380"/>
        <v>theater</v>
      </c>
      <c r="R4045" s="7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s="7" t="str">
        <f t="shared" si="380"/>
        <v>theater</v>
      </c>
      <c r="R4046" s="7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s="7" t="str">
        <f t="shared" si="380"/>
        <v>theater</v>
      </c>
      <c r="R4047" s="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s="7" t="str">
        <f t="shared" si="380"/>
        <v>theater</v>
      </c>
      <c r="R4048" s="7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s="7" t="str">
        <f t="shared" si="380"/>
        <v>theater</v>
      </c>
      <c r="R4049" s="7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s="7" t="str">
        <f t="shared" si="380"/>
        <v>theater</v>
      </c>
      <c r="R4050" s="7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s="7" t="str">
        <f t="shared" si="380"/>
        <v>theater</v>
      </c>
      <c r="R4051" s="7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s="7" t="str">
        <f t="shared" si="380"/>
        <v>theater</v>
      </c>
      <c r="R4052" s="7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s="7" t="str">
        <f t="shared" si="380"/>
        <v>theater</v>
      </c>
      <c r="R4053" s="7" t="str">
        <f t="shared" si="381"/>
        <v>plays</v>
      </c>
      <c r="S4053" s="13">
        <f t="shared" si="382"/>
        <v>41761.810150462959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s="7" t="str">
        <f t="shared" si="380"/>
        <v>theater</v>
      </c>
      <c r="R4054" s="7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s="7" t="str">
        <f t="shared" si="380"/>
        <v>theater</v>
      </c>
      <c r="R4055" s="7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s="7" t="str">
        <f t="shared" si="380"/>
        <v>theater</v>
      </c>
      <c r="R4056" s="7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s="7" t="str">
        <f t="shared" si="380"/>
        <v>theater</v>
      </c>
      <c r="R4057" s="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s="7" t="str">
        <f t="shared" si="380"/>
        <v>theater</v>
      </c>
      <c r="R4058" s="7" t="str">
        <f t="shared" si="381"/>
        <v>plays</v>
      </c>
      <c r="S4058" s="13">
        <f t="shared" si="382"/>
        <v>42534.933321759258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s="7" t="str">
        <f t="shared" si="380"/>
        <v>theater</v>
      </c>
      <c r="R4059" s="7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s="7" t="str">
        <f t="shared" si="380"/>
        <v>theater</v>
      </c>
      <c r="R4060" s="7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s="7" t="str">
        <f t="shared" si="380"/>
        <v>theater</v>
      </c>
      <c r="R4061" s="7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s="7" t="str">
        <f t="shared" si="380"/>
        <v>theater</v>
      </c>
      <c r="R4062" s="7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s="7" t="str">
        <f t="shared" si="380"/>
        <v>theater</v>
      </c>
      <c r="R4063" s="7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s="7" t="str">
        <f t="shared" si="380"/>
        <v>theater</v>
      </c>
      <c r="R4064" s="7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s="7" t="str">
        <f t="shared" si="380"/>
        <v>theater</v>
      </c>
      <c r="R4065" s="7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s="7" t="str">
        <f t="shared" si="380"/>
        <v>theater</v>
      </c>
      <c r="R4066" s="7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s="7" t="str">
        <f t="shared" si="380"/>
        <v>theater</v>
      </c>
      <c r="R4067" s="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s="7" t="str">
        <f t="shared" si="380"/>
        <v>theater</v>
      </c>
      <c r="R4068" s="7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s="7" t="str">
        <f t="shared" si="380"/>
        <v>theater</v>
      </c>
      <c r="R4069" s="7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s="7" t="str">
        <f t="shared" si="380"/>
        <v>theater</v>
      </c>
      <c r="R4070" s="7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s="7" t="str">
        <f t="shared" si="380"/>
        <v>theater</v>
      </c>
      <c r="R4071" s="7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s="7" t="str">
        <f t="shared" si="380"/>
        <v>theater</v>
      </c>
      <c r="R4072" s="7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s="7" t="str">
        <f t="shared" si="380"/>
        <v>theater</v>
      </c>
      <c r="R4073" s="7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s="7" t="str">
        <f t="shared" si="380"/>
        <v>theater</v>
      </c>
      <c r="R4074" s="7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s="7" t="str">
        <f t="shared" si="380"/>
        <v>theater</v>
      </c>
      <c r="R4075" s="7" t="str">
        <f t="shared" si="381"/>
        <v>plays</v>
      </c>
      <c r="S4075" s="13">
        <f t="shared" si="382"/>
        <v>42078.345208333332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s="7" t="str">
        <f t="shared" si="380"/>
        <v>theater</v>
      </c>
      <c r="R4076" s="7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s="7" t="str">
        <f t="shared" si="380"/>
        <v>theater</v>
      </c>
      <c r="R4077" s="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s="7" t="str">
        <f t="shared" si="380"/>
        <v>theater</v>
      </c>
      <c r="R4078" s="7" t="str">
        <f t="shared" si="381"/>
        <v>plays</v>
      </c>
      <c r="S4078" s="13">
        <f t="shared" si="382"/>
        <v>41905.795706018514</v>
      </c>
      <c r="T4078" s="13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s="7" t="str">
        <f t="shared" si="380"/>
        <v>theater</v>
      </c>
      <c r="R4079" s="7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s="7" t="str">
        <f t="shared" si="380"/>
        <v>theater</v>
      </c>
      <c r="R4080" s="7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s="7" t="str">
        <f t="shared" si="380"/>
        <v>theater</v>
      </c>
      <c r="R4081" s="7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s="7" t="str">
        <f t="shared" si="380"/>
        <v>theater</v>
      </c>
      <c r="R4082" s="7" t="str">
        <f t="shared" si="381"/>
        <v>plays</v>
      </c>
      <c r="S4082" s="13">
        <f t="shared" si="382"/>
        <v>42511.698101851856</v>
      </c>
      <c r="T4082" s="13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s="7" t="str">
        <f t="shared" si="380"/>
        <v>theater</v>
      </c>
      <c r="R4083" s="7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s="7" t="str">
        <f t="shared" si="380"/>
        <v>theater</v>
      </c>
      <c r="R4084" s="7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s="7" t="str">
        <f t="shared" si="380"/>
        <v>theater</v>
      </c>
      <c r="R4085" s="7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s="7" t="str">
        <f t="shared" si="380"/>
        <v>theater</v>
      </c>
      <c r="R4086" s="7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s="7" t="str">
        <f t="shared" si="380"/>
        <v>theater</v>
      </c>
      <c r="R4087" s="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s="7" t="str">
        <f t="shared" si="380"/>
        <v>theater</v>
      </c>
      <c r="R4088" s="7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s="7" t="str">
        <f t="shared" si="380"/>
        <v>theater</v>
      </c>
      <c r="R4089" s="7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s="7" t="str">
        <f t="shared" si="380"/>
        <v>theater</v>
      </c>
      <c r="R4090" s="7" t="str">
        <f t="shared" si="381"/>
        <v>plays</v>
      </c>
      <c r="S4090" s="13">
        <f t="shared" si="382"/>
        <v>41990.612546296295</v>
      </c>
      <c r="T4090" s="13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s="7" t="str">
        <f t="shared" si="380"/>
        <v>theater</v>
      </c>
      <c r="R4091" s="7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s="7" t="str">
        <f t="shared" si="380"/>
        <v>theater</v>
      </c>
      <c r="R4092" s="7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s="7" t="str">
        <f t="shared" si="380"/>
        <v>theater</v>
      </c>
      <c r="R4093" s="7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s="7" t="str">
        <f t="shared" si="380"/>
        <v>theater</v>
      </c>
      <c r="R4094" s="7" t="str">
        <f t="shared" si="381"/>
        <v>plays</v>
      </c>
      <c r="S4094" s="13">
        <f t="shared" si="382"/>
        <v>42039.194988425923</v>
      </c>
      <c r="T4094" s="13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s="7" t="str">
        <f t="shared" si="380"/>
        <v>theater</v>
      </c>
      <c r="R4095" s="7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s="7" t="str">
        <f t="shared" si="380"/>
        <v>theater</v>
      </c>
      <c r="R4096" s="7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s="7" t="str">
        <f t="shared" si="380"/>
        <v>theater</v>
      </c>
      <c r="R4097" s="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7">
        <f t="shared" ref="P4098:P4115" si="385">IF(E4098&gt;0, E4098/L4098, 0)</f>
        <v>80</v>
      </c>
      <c r="Q4098" s="7" t="str">
        <f t="shared" ref="Q4098:Q4115" si="386">LEFT(N4098, SEARCH("/",N4098)-1)</f>
        <v>theater</v>
      </c>
      <c r="R4098" s="7" t="str">
        <f t="shared" ref="R4098:R4115" si="387">RIGHT(N4098,LEN(N4098)-SEARCH("/",N4098))</f>
        <v>plays</v>
      </c>
      <c r="S4098" s="13">
        <f t="shared" si="382"/>
        <v>42750.530312499999</v>
      </c>
      <c r="T4098" s="13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7">
        <f t="shared" si="385"/>
        <v>0</v>
      </c>
      <c r="Q4099" s="7" t="str">
        <f t="shared" si="386"/>
        <v>theater</v>
      </c>
      <c r="R4099" s="7" t="str">
        <f t="shared" si="387"/>
        <v>plays</v>
      </c>
      <c r="S4099" s="13">
        <f t="shared" ref="S4099:S4115" si="388">J4099/(60*60*24)+DATE(1970,1,1)</f>
        <v>42344.824502314819</v>
      </c>
      <c r="T4099" s="13">
        <f t="shared" ref="T4099:T4115" si="389">I4099/(60*60*24)+DATE(1970,1,1)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s="7" t="str">
        <f t="shared" si="386"/>
        <v>theater</v>
      </c>
      <c r="R4100" s="7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s="7" t="str">
        <f t="shared" si="386"/>
        <v>theater</v>
      </c>
      <c r="R4101" s="7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s="7" t="str">
        <f t="shared" si="386"/>
        <v>theater</v>
      </c>
      <c r="R4102" s="7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s="7" t="str">
        <f t="shared" si="386"/>
        <v>theater</v>
      </c>
      <c r="R4103" s="7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s="7" t="str">
        <f t="shared" si="386"/>
        <v>theater</v>
      </c>
      <c r="R4104" s="7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s="7" t="str">
        <f t="shared" si="386"/>
        <v>theater</v>
      </c>
      <c r="R4105" s="7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s="7" t="str">
        <f t="shared" si="386"/>
        <v>theater</v>
      </c>
      <c r="R4106" s="7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s="7" t="str">
        <f t="shared" si="386"/>
        <v>theater</v>
      </c>
      <c r="R4107" s="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s="7" t="str">
        <f t="shared" si="386"/>
        <v>theater</v>
      </c>
      <c r="R4108" s="7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s="7" t="str">
        <f t="shared" si="386"/>
        <v>theater</v>
      </c>
      <c r="R4109" s="7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s="7" t="str">
        <f t="shared" si="386"/>
        <v>theater</v>
      </c>
      <c r="R4110" s="7" t="str">
        <f t="shared" si="387"/>
        <v>plays</v>
      </c>
      <c r="S4110" s="13">
        <f t="shared" si="388"/>
        <v>42767.031678240739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s="7" t="str">
        <f t="shared" si="386"/>
        <v>theater</v>
      </c>
      <c r="R4111" s="7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s="7" t="str">
        <f t="shared" si="386"/>
        <v>theater</v>
      </c>
      <c r="R4112" s="7" t="str">
        <f t="shared" si="387"/>
        <v>plays</v>
      </c>
      <c r="S4112" s="13">
        <f t="shared" si="388"/>
        <v>42512.626747685186</v>
      </c>
      <c r="T4112" s="13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s="7" t="str">
        <f t="shared" si="386"/>
        <v>theater</v>
      </c>
      <c r="R4113" s="7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s="7" t="str">
        <f t="shared" si="386"/>
        <v>theater</v>
      </c>
      <c r="R4114" s="7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s="7" t="str">
        <f t="shared" si="386"/>
        <v>theater</v>
      </c>
      <c r="R4115" s="7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2:F4115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295E3-9F22-496F-BDAE-97F4F9FF1EEF}">
  <sheetPr codeName="Sheet4"/>
  <dimension ref="A1:F14"/>
  <sheetViews>
    <sheetView workbookViewId="0">
      <selection activeCell="F32" sqref="F32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8322</v>
      </c>
      <c r="B3" s="9" t="s">
        <v>8321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515D4-EB11-407B-9AF3-7707AD56002A}">
  <sheetPr codeName="Sheet5"/>
  <dimension ref="A1:E31"/>
  <sheetViews>
    <sheetView workbookViewId="0">
      <selection activeCell="F34" sqref="F34"/>
    </sheetView>
  </sheetViews>
  <sheetFormatPr defaultRowHeight="15" x14ac:dyDescent="0.25"/>
  <cols>
    <col min="1" max="1" width="16.140625" bestFit="1" customWidth="1"/>
    <col min="2" max="2" width="15.5703125" bestFit="1" customWidth="1"/>
    <col min="3" max="3" width="5.85546875" bestFit="1" customWidth="1"/>
    <col min="4" max="4" width="9.5703125" bestFit="1" customWidth="1"/>
    <col min="5" max="6" width="10.7109375" bestFit="1" customWidth="1"/>
  </cols>
  <sheetData>
    <row r="1" spans="1:5" x14ac:dyDescent="0.25">
      <c r="A1" s="9" t="s">
        <v>8223</v>
      </c>
      <c r="B1" t="s">
        <v>8226</v>
      </c>
    </row>
    <row r="2" spans="1:5" x14ac:dyDescent="0.25">
      <c r="A2" s="9" t="s">
        <v>8308</v>
      </c>
      <c r="B2" t="s">
        <v>8323</v>
      </c>
    </row>
    <row r="4" spans="1:5" x14ac:dyDescent="0.25">
      <c r="A4" s="9" t="s">
        <v>8322</v>
      </c>
      <c r="B4" s="9" t="s">
        <v>8321</v>
      </c>
    </row>
    <row r="5" spans="1:5" x14ac:dyDescent="0.25">
      <c r="A5" s="9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0" t="s">
        <v>8324</v>
      </c>
      <c r="B6" s="11"/>
      <c r="C6" s="11">
        <v>1</v>
      </c>
      <c r="D6" s="11"/>
      <c r="E6" s="11">
        <v>1</v>
      </c>
    </row>
    <row r="7" spans="1:5" x14ac:dyDescent="0.25">
      <c r="A7" s="10" t="s">
        <v>8337</v>
      </c>
      <c r="B7" s="11"/>
      <c r="C7" s="11">
        <v>2</v>
      </c>
      <c r="D7" s="11"/>
      <c r="E7" s="11">
        <v>2</v>
      </c>
    </row>
    <row r="8" spans="1:5" x14ac:dyDescent="0.25">
      <c r="A8" s="10" t="s">
        <v>8334</v>
      </c>
      <c r="B8" s="11"/>
      <c r="C8" s="11"/>
      <c r="D8" s="11">
        <v>1</v>
      </c>
      <c r="E8" s="11">
        <v>1</v>
      </c>
    </row>
    <row r="9" spans="1:5" x14ac:dyDescent="0.25">
      <c r="A9" s="10" t="s">
        <v>8325</v>
      </c>
      <c r="B9" s="11"/>
      <c r="C9" s="11"/>
      <c r="D9" s="11">
        <v>1</v>
      </c>
      <c r="E9" s="11">
        <v>1</v>
      </c>
    </row>
    <row r="10" spans="1:5" x14ac:dyDescent="0.25">
      <c r="A10" s="10" t="s">
        <v>8326</v>
      </c>
      <c r="B10" s="11"/>
      <c r="C10" s="11">
        <v>5</v>
      </c>
      <c r="D10" s="11"/>
      <c r="E10" s="11">
        <v>5</v>
      </c>
    </row>
    <row r="11" spans="1:5" x14ac:dyDescent="0.25">
      <c r="A11" s="10" t="s">
        <v>8338</v>
      </c>
      <c r="B11" s="11"/>
      <c r="C11" s="11">
        <v>1</v>
      </c>
      <c r="D11" s="11"/>
      <c r="E11" s="11">
        <v>1</v>
      </c>
    </row>
    <row r="12" spans="1:5" x14ac:dyDescent="0.25">
      <c r="A12" s="10" t="s">
        <v>8330</v>
      </c>
      <c r="B12" s="11">
        <v>1</v>
      </c>
      <c r="C12" s="11">
        <v>3</v>
      </c>
      <c r="D12" s="11"/>
      <c r="E12" s="11">
        <v>4</v>
      </c>
    </row>
    <row r="13" spans="1:5" x14ac:dyDescent="0.25">
      <c r="A13" s="10" t="s">
        <v>8341</v>
      </c>
      <c r="B13" s="11"/>
      <c r="C13" s="11"/>
      <c r="D13" s="11">
        <v>1</v>
      </c>
      <c r="E13" s="11">
        <v>1</v>
      </c>
    </row>
    <row r="14" spans="1:5" x14ac:dyDescent="0.25">
      <c r="A14" s="10" t="s">
        <v>8342</v>
      </c>
      <c r="B14" s="11"/>
      <c r="C14" s="11">
        <v>1</v>
      </c>
      <c r="D14" s="11"/>
      <c r="E14" s="11">
        <v>1</v>
      </c>
    </row>
    <row r="15" spans="1:5" x14ac:dyDescent="0.25">
      <c r="A15" s="10" t="s">
        <v>8331</v>
      </c>
      <c r="B15" s="11"/>
      <c r="C15" s="11">
        <v>4</v>
      </c>
      <c r="D15" s="11"/>
      <c r="E15" s="11">
        <v>4</v>
      </c>
    </row>
    <row r="16" spans="1:5" x14ac:dyDescent="0.25">
      <c r="A16" s="10" t="s">
        <v>8346</v>
      </c>
      <c r="B16" s="11">
        <v>2</v>
      </c>
      <c r="C16" s="11">
        <v>1</v>
      </c>
      <c r="D16" s="11">
        <v>1</v>
      </c>
      <c r="E16" s="11">
        <v>4</v>
      </c>
    </row>
    <row r="17" spans="1:5" x14ac:dyDescent="0.25">
      <c r="A17" s="10" t="s">
        <v>8335</v>
      </c>
      <c r="B17" s="11"/>
      <c r="C17" s="11">
        <v>1</v>
      </c>
      <c r="D17" s="11"/>
      <c r="E17" s="11">
        <v>1</v>
      </c>
    </row>
    <row r="18" spans="1:5" x14ac:dyDescent="0.25">
      <c r="A18" s="10" t="s">
        <v>8339</v>
      </c>
      <c r="B18" s="11"/>
      <c r="C18" s="11"/>
      <c r="D18" s="11">
        <v>1</v>
      </c>
      <c r="E18" s="11">
        <v>1</v>
      </c>
    </row>
    <row r="19" spans="1:5" x14ac:dyDescent="0.25">
      <c r="A19" s="10" t="s">
        <v>8336</v>
      </c>
      <c r="B19" s="11"/>
      <c r="C19" s="11">
        <v>2</v>
      </c>
      <c r="D19" s="11">
        <v>2</v>
      </c>
      <c r="E19" s="11">
        <v>4</v>
      </c>
    </row>
    <row r="20" spans="1:5" x14ac:dyDescent="0.25">
      <c r="A20" s="10" t="s">
        <v>8347</v>
      </c>
      <c r="B20" s="11"/>
      <c r="C20" s="11">
        <v>10</v>
      </c>
      <c r="D20" s="11">
        <v>5</v>
      </c>
      <c r="E20" s="11">
        <v>15</v>
      </c>
    </row>
    <row r="21" spans="1:5" x14ac:dyDescent="0.25">
      <c r="A21" s="10" t="s">
        <v>8327</v>
      </c>
      <c r="B21" s="11">
        <v>2</v>
      </c>
      <c r="C21" s="11"/>
      <c r="D21" s="11"/>
      <c r="E21" s="11">
        <v>2</v>
      </c>
    </row>
    <row r="22" spans="1:5" x14ac:dyDescent="0.25">
      <c r="A22" s="10" t="s">
        <v>8328</v>
      </c>
      <c r="B22" s="11"/>
      <c r="C22" s="11"/>
      <c r="D22" s="11">
        <v>1</v>
      </c>
      <c r="E22" s="11">
        <v>1</v>
      </c>
    </row>
    <row r="23" spans="1:5" x14ac:dyDescent="0.25">
      <c r="A23" s="10" t="s">
        <v>8343</v>
      </c>
      <c r="B23" s="11">
        <v>2</v>
      </c>
      <c r="C23" s="11"/>
      <c r="D23" s="11">
        <v>2</v>
      </c>
      <c r="E23" s="11">
        <v>4</v>
      </c>
    </row>
    <row r="24" spans="1:5" x14ac:dyDescent="0.25">
      <c r="A24" s="10" t="s">
        <v>8348</v>
      </c>
      <c r="B24" s="11"/>
      <c r="C24" s="11">
        <v>2</v>
      </c>
      <c r="D24" s="11"/>
      <c r="E24" s="11">
        <v>2</v>
      </c>
    </row>
    <row r="25" spans="1:5" x14ac:dyDescent="0.25">
      <c r="A25" s="10" t="s">
        <v>8332</v>
      </c>
      <c r="B25" s="11"/>
      <c r="C25" s="11"/>
      <c r="D25" s="11">
        <v>2</v>
      </c>
      <c r="E25" s="11">
        <v>2</v>
      </c>
    </row>
    <row r="26" spans="1:5" x14ac:dyDescent="0.25">
      <c r="A26" s="10" t="s">
        <v>8329</v>
      </c>
      <c r="B26" s="11"/>
      <c r="C26" s="11"/>
      <c r="D26" s="11">
        <v>2</v>
      </c>
      <c r="E26" s="11">
        <v>2</v>
      </c>
    </row>
    <row r="27" spans="1:5" x14ac:dyDescent="0.25">
      <c r="A27" s="10" t="s">
        <v>8340</v>
      </c>
      <c r="B27" s="11"/>
      <c r="C27" s="11">
        <v>2</v>
      </c>
      <c r="D27" s="11"/>
      <c r="E27" s="11">
        <v>2</v>
      </c>
    </row>
    <row r="28" spans="1:5" x14ac:dyDescent="0.25">
      <c r="A28" s="10" t="s">
        <v>8333</v>
      </c>
      <c r="B28" s="11"/>
      <c r="C28" s="11">
        <v>3</v>
      </c>
      <c r="D28" s="11"/>
      <c r="E28" s="11">
        <v>3</v>
      </c>
    </row>
    <row r="29" spans="1:5" x14ac:dyDescent="0.25">
      <c r="A29" s="10" t="s">
        <v>8344</v>
      </c>
      <c r="B29" s="11">
        <v>1</v>
      </c>
      <c r="C29" s="11">
        <v>1</v>
      </c>
      <c r="D29" s="11"/>
      <c r="E29" s="11">
        <v>2</v>
      </c>
    </row>
    <row r="30" spans="1:5" x14ac:dyDescent="0.25">
      <c r="A30" s="10" t="s">
        <v>8345</v>
      </c>
      <c r="B30" s="11">
        <v>6</v>
      </c>
      <c r="C30" s="11">
        <v>2</v>
      </c>
      <c r="D30" s="11"/>
      <c r="E30" s="11">
        <v>8</v>
      </c>
    </row>
    <row r="31" spans="1:5" x14ac:dyDescent="0.25">
      <c r="A31" s="10" t="s">
        <v>8320</v>
      </c>
      <c r="B31" s="11">
        <v>14</v>
      </c>
      <c r="C31" s="11">
        <v>41</v>
      </c>
      <c r="D31" s="11">
        <v>19</v>
      </c>
      <c r="E31" s="11">
        <v>74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1AB14-3DBF-4FBF-B259-504E3947D198}">
  <sheetPr codeName="Sheet6"/>
  <dimension ref="A2:F19"/>
  <sheetViews>
    <sheetView workbookViewId="0">
      <selection activeCell="I33" sqref="I33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2" spans="1:6" x14ac:dyDescent="0.25">
      <c r="A2" s="9" t="s">
        <v>8308</v>
      </c>
      <c r="B2" t="s">
        <v>8323</v>
      </c>
    </row>
    <row r="3" spans="1:6" x14ac:dyDescent="0.25">
      <c r="A3" s="9" t="s">
        <v>8363</v>
      </c>
      <c r="B3" t="s">
        <v>8323</v>
      </c>
    </row>
    <row r="5" spans="1:6" x14ac:dyDescent="0.25">
      <c r="A5" s="9" t="s">
        <v>8322</v>
      </c>
      <c r="B5" s="9" t="s">
        <v>8321</v>
      </c>
    </row>
    <row r="6" spans="1:6" x14ac:dyDescent="0.25">
      <c r="A6" s="9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25">
      <c r="A7" s="14" t="s">
        <v>8357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25">
      <c r="A8" s="14" t="s">
        <v>8358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25">
      <c r="A9" s="14" t="s">
        <v>8359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25">
      <c r="A10" s="14" t="s">
        <v>8360</v>
      </c>
      <c r="B10" s="11">
        <v>27</v>
      </c>
      <c r="C10" s="11">
        <v>102</v>
      </c>
      <c r="D10" s="11"/>
      <c r="E10" s="11">
        <v>192</v>
      </c>
      <c r="F10" s="11">
        <v>321</v>
      </c>
    </row>
    <row r="11" spans="1:6" x14ac:dyDescent="0.25">
      <c r="A11" s="14" t="s">
        <v>8351</v>
      </c>
      <c r="B11" s="11">
        <v>26</v>
      </c>
      <c r="C11" s="11">
        <v>126</v>
      </c>
      <c r="D11" s="11"/>
      <c r="E11" s="11">
        <v>234</v>
      </c>
      <c r="F11" s="11">
        <v>386</v>
      </c>
    </row>
    <row r="12" spans="1:6" x14ac:dyDescent="0.25">
      <c r="A12" s="14" t="s">
        <v>8361</v>
      </c>
      <c r="B12" s="11">
        <v>27</v>
      </c>
      <c r="C12" s="11">
        <v>147</v>
      </c>
      <c r="D12" s="11"/>
      <c r="E12" s="11">
        <v>211</v>
      </c>
      <c r="F12" s="11">
        <v>385</v>
      </c>
    </row>
    <row r="13" spans="1:6" x14ac:dyDescent="0.25">
      <c r="A13" s="14" t="s">
        <v>8352</v>
      </c>
      <c r="B13" s="11">
        <v>43</v>
      </c>
      <c r="C13" s="11">
        <v>150</v>
      </c>
      <c r="D13" s="11"/>
      <c r="E13" s="11">
        <v>194</v>
      </c>
      <c r="F13" s="11">
        <v>387</v>
      </c>
    </row>
    <row r="14" spans="1:6" x14ac:dyDescent="0.25">
      <c r="A14" s="14" t="s">
        <v>8353</v>
      </c>
      <c r="B14" s="11">
        <v>33</v>
      </c>
      <c r="C14" s="11">
        <v>134</v>
      </c>
      <c r="D14" s="11"/>
      <c r="E14" s="11">
        <v>166</v>
      </c>
      <c r="F14" s="11">
        <v>333</v>
      </c>
    </row>
    <row r="15" spans="1:6" x14ac:dyDescent="0.25">
      <c r="A15" s="14" t="s">
        <v>8354</v>
      </c>
      <c r="B15" s="11">
        <v>24</v>
      </c>
      <c r="C15" s="11">
        <v>127</v>
      </c>
      <c r="D15" s="11"/>
      <c r="E15" s="11">
        <v>147</v>
      </c>
      <c r="F15" s="11">
        <v>298</v>
      </c>
    </row>
    <row r="16" spans="1:6" x14ac:dyDescent="0.25">
      <c r="A16" s="14" t="s">
        <v>8355</v>
      </c>
      <c r="B16" s="11">
        <v>20</v>
      </c>
      <c r="C16" s="11">
        <v>149</v>
      </c>
      <c r="D16" s="11"/>
      <c r="E16" s="11">
        <v>183</v>
      </c>
      <c r="F16" s="11">
        <v>352</v>
      </c>
    </row>
    <row r="17" spans="1:6" x14ac:dyDescent="0.25">
      <c r="A17" s="14" t="s">
        <v>8356</v>
      </c>
      <c r="B17" s="11">
        <v>37</v>
      </c>
      <c r="C17" s="11">
        <v>114</v>
      </c>
      <c r="D17" s="11"/>
      <c r="E17" s="11">
        <v>183</v>
      </c>
      <c r="F17" s="11">
        <v>334</v>
      </c>
    </row>
    <row r="18" spans="1:6" x14ac:dyDescent="0.25">
      <c r="A18" s="14" t="s">
        <v>8362</v>
      </c>
      <c r="B18" s="11">
        <v>23</v>
      </c>
      <c r="C18" s="11">
        <v>118</v>
      </c>
      <c r="D18" s="11"/>
      <c r="E18" s="11">
        <v>111</v>
      </c>
      <c r="F18" s="11">
        <v>252</v>
      </c>
    </row>
    <row r="19" spans="1:6" x14ac:dyDescent="0.25">
      <c r="A19" s="14" t="s">
        <v>8320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42328-BAEB-4302-B69B-86A0A1C2725E}">
  <sheetPr codeName="Sheet3"/>
  <dimension ref="A1:L14"/>
  <sheetViews>
    <sheetView topLeftCell="A5" workbookViewId="0">
      <selection activeCell="G66" sqref="G66"/>
    </sheetView>
  </sheetViews>
  <sheetFormatPr defaultRowHeight="15" x14ac:dyDescent="0.25"/>
  <cols>
    <col min="1" max="1" width="26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1" max="12" width="0" hidden="1" customWidth="1"/>
  </cols>
  <sheetData>
    <row r="1" spans="1:12" hidden="1" x14ac:dyDescent="0.25">
      <c r="B1" t="s">
        <v>8384</v>
      </c>
      <c r="C1" t="s">
        <v>8385</v>
      </c>
      <c r="D1" t="s">
        <v>8386</v>
      </c>
    </row>
    <row r="2" spans="1:12" x14ac:dyDescent="0.25">
      <c r="A2" s="15" t="s">
        <v>8364</v>
      </c>
      <c r="B2" s="15" t="s">
        <v>8365</v>
      </c>
      <c r="C2" s="15" t="s">
        <v>8366</v>
      </c>
      <c r="D2" s="15" t="s">
        <v>8367</v>
      </c>
      <c r="E2" s="15" t="s">
        <v>8368</v>
      </c>
      <c r="F2" s="15" t="s">
        <v>8369</v>
      </c>
      <c r="G2" s="15" t="s">
        <v>8370</v>
      </c>
      <c r="H2" s="15" t="s">
        <v>8371</v>
      </c>
    </row>
    <row r="3" spans="1:12" x14ac:dyDescent="0.25">
      <c r="A3" s="15" t="s">
        <v>8372</v>
      </c>
      <c r="B3">
        <f>COUNTIFS(Sheet1!$D$2:$D$4115,"&lt;"&amp;$L3,Sheet1!$F$2:$F$4115,"="&amp;B$1)</f>
        <v>322</v>
      </c>
      <c r="C3">
        <f>COUNTIFS(Sheet1!$D$2:$D$4115,"&lt;"&amp;$L3,Sheet1!$F$2:$F$4115,"="&amp;C$1)</f>
        <v>113</v>
      </c>
      <c r="D3">
        <f>COUNTIFS(Sheet1!$D$2:$D$4115,"&lt;"&amp;$L3,Sheet1!$F$2:$F$4115,"="&amp;D$1)</f>
        <v>18</v>
      </c>
      <c r="E3">
        <f>SUM(B3:D3)</f>
        <v>453</v>
      </c>
      <c r="F3" s="5">
        <f>B3/$E3</f>
        <v>0.71081677704194257</v>
      </c>
      <c r="G3" s="5">
        <f t="shared" ref="G3:H14" si="0">C3/$E3</f>
        <v>0.24944812362030905</v>
      </c>
      <c r="H3" s="5">
        <f t="shared" si="0"/>
        <v>3.9735099337748346E-2</v>
      </c>
      <c r="K3">
        <v>0</v>
      </c>
      <c r="L3">
        <v>1000</v>
      </c>
    </row>
    <row r="4" spans="1:12" x14ac:dyDescent="0.25">
      <c r="A4" s="15" t="s">
        <v>8373</v>
      </c>
      <c r="B4">
        <f>COUNTIFS(Sheet1!$D$2:$D$4115,"&gt;="&amp;$K4, Sheet1!$D$2:$D$4115,"&lt;="&amp;$L4, Sheet1!$F$2:$F$4115,"="&amp;B$1)</f>
        <v>932</v>
      </c>
      <c r="C4">
        <f>COUNTIFS(Sheet1!$D$2:$D$4115,"&gt;="&amp;$K4, Sheet1!$D$2:$D$4115,"&lt;="&amp;$L4, Sheet1!$F$2:$F$4115,"="&amp;C$1)</f>
        <v>420</v>
      </c>
      <c r="D4">
        <f>COUNTIFS(Sheet1!$D$2:$D$4115,"&gt;="&amp;$K4, Sheet1!$D$2:$D$4115,"&lt;="&amp;$L4, Sheet1!$F$2:$F$4115,"="&amp;D$1)</f>
        <v>60</v>
      </c>
      <c r="E4">
        <f t="shared" ref="E4:E14" si="1">SUM(B4:D4)</f>
        <v>1412</v>
      </c>
      <c r="F4" s="5">
        <f t="shared" ref="F4:F14" si="2">B4/$E4</f>
        <v>0.66005665722379603</v>
      </c>
      <c r="G4" s="5">
        <f t="shared" si="0"/>
        <v>0.29745042492917845</v>
      </c>
      <c r="H4" s="5">
        <f t="shared" si="0"/>
        <v>4.2492917847025496E-2</v>
      </c>
      <c r="K4">
        <v>1000</v>
      </c>
      <c r="L4">
        <v>4999</v>
      </c>
    </row>
    <row r="5" spans="1:12" x14ac:dyDescent="0.25">
      <c r="A5" s="15" t="s">
        <v>8374</v>
      </c>
      <c r="B5">
        <f>COUNTIFS(Sheet1!$D$2:$D$4115,"&gt;="&amp;$K5, Sheet1!$D$2:$D$4115,"&lt;="&amp;$L5, Sheet1!$F$2:$F$4115,"="&amp;B$1)</f>
        <v>381</v>
      </c>
      <c r="C5">
        <f>COUNTIFS(Sheet1!$D$2:$D$4115,"&gt;="&amp;$K5, Sheet1!$D$2:$D$4115,"&lt;="&amp;$L5, Sheet1!$F$2:$F$4115,"="&amp;C$1)</f>
        <v>283</v>
      </c>
      <c r="D5">
        <f>COUNTIFS(Sheet1!$D$2:$D$4115,"&gt;="&amp;$K5, Sheet1!$D$2:$D$4115,"&lt;="&amp;$L5, Sheet1!$F$2:$F$4115,"="&amp;D$1)</f>
        <v>52</v>
      </c>
      <c r="E5">
        <f t="shared" si="1"/>
        <v>716</v>
      </c>
      <c r="F5" s="5">
        <f t="shared" si="2"/>
        <v>0.53212290502793291</v>
      </c>
      <c r="G5" s="5">
        <f t="shared" si="0"/>
        <v>0.39525139664804471</v>
      </c>
      <c r="H5" s="5">
        <f t="shared" si="0"/>
        <v>7.2625698324022353E-2</v>
      </c>
      <c r="K5">
        <v>5000</v>
      </c>
      <c r="L5">
        <v>9999</v>
      </c>
    </row>
    <row r="6" spans="1:12" x14ac:dyDescent="0.25">
      <c r="A6" s="15" t="s">
        <v>8375</v>
      </c>
      <c r="B6">
        <f>COUNTIFS(Sheet1!$D$2:$D$4115,"&gt;="&amp;$K6, Sheet1!$D$2:$D$4115,"&lt;="&amp;$L6, Sheet1!$F$2:$F$4115,"="&amp;B$1)</f>
        <v>168</v>
      </c>
      <c r="C6">
        <f>COUNTIFS(Sheet1!$D$2:$D$4115,"&gt;="&amp;$K6, Sheet1!$D$2:$D$4115,"&lt;="&amp;$L6, Sheet1!$F$2:$F$4115,"="&amp;C$1)</f>
        <v>144</v>
      </c>
      <c r="D6">
        <f>COUNTIFS(Sheet1!$D$2:$D$4115,"&gt;="&amp;$K6, Sheet1!$D$2:$D$4115,"&lt;="&amp;$L6, Sheet1!$F$2:$F$4115,"="&amp;D$1)</f>
        <v>40</v>
      </c>
      <c r="E6">
        <f t="shared" si="1"/>
        <v>352</v>
      </c>
      <c r="F6" s="5">
        <f t="shared" si="2"/>
        <v>0.47727272727272729</v>
      </c>
      <c r="G6" s="5">
        <f t="shared" si="0"/>
        <v>0.40909090909090912</v>
      </c>
      <c r="H6" s="5">
        <f t="shared" si="0"/>
        <v>0.11363636363636363</v>
      </c>
      <c r="K6">
        <v>10000</v>
      </c>
      <c r="L6">
        <v>14999</v>
      </c>
    </row>
    <row r="7" spans="1:12" x14ac:dyDescent="0.25">
      <c r="A7" s="15" t="s">
        <v>8376</v>
      </c>
      <c r="B7">
        <f>COUNTIFS(Sheet1!$D$2:$D$4115,"&gt;="&amp;$K7, Sheet1!$D$2:$D$4115,"&lt;="&amp;$L7, Sheet1!$F$2:$F$4115,"="&amp;B$1)</f>
        <v>94</v>
      </c>
      <c r="C7">
        <f>COUNTIFS(Sheet1!$D$2:$D$4115,"&gt;="&amp;$K7, Sheet1!$D$2:$D$4115,"&lt;="&amp;$L7, Sheet1!$F$2:$F$4115,"="&amp;C$1)</f>
        <v>90</v>
      </c>
      <c r="D7">
        <f>COUNTIFS(Sheet1!$D$2:$D$4115,"&gt;="&amp;$K7, Sheet1!$D$2:$D$4115,"&lt;="&amp;$L7, Sheet1!$F$2:$F$4115,"="&amp;D$1)</f>
        <v>17</v>
      </c>
      <c r="E7">
        <f t="shared" si="1"/>
        <v>201</v>
      </c>
      <c r="F7" s="5">
        <f t="shared" si="2"/>
        <v>0.46766169154228854</v>
      </c>
      <c r="G7" s="5">
        <f t="shared" si="0"/>
        <v>0.44776119402985076</v>
      </c>
      <c r="H7" s="5">
        <f t="shared" si="0"/>
        <v>8.45771144278607E-2</v>
      </c>
      <c r="K7">
        <v>15000</v>
      </c>
      <c r="L7">
        <v>19999</v>
      </c>
    </row>
    <row r="8" spans="1:12" x14ac:dyDescent="0.25">
      <c r="A8" s="15" t="s">
        <v>8377</v>
      </c>
      <c r="B8">
        <f>COUNTIFS(Sheet1!$D$2:$D$4115,"&gt;="&amp;$K8, Sheet1!$D$2:$D$4115,"&lt;="&amp;$L8, Sheet1!$F$2:$F$4115,"="&amp;B$1)</f>
        <v>62</v>
      </c>
      <c r="C8">
        <f>COUNTIFS(Sheet1!$D$2:$D$4115,"&gt;="&amp;$K8, Sheet1!$D$2:$D$4115,"&lt;="&amp;$L8, Sheet1!$F$2:$F$4115,"="&amp;C$1)</f>
        <v>72</v>
      </c>
      <c r="D8">
        <f>COUNTIFS(Sheet1!$D$2:$D$4115,"&gt;="&amp;$K8, Sheet1!$D$2:$D$4115,"&lt;="&amp;$L8, Sheet1!$F$2:$F$4115,"="&amp;D$1)</f>
        <v>14</v>
      </c>
      <c r="E8">
        <f t="shared" si="1"/>
        <v>148</v>
      </c>
      <c r="F8" s="5">
        <f t="shared" si="2"/>
        <v>0.41891891891891891</v>
      </c>
      <c r="G8" s="5">
        <f t="shared" si="0"/>
        <v>0.48648648648648651</v>
      </c>
      <c r="H8" s="5">
        <f t="shared" si="0"/>
        <v>9.45945945945946E-2</v>
      </c>
      <c r="K8">
        <v>20000</v>
      </c>
      <c r="L8">
        <v>24999</v>
      </c>
    </row>
    <row r="9" spans="1:12" x14ac:dyDescent="0.25">
      <c r="A9" s="15" t="s">
        <v>8378</v>
      </c>
      <c r="B9">
        <f>COUNTIFS(Sheet1!$D$2:$D$4115,"&gt;="&amp;$K9, Sheet1!$D$2:$D$4115,"&lt;="&amp;$L9, Sheet1!$F$2:$F$4115,"="&amp;B$1)</f>
        <v>55</v>
      </c>
      <c r="C9">
        <f>COUNTIFS(Sheet1!$D$2:$D$4115,"&gt;="&amp;$K9, Sheet1!$D$2:$D$4115,"&lt;="&amp;$L9, Sheet1!$F$2:$F$4115,"="&amp;C$1)</f>
        <v>64</v>
      </c>
      <c r="D9">
        <f>COUNTIFS(Sheet1!$D$2:$D$4115,"&gt;="&amp;$K9, Sheet1!$D$2:$D$4115,"&lt;="&amp;$L9, Sheet1!$F$2:$F$4115,"="&amp;D$1)</f>
        <v>18</v>
      </c>
      <c r="E9">
        <f t="shared" si="1"/>
        <v>137</v>
      </c>
      <c r="F9" s="5">
        <f t="shared" si="2"/>
        <v>0.40145985401459855</v>
      </c>
      <c r="G9" s="5">
        <f t="shared" si="0"/>
        <v>0.46715328467153283</v>
      </c>
      <c r="H9" s="5">
        <f t="shared" si="0"/>
        <v>0.13138686131386862</v>
      </c>
      <c r="K9">
        <v>25000</v>
      </c>
      <c r="L9">
        <v>29999</v>
      </c>
    </row>
    <row r="10" spans="1:12" x14ac:dyDescent="0.25">
      <c r="A10" s="15" t="s">
        <v>8379</v>
      </c>
      <c r="B10">
        <f>COUNTIFS(Sheet1!$D$2:$D$4115,"&gt;="&amp;$K10, Sheet1!$D$2:$D$4115,"&lt;="&amp;$L10, Sheet1!$F$2:$F$4115,"="&amp;B$1)</f>
        <v>32</v>
      </c>
      <c r="C10">
        <f>COUNTIFS(Sheet1!$D$2:$D$4115,"&gt;="&amp;$K10, Sheet1!$D$2:$D$4115,"&lt;="&amp;$L10, Sheet1!$F$2:$F$4115,"="&amp;C$1)</f>
        <v>37</v>
      </c>
      <c r="D10">
        <f>COUNTIFS(Sheet1!$D$2:$D$4115,"&gt;="&amp;$K10, Sheet1!$D$2:$D$4115,"&lt;="&amp;$L10, Sheet1!$F$2:$F$4115,"="&amp;D$1)</f>
        <v>13</v>
      </c>
      <c r="E10">
        <f t="shared" si="1"/>
        <v>82</v>
      </c>
      <c r="F10" s="5">
        <f t="shared" si="2"/>
        <v>0.3902439024390244</v>
      </c>
      <c r="G10" s="5">
        <f t="shared" si="0"/>
        <v>0.45121951219512196</v>
      </c>
      <c r="H10" s="5">
        <f t="shared" si="0"/>
        <v>0.15853658536585366</v>
      </c>
      <c r="K10">
        <v>30000</v>
      </c>
      <c r="L10">
        <v>34999</v>
      </c>
    </row>
    <row r="11" spans="1:12" x14ac:dyDescent="0.25">
      <c r="A11" s="15" t="s">
        <v>8380</v>
      </c>
      <c r="B11">
        <f>COUNTIFS(Sheet1!$D$2:$D$4115,"&gt;="&amp;$K11, Sheet1!$D$2:$D$4115,"&lt;="&amp;$L11, Sheet1!$F$2:$F$4115,"="&amp;B$1)</f>
        <v>26</v>
      </c>
      <c r="C11">
        <f>COUNTIFS(Sheet1!$D$2:$D$4115,"&gt;="&amp;$K11, Sheet1!$D$2:$D$4115,"&lt;="&amp;$L11, Sheet1!$F$2:$F$4115,"="&amp;C$1)</f>
        <v>22</v>
      </c>
      <c r="D11">
        <f>COUNTIFS(Sheet1!$D$2:$D$4115,"&gt;="&amp;$K11, Sheet1!$D$2:$D$4115,"&lt;="&amp;$L11, Sheet1!$F$2:$F$4115,"="&amp;D$1)</f>
        <v>7</v>
      </c>
      <c r="E11">
        <f t="shared" si="1"/>
        <v>55</v>
      </c>
      <c r="F11" s="5">
        <f t="shared" si="2"/>
        <v>0.47272727272727272</v>
      </c>
      <c r="G11" s="5">
        <f t="shared" si="0"/>
        <v>0.4</v>
      </c>
      <c r="H11" s="5">
        <f t="shared" si="0"/>
        <v>0.12727272727272726</v>
      </c>
      <c r="K11">
        <v>35000</v>
      </c>
      <c r="L11">
        <v>39999</v>
      </c>
    </row>
    <row r="12" spans="1:12" x14ac:dyDescent="0.25">
      <c r="A12" s="15" t="s">
        <v>8381</v>
      </c>
      <c r="B12">
        <f>COUNTIFS(Sheet1!$D$2:$D$4115,"&gt;="&amp;$K12, Sheet1!$D$2:$D$4115,"&lt;="&amp;$L12, Sheet1!$F$2:$F$4115,"="&amp;B$1)</f>
        <v>21</v>
      </c>
      <c r="C12">
        <f>COUNTIFS(Sheet1!$D$2:$D$4115,"&gt;="&amp;$K12, Sheet1!$D$2:$D$4115,"&lt;="&amp;$L12, Sheet1!$F$2:$F$4115,"="&amp;C$1)</f>
        <v>16</v>
      </c>
      <c r="D12">
        <f>COUNTIFS(Sheet1!$D$2:$D$4115,"&gt;="&amp;$K12, Sheet1!$D$2:$D$4115,"&lt;="&amp;$L12, Sheet1!$F$2:$F$4115,"="&amp;D$1)</f>
        <v>6</v>
      </c>
      <c r="E12">
        <f t="shared" si="1"/>
        <v>43</v>
      </c>
      <c r="F12" s="5">
        <f t="shared" si="2"/>
        <v>0.48837209302325579</v>
      </c>
      <c r="G12" s="5">
        <f t="shared" si="0"/>
        <v>0.37209302325581395</v>
      </c>
      <c r="H12" s="5">
        <f t="shared" si="0"/>
        <v>0.13953488372093023</v>
      </c>
      <c r="K12">
        <v>40000</v>
      </c>
      <c r="L12">
        <v>44999</v>
      </c>
    </row>
    <row r="13" spans="1:12" x14ac:dyDescent="0.25">
      <c r="A13" s="15" t="s">
        <v>8382</v>
      </c>
      <c r="B13">
        <f>COUNTIFS(Sheet1!$D$2:$D$4115,"&gt;="&amp;$K13, Sheet1!$D$2:$D$4115,"&lt;="&amp;$L13, Sheet1!$F$2:$F$4115,"="&amp;B$1)</f>
        <v>6</v>
      </c>
      <c r="C13">
        <f>COUNTIFS(Sheet1!$D$2:$D$4115,"&gt;="&amp;$K13, Sheet1!$D$2:$D$4115,"&lt;="&amp;$L13, Sheet1!$F$2:$F$4115,"="&amp;C$1)</f>
        <v>11</v>
      </c>
      <c r="D13">
        <f>COUNTIFS(Sheet1!$D$2:$D$4115,"&gt;="&amp;$K13, Sheet1!$D$2:$D$4115,"&lt;="&amp;$L13, Sheet1!$F$2:$F$4115,"="&amp;D$1)</f>
        <v>4</v>
      </c>
      <c r="E13">
        <f t="shared" si="1"/>
        <v>21</v>
      </c>
      <c r="F13" s="5">
        <f t="shared" si="2"/>
        <v>0.2857142857142857</v>
      </c>
      <c r="G13" s="5">
        <f t="shared" si="0"/>
        <v>0.52380952380952384</v>
      </c>
      <c r="H13" s="5">
        <f t="shared" si="0"/>
        <v>0.19047619047619047</v>
      </c>
      <c r="K13">
        <v>45000</v>
      </c>
      <c r="L13">
        <v>49999</v>
      </c>
    </row>
    <row r="14" spans="1:12" x14ac:dyDescent="0.25">
      <c r="A14" s="15" t="s">
        <v>8383</v>
      </c>
      <c r="B14">
        <f>COUNTIFS(Sheet1!$D$2:$D$4115,"&gt;="&amp;$K14,Sheet1!$F$2:$F$4115,"="&amp;B$1)</f>
        <v>86</v>
      </c>
      <c r="C14">
        <f>COUNTIFS(Sheet1!$D$2:$D$4115,"&gt;="&amp;$K14,Sheet1!$F$2:$F$4115,"="&amp;C$1)</f>
        <v>258</v>
      </c>
      <c r="D14">
        <f>COUNTIFS(Sheet1!$D$2:$D$4115,"&gt;="&amp;$K14,Sheet1!$F$2:$F$4115,"="&amp;D$1)</f>
        <v>100</v>
      </c>
      <c r="E14">
        <f t="shared" si="1"/>
        <v>444</v>
      </c>
      <c r="F14" s="5">
        <f t="shared" si="2"/>
        <v>0.19369369369369369</v>
      </c>
      <c r="G14" s="5">
        <f t="shared" si="0"/>
        <v>0.58108108108108103</v>
      </c>
      <c r="H14" s="5">
        <f t="shared" si="0"/>
        <v>0.22522522522522523</v>
      </c>
      <c r="K14">
        <v>50000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5C518-1B51-48AD-B888-2F8FEEBDD5DE}">
  <dimension ref="A1:J2186"/>
  <sheetViews>
    <sheetView workbookViewId="0">
      <selection activeCell="H10" sqref="H10"/>
    </sheetView>
  </sheetViews>
  <sheetFormatPr defaultRowHeight="15" x14ac:dyDescent="0.25"/>
  <cols>
    <col min="2" max="2" width="13.85546875" bestFit="1" customWidth="1"/>
    <col min="5" max="5" width="13.85546875" bestFit="1" customWidth="1"/>
    <col min="8" max="8" width="45.5703125" bestFit="1" customWidth="1"/>
    <col min="9" max="9" width="19" bestFit="1" customWidth="1"/>
    <col min="10" max="10" width="15.140625" bestFit="1" customWidth="1"/>
  </cols>
  <sheetData>
    <row r="1" spans="1:10" ht="15.75" thickBot="1" x14ac:dyDescent="0.3">
      <c r="A1" s="21" t="s">
        <v>8218</v>
      </c>
      <c r="B1" s="22" t="s">
        <v>8262</v>
      </c>
      <c r="D1" s="21" t="s">
        <v>8218</v>
      </c>
      <c r="E1" s="22" t="s">
        <v>8262</v>
      </c>
    </row>
    <row r="2" spans="1:10" ht="15.75" thickTop="1" x14ac:dyDescent="0.25">
      <c r="A2" s="17" t="s">
        <v>8219</v>
      </c>
      <c r="B2" s="19">
        <v>182</v>
      </c>
      <c r="D2" s="17" t="s">
        <v>8221</v>
      </c>
      <c r="E2" s="19">
        <v>0</v>
      </c>
      <c r="H2" s="15" t="s">
        <v>8395</v>
      </c>
      <c r="I2" s="15" t="s">
        <v>8393</v>
      </c>
      <c r="J2" s="15" t="s">
        <v>8394</v>
      </c>
    </row>
    <row r="3" spans="1:10" x14ac:dyDescent="0.25">
      <c r="A3" s="18" t="s">
        <v>8219</v>
      </c>
      <c r="B3" s="20">
        <v>79</v>
      </c>
      <c r="D3" s="18" t="s">
        <v>8221</v>
      </c>
      <c r="E3" s="20">
        <v>1</v>
      </c>
      <c r="H3" t="s">
        <v>8387</v>
      </c>
      <c r="I3" s="16">
        <f>ROUND(AVERAGE(successful),0)</f>
        <v>194</v>
      </c>
      <c r="J3" s="16">
        <f>ROUND(AVERAGE(failed),0)</f>
        <v>18</v>
      </c>
    </row>
    <row r="4" spans="1:10" x14ac:dyDescent="0.25">
      <c r="A4" s="17" t="s">
        <v>8219</v>
      </c>
      <c r="B4" s="19">
        <v>35</v>
      </c>
      <c r="D4" s="17" t="s">
        <v>8221</v>
      </c>
      <c r="E4" s="19">
        <v>10</v>
      </c>
      <c r="H4" t="s">
        <v>8388</v>
      </c>
      <c r="I4">
        <f>MEDIAN(successful)</f>
        <v>62</v>
      </c>
      <c r="J4">
        <f>MEDIAN(failed)</f>
        <v>4</v>
      </c>
    </row>
    <row r="5" spans="1:10" x14ac:dyDescent="0.25">
      <c r="A5" s="18" t="s">
        <v>8219</v>
      </c>
      <c r="B5" s="20">
        <v>150</v>
      </c>
      <c r="D5" s="18" t="s">
        <v>8221</v>
      </c>
      <c r="E5" s="20">
        <v>0</v>
      </c>
      <c r="H5" t="s">
        <v>8389</v>
      </c>
      <c r="I5">
        <f>MIN(successful)</f>
        <v>1</v>
      </c>
      <c r="J5">
        <f>MIN(failed)</f>
        <v>0</v>
      </c>
    </row>
    <row r="6" spans="1:10" x14ac:dyDescent="0.25">
      <c r="A6" s="17" t="s">
        <v>8219</v>
      </c>
      <c r="B6" s="19">
        <v>284</v>
      </c>
      <c r="D6" s="17" t="s">
        <v>8221</v>
      </c>
      <c r="E6" s="19">
        <v>7</v>
      </c>
      <c r="H6" t="s">
        <v>8390</v>
      </c>
      <c r="I6">
        <f>MAX(successful)</f>
        <v>26457</v>
      </c>
      <c r="J6">
        <f>MAX(failed)</f>
        <v>1293</v>
      </c>
    </row>
    <row r="7" spans="1:10" x14ac:dyDescent="0.25">
      <c r="A7" s="18" t="s">
        <v>8219</v>
      </c>
      <c r="B7" s="20">
        <v>47</v>
      </c>
      <c r="D7" s="18" t="s">
        <v>8221</v>
      </c>
      <c r="E7" s="20">
        <v>0</v>
      </c>
      <c r="H7" t="s">
        <v>8391</v>
      </c>
      <c r="I7" s="16">
        <f>_xlfn.VAR.P(successful)</f>
        <v>712840.9867348104</v>
      </c>
      <c r="J7" s="16">
        <f>_xlfn.VAR.P(failed)</f>
        <v>3773.2216685890044</v>
      </c>
    </row>
    <row r="8" spans="1:10" x14ac:dyDescent="0.25">
      <c r="A8" s="17" t="s">
        <v>8219</v>
      </c>
      <c r="B8" s="19">
        <v>58</v>
      </c>
      <c r="D8" s="17" t="s">
        <v>8221</v>
      </c>
      <c r="E8" s="19">
        <v>1</v>
      </c>
      <c r="H8" t="s">
        <v>8392</v>
      </c>
      <c r="I8" s="16">
        <f>_xlfn.STDEV.P(successful)</f>
        <v>844.29910975602149</v>
      </c>
      <c r="J8" s="16">
        <f>_xlfn.STDEV.P(failed)</f>
        <v>61.426555076684906</v>
      </c>
    </row>
    <row r="9" spans="1:10" x14ac:dyDescent="0.25">
      <c r="A9" s="18" t="s">
        <v>8219</v>
      </c>
      <c r="B9" s="20">
        <v>57</v>
      </c>
      <c r="D9" s="18" t="s">
        <v>8221</v>
      </c>
      <c r="E9" s="20">
        <v>2</v>
      </c>
    </row>
    <row r="10" spans="1:10" x14ac:dyDescent="0.25">
      <c r="A10" s="17" t="s">
        <v>8219</v>
      </c>
      <c r="B10" s="19">
        <v>12</v>
      </c>
      <c r="D10" s="17" t="s">
        <v>8221</v>
      </c>
      <c r="E10" s="19">
        <v>3</v>
      </c>
    </row>
    <row r="11" spans="1:10" x14ac:dyDescent="0.25">
      <c r="A11" s="18" t="s">
        <v>8219</v>
      </c>
      <c r="B11" s="20">
        <v>20</v>
      </c>
      <c r="D11" s="18" t="s">
        <v>8221</v>
      </c>
      <c r="E11" s="20">
        <v>10</v>
      </c>
    </row>
    <row r="12" spans="1:10" x14ac:dyDescent="0.25">
      <c r="A12" s="17" t="s">
        <v>8219</v>
      </c>
      <c r="B12" s="19">
        <v>19</v>
      </c>
      <c r="D12" s="17" t="s">
        <v>8221</v>
      </c>
      <c r="E12" s="19">
        <v>10</v>
      </c>
    </row>
    <row r="13" spans="1:10" x14ac:dyDescent="0.25">
      <c r="A13" s="18" t="s">
        <v>8219</v>
      </c>
      <c r="B13" s="20">
        <v>75</v>
      </c>
      <c r="D13" s="18" t="s">
        <v>8221</v>
      </c>
      <c r="E13" s="20">
        <v>1</v>
      </c>
    </row>
    <row r="14" spans="1:10" x14ac:dyDescent="0.25">
      <c r="A14" s="17" t="s">
        <v>8219</v>
      </c>
      <c r="B14" s="19">
        <v>827</v>
      </c>
      <c r="D14" s="17" t="s">
        <v>8221</v>
      </c>
      <c r="E14" s="19">
        <v>0</v>
      </c>
    </row>
    <row r="15" spans="1:10" x14ac:dyDescent="0.25">
      <c r="A15" s="18" t="s">
        <v>8219</v>
      </c>
      <c r="B15" s="20">
        <v>51</v>
      </c>
      <c r="D15" s="18" t="s">
        <v>8221</v>
      </c>
      <c r="E15" s="20">
        <v>0</v>
      </c>
    </row>
    <row r="16" spans="1:10" x14ac:dyDescent="0.25">
      <c r="A16" s="17" t="s">
        <v>8219</v>
      </c>
      <c r="B16" s="19">
        <v>41</v>
      </c>
      <c r="D16" s="17" t="s">
        <v>8221</v>
      </c>
      <c r="E16" s="19">
        <v>0</v>
      </c>
    </row>
    <row r="17" spans="1:5" x14ac:dyDescent="0.25">
      <c r="A17" s="18" t="s">
        <v>8219</v>
      </c>
      <c r="B17" s="20">
        <v>98</v>
      </c>
      <c r="D17" s="18" t="s">
        <v>8221</v>
      </c>
      <c r="E17" s="20">
        <v>26</v>
      </c>
    </row>
    <row r="18" spans="1:5" x14ac:dyDescent="0.25">
      <c r="A18" s="17" t="s">
        <v>8219</v>
      </c>
      <c r="B18" s="19">
        <v>70</v>
      </c>
      <c r="D18" s="17" t="s">
        <v>8221</v>
      </c>
      <c r="E18" s="19">
        <v>0</v>
      </c>
    </row>
    <row r="19" spans="1:5" x14ac:dyDescent="0.25">
      <c r="A19" s="18" t="s">
        <v>8219</v>
      </c>
      <c r="B19" s="20">
        <v>36</v>
      </c>
      <c r="D19" s="18" t="s">
        <v>8221</v>
      </c>
      <c r="E19" s="20">
        <v>7</v>
      </c>
    </row>
    <row r="20" spans="1:5" x14ac:dyDescent="0.25">
      <c r="A20" s="17" t="s">
        <v>8219</v>
      </c>
      <c r="B20" s="19">
        <v>342</v>
      </c>
      <c r="D20" s="17" t="s">
        <v>8221</v>
      </c>
      <c r="E20" s="19">
        <v>0</v>
      </c>
    </row>
    <row r="21" spans="1:5" x14ac:dyDescent="0.25">
      <c r="A21" s="18" t="s">
        <v>8219</v>
      </c>
      <c r="B21" s="20">
        <v>22</v>
      </c>
      <c r="D21" s="18" t="s">
        <v>8221</v>
      </c>
      <c r="E21" s="20">
        <v>2</v>
      </c>
    </row>
    <row r="22" spans="1:5" x14ac:dyDescent="0.25">
      <c r="A22" s="17" t="s">
        <v>8219</v>
      </c>
      <c r="B22" s="19">
        <v>25</v>
      </c>
      <c r="D22" s="17" t="s">
        <v>8221</v>
      </c>
      <c r="E22" s="19">
        <v>13</v>
      </c>
    </row>
    <row r="23" spans="1:5" x14ac:dyDescent="0.25">
      <c r="A23" s="18" t="s">
        <v>8219</v>
      </c>
      <c r="B23" s="20">
        <v>101</v>
      </c>
      <c r="D23" s="18" t="s">
        <v>8221</v>
      </c>
      <c r="E23" s="20">
        <v>4</v>
      </c>
    </row>
    <row r="24" spans="1:5" x14ac:dyDescent="0.25">
      <c r="A24" s="17" t="s">
        <v>8219</v>
      </c>
      <c r="B24" s="19">
        <v>8</v>
      </c>
      <c r="D24" s="17" t="s">
        <v>8221</v>
      </c>
      <c r="E24" s="19">
        <v>0</v>
      </c>
    </row>
    <row r="25" spans="1:5" x14ac:dyDescent="0.25">
      <c r="A25" s="18" t="s">
        <v>8219</v>
      </c>
      <c r="B25" s="20">
        <v>23</v>
      </c>
      <c r="D25" s="18" t="s">
        <v>8221</v>
      </c>
      <c r="E25" s="20">
        <v>12</v>
      </c>
    </row>
    <row r="26" spans="1:5" x14ac:dyDescent="0.25">
      <c r="A26" s="17" t="s">
        <v>8219</v>
      </c>
      <c r="B26" s="19">
        <v>574</v>
      </c>
      <c r="D26" s="17" t="s">
        <v>8221</v>
      </c>
      <c r="E26" s="19">
        <v>2</v>
      </c>
    </row>
    <row r="27" spans="1:5" x14ac:dyDescent="0.25">
      <c r="A27" s="18" t="s">
        <v>8219</v>
      </c>
      <c r="B27" s="20">
        <v>14</v>
      </c>
      <c r="D27" s="18" t="s">
        <v>8221</v>
      </c>
      <c r="E27" s="20">
        <v>10</v>
      </c>
    </row>
    <row r="28" spans="1:5" x14ac:dyDescent="0.25">
      <c r="A28" s="17" t="s">
        <v>8219</v>
      </c>
      <c r="B28" s="19">
        <v>19</v>
      </c>
      <c r="D28" s="17" t="s">
        <v>8221</v>
      </c>
      <c r="E28" s="19">
        <v>0</v>
      </c>
    </row>
    <row r="29" spans="1:5" x14ac:dyDescent="0.25">
      <c r="A29" s="18" t="s">
        <v>8219</v>
      </c>
      <c r="B29" s="20">
        <v>150</v>
      </c>
      <c r="D29" s="18" t="s">
        <v>8221</v>
      </c>
      <c r="E29" s="20">
        <v>5</v>
      </c>
    </row>
    <row r="30" spans="1:5" x14ac:dyDescent="0.25">
      <c r="A30" s="17" t="s">
        <v>8219</v>
      </c>
      <c r="B30" s="19">
        <v>71</v>
      </c>
      <c r="D30" s="17" t="s">
        <v>8221</v>
      </c>
      <c r="E30" s="19">
        <v>0</v>
      </c>
    </row>
    <row r="31" spans="1:5" x14ac:dyDescent="0.25">
      <c r="A31" s="18" t="s">
        <v>8219</v>
      </c>
      <c r="B31" s="20">
        <v>117</v>
      </c>
      <c r="D31" s="18" t="s">
        <v>8221</v>
      </c>
      <c r="E31" s="20">
        <v>5</v>
      </c>
    </row>
    <row r="32" spans="1:5" x14ac:dyDescent="0.25">
      <c r="A32" s="17" t="s">
        <v>8219</v>
      </c>
      <c r="B32" s="19">
        <v>53</v>
      </c>
      <c r="D32" s="17" t="s">
        <v>8221</v>
      </c>
      <c r="E32" s="19">
        <v>1</v>
      </c>
    </row>
    <row r="33" spans="1:5" x14ac:dyDescent="0.25">
      <c r="A33" s="18" t="s">
        <v>8219</v>
      </c>
      <c r="B33" s="20">
        <v>1</v>
      </c>
      <c r="D33" s="18" t="s">
        <v>8221</v>
      </c>
      <c r="E33" s="20">
        <v>3</v>
      </c>
    </row>
    <row r="34" spans="1:5" x14ac:dyDescent="0.25">
      <c r="A34" s="17" t="s">
        <v>8219</v>
      </c>
      <c r="B34" s="19">
        <v>89</v>
      </c>
      <c r="D34" s="17" t="s">
        <v>8221</v>
      </c>
      <c r="E34" s="19">
        <v>3</v>
      </c>
    </row>
    <row r="35" spans="1:5" x14ac:dyDescent="0.25">
      <c r="A35" s="18" t="s">
        <v>8219</v>
      </c>
      <c r="B35" s="20">
        <v>64</v>
      </c>
      <c r="D35" s="18" t="s">
        <v>8221</v>
      </c>
      <c r="E35" s="20">
        <v>0</v>
      </c>
    </row>
    <row r="36" spans="1:5" x14ac:dyDescent="0.25">
      <c r="A36" s="17" t="s">
        <v>8219</v>
      </c>
      <c r="B36" s="19">
        <v>68</v>
      </c>
      <c r="D36" s="17" t="s">
        <v>8221</v>
      </c>
      <c r="E36" s="19">
        <v>3</v>
      </c>
    </row>
    <row r="37" spans="1:5" x14ac:dyDescent="0.25">
      <c r="A37" s="18" t="s">
        <v>8219</v>
      </c>
      <c r="B37" s="20">
        <v>28</v>
      </c>
      <c r="D37" s="18" t="s">
        <v>8221</v>
      </c>
      <c r="E37" s="20">
        <v>0</v>
      </c>
    </row>
    <row r="38" spans="1:5" x14ac:dyDescent="0.25">
      <c r="A38" s="17" t="s">
        <v>8219</v>
      </c>
      <c r="B38" s="19">
        <v>44</v>
      </c>
      <c r="D38" s="17" t="s">
        <v>8221</v>
      </c>
      <c r="E38" s="19">
        <v>19</v>
      </c>
    </row>
    <row r="39" spans="1:5" x14ac:dyDescent="0.25">
      <c r="A39" s="18" t="s">
        <v>8219</v>
      </c>
      <c r="B39" s="20">
        <v>253</v>
      </c>
      <c r="D39" s="18" t="s">
        <v>8221</v>
      </c>
      <c r="E39" s="20">
        <v>8</v>
      </c>
    </row>
    <row r="40" spans="1:5" x14ac:dyDescent="0.25">
      <c r="A40" s="17" t="s">
        <v>8219</v>
      </c>
      <c r="B40" s="19">
        <v>66</v>
      </c>
      <c r="D40" s="17" t="s">
        <v>8221</v>
      </c>
      <c r="E40" s="19">
        <v>6</v>
      </c>
    </row>
    <row r="41" spans="1:5" x14ac:dyDescent="0.25">
      <c r="A41" s="18" t="s">
        <v>8219</v>
      </c>
      <c r="B41" s="20">
        <v>217</v>
      </c>
      <c r="D41" s="18" t="s">
        <v>8221</v>
      </c>
      <c r="E41" s="20">
        <v>0</v>
      </c>
    </row>
    <row r="42" spans="1:5" x14ac:dyDescent="0.25">
      <c r="A42" s="17" t="s">
        <v>8219</v>
      </c>
      <c r="B42" s="19">
        <v>16</v>
      </c>
      <c r="D42" s="17" t="s">
        <v>8221</v>
      </c>
      <c r="E42" s="19">
        <v>18</v>
      </c>
    </row>
    <row r="43" spans="1:5" x14ac:dyDescent="0.25">
      <c r="A43" s="18" t="s">
        <v>8219</v>
      </c>
      <c r="B43" s="20">
        <v>19</v>
      </c>
      <c r="D43" s="18" t="s">
        <v>8221</v>
      </c>
      <c r="E43" s="20">
        <v>7</v>
      </c>
    </row>
    <row r="44" spans="1:5" x14ac:dyDescent="0.25">
      <c r="A44" s="17" t="s">
        <v>8219</v>
      </c>
      <c r="B44" s="19">
        <v>169</v>
      </c>
      <c r="D44" s="17" t="s">
        <v>8221</v>
      </c>
      <c r="E44" s="19">
        <v>0</v>
      </c>
    </row>
    <row r="45" spans="1:5" x14ac:dyDescent="0.25">
      <c r="A45" s="18" t="s">
        <v>8219</v>
      </c>
      <c r="B45" s="20">
        <v>263</v>
      </c>
      <c r="D45" s="18" t="s">
        <v>8221</v>
      </c>
      <c r="E45" s="20">
        <v>8</v>
      </c>
    </row>
    <row r="46" spans="1:5" x14ac:dyDescent="0.25">
      <c r="A46" s="17" t="s">
        <v>8219</v>
      </c>
      <c r="B46" s="19">
        <v>15</v>
      </c>
      <c r="D46" s="17" t="s">
        <v>8221</v>
      </c>
      <c r="E46" s="19">
        <v>1293</v>
      </c>
    </row>
    <row r="47" spans="1:5" x14ac:dyDescent="0.25">
      <c r="A47" s="18" t="s">
        <v>8219</v>
      </c>
      <c r="B47" s="20">
        <v>61</v>
      </c>
      <c r="D47" s="18" t="s">
        <v>8221</v>
      </c>
      <c r="E47" s="20">
        <v>17</v>
      </c>
    </row>
    <row r="48" spans="1:5" x14ac:dyDescent="0.25">
      <c r="A48" s="17" t="s">
        <v>8219</v>
      </c>
      <c r="B48" s="19">
        <v>45</v>
      </c>
      <c r="D48" s="17" t="s">
        <v>8221</v>
      </c>
      <c r="E48" s="19">
        <v>0</v>
      </c>
    </row>
    <row r="49" spans="1:5" x14ac:dyDescent="0.25">
      <c r="A49" s="18" t="s">
        <v>8219</v>
      </c>
      <c r="B49" s="20">
        <v>70</v>
      </c>
      <c r="D49" s="18" t="s">
        <v>8221</v>
      </c>
      <c r="E49" s="20">
        <v>13</v>
      </c>
    </row>
    <row r="50" spans="1:5" x14ac:dyDescent="0.25">
      <c r="A50" s="17" t="s">
        <v>8219</v>
      </c>
      <c r="B50" s="19">
        <v>38</v>
      </c>
      <c r="D50" s="17" t="s">
        <v>8221</v>
      </c>
      <c r="E50" s="19">
        <v>0</v>
      </c>
    </row>
    <row r="51" spans="1:5" x14ac:dyDescent="0.25">
      <c r="A51" s="18" t="s">
        <v>8219</v>
      </c>
      <c r="B51" s="20">
        <v>87</v>
      </c>
      <c r="D51" s="18" t="s">
        <v>8221</v>
      </c>
      <c r="E51" s="20">
        <v>0</v>
      </c>
    </row>
    <row r="52" spans="1:5" x14ac:dyDescent="0.25">
      <c r="A52" s="17" t="s">
        <v>8219</v>
      </c>
      <c r="B52" s="19">
        <v>22</v>
      </c>
      <c r="D52" s="17" t="s">
        <v>8221</v>
      </c>
      <c r="E52" s="19">
        <v>33</v>
      </c>
    </row>
    <row r="53" spans="1:5" x14ac:dyDescent="0.25">
      <c r="A53" s="18" t="s">
        <v>8219</v>
      </c>
      <c r="B53" s="20">
        <v>119</v>
      </c>
      <c r="D53" s="18" t="s">
        <v>8221</v>
      </c>
      <c r="E53" s="20">
        <v>12</v>
      </c>
    </row>
    <row r="54" spans="1:5" x14ac:dyDescent="0.25">
      <c r="A54" s="17" t="s">
        <v>8219</v>
      </c>
      <c r="B54" s="19">
        <v>52</v>
      </c>
      <c r="D54" s="17" t="s">
        <v>8221</v>
      </c>
      <c r="E54" s="19">
        <v>1</v>
      </c>
    </row>
    <row r="55" spans="1:5" x14ac:dyDescent="0.25">
      <c r="A55" s="18" t="s">
        <v>8219</v>
      </c>
      <c r="B55" s="20">
        <v>117</v>
      </c>
      <c r="D55" s="18" t="s">
        <v>8221</v>
      </c>
      <c r="E55" s="20">
        <v>1</v>
      </c>
    </row>
    <row r="56" spans="1:5" x14ac:dyDescent="0.25">
      <c r="A56" s="17" t="s">
        <v>8219</v>
      </c>
      <c r="B56" s="19">
        <v>52</v>
      </c>
      <c r="D56" s="17" t="s">
        <v>8221</v>
      </c>
      <c r="E56" s="19">
        <v>1</v>
      </c>
    </row>
    <row r="57" spans="1:5" x14ac:dyDescent="0.25">
      <c r="A57" s="18" t="s">
        <v>8219</v>
      </c>
      <c r="B57" s="20">
        <v>86</v>
      </c>
      <c r="D57" s="18" t="s">
        <v>8221</v>
      </c>
      <c r="E57" s="20">
        <v>1</v>
      </c>
    </row>
    <row r="58" spans="1:5" x14ac:dyDescent="0.25">
      <c r="A58" s="17" t="s">
        <v>8219</v>
      </c>
      <c r="B58" s="19">
        <v>174</v>
      </c>
      <c r="D58" s="17" t="s">
        <v>8221</v>
      </c>
      <c r="E58" s="19">
        <v>84</v>
      </c>
    </row>
    <row r="59" spans="1:5" x14ac:dyDescent="0.25">
      <c r="A59" s="18" t="s">
        <v>8219</v>
      </c>
      <c r="B59" s="20">
        <v>69</v>
      </c>
      <c r="D59" s="18" t="s">
        <v>8221</v>
      </c>
      <c r="E59" s="20">
        <v>38</v>
      </c>
    </row>
    <row r="60" spans="1:5" x14ac:dyDescent="0.25">
      <c r="A60" s="17" t="s">
        <v>8219</v>
      </c>
      <c r="B60" s="19">
        <v>75</v>
      </c>
      <c r="D60" s="17" t="s">
        <v>8221</v>
      </c>
      <c r="E60" s="19">
        <v>1</v>
      </c>
    </row>
    <row r="61" spans="1:5" x14ac:dyDescent="0.25">
      <c r="A61" s="18" t="s">
        <v>8219</v>
      </c>
      <c r="B61" s="20">
        <v>33</v>
      </c>
      <c r="D61" s="18" t="s">
        <v>8221</v>
      </c>
      <c r="E61" s="20">
        <v>76</v>
      </c>
    </row>
    <row r="62" spans="1:5" x14ac:dyDescent="0.25">
      <c r="A62" s="17" t="s">
        <v>8219</v>
      </c>
      <c r="B62" s="19">
        <v>108</v>
      </c>
      <c r="D62" s="17" t="s">
        <v>8221</v>
      </c>
      <c r="E62" s="19">
        <v>3</v>
      </c>
    </row>
    <row r="63" spans="1:5" x14ac:dyDescent="0.25">
      <c r="A63" s="18" t="s">
        <v>8219</v>
      </c>
      <c r="B63" s="20">
        <v>23</v>
      </c>
      <c r="D63" s="18" t="s">
        <v>8221</v>
      </c>
      <c r="E63" s="20">
        <v>0</v>
      </c>
    </row>
    <row r="64" spans="1:5" x14ac:dyDescent="0.25">
      <c r="A64" s="17" t="s">
        <v>8219</v>
      </c>
      <c r="B64" s="19">
        <v>48</v>
      </c>
      <c r="D64" s="17" t="s">
        <v>8221</v>
      </c>
      <c r="E64" s="19">
        <v>2</v>
      </c>
    </row>
    <row r="65" spans="1:5" x14ac:dyDescent="0.25">
      <c r="A65" s="18" t="s">
        <v>8219</v>
      </c>
      <c r="B65" s="20">
        <v>64</v>
      </c>
      <c r="D65" s="18" t="s">
        <v>8221</v>
      </c>
      <c r="E65" s="20">
        <v>0</v>
      </c>
    </row>
    <row r="66" spans="1:5" x14ac:dyDescent="0.25">
      <c r="A66" s="17" t="s">
        <v>8219</v>
      </c>
      <c r="B66" s="19">
        <v>24</v>
      </c>
      <c r="D66" s="17" t="s">
        <v>8221</v>
      </c>
      <c r="E66" s="19">
        <v>0</v>
      </c>
    </row>
    <row r="67" spans="1:5" x14ac:dyDescent="0.25">
      <c r="A67" s="18" t="s">
        <v>8219</v>
      </c>
      <c r="B67" s="20">
        <v>57</v>
      </c>
      <c r="D67" s="18" t="s">
        <v>8221</v>
      </c>
      <c r="E67" s="20">
        <v>0</v>
      </c>
    </row>
    <row r="68" spans="1:5" x14ac:dyDescent="0.25">
      <c r="A68" s="17" t="s">
        <v>8219</v>
      </c>
      <c r="B68" s="19">
        <v>26</v>
      </c>
      <c r="D68" s="17" t="s">
        <v>8221</v>
      </c>
      <c r="E68" s="19">
        <v>2</v>
      </c>
    </row>
    <row r="69" spans="1:5" x14ac:dyDescent="0.25">
      <c r="A69" s="18" t="s">
        <v>8219</v>
      </c>
      <c r="B69" s="20">
        <v>20</v>
      </c>
      <c r="D69" s="18" t="s">
        <v>8221</v>
      </c>
      <c r="E69" s="20">
        <v>0</v>
      </c>
    </row>
    <row r="70" spans="1:5" x14ac:dyDescent="0.25">
      <c r="A70" s="17" t="s">
        <v>8219</v>
      </c>
      <c r="B70" s="19">
        <v>36</v>
      </c>
      <c r="D70" s="17" t="s">
        <v>8221</v>
      </c>
      <c r="E70" s="19">
        <v>0</v>
      </c>
    </row>
    <row r="71" spans="1:5" x14ac:dyDescent="0.25">
      <c r="A71" s="18" t="s">
        <v>8219</v>
      </c>
      <c r="B71" s="20">
        <v>178</v>
      </c>
      <c r="D71" s="18" t="s">
        <v>8221</v>
      </c>
      <c r="E71" s="20">
        <v>0</v>
      </c>
    </row>
    <row r="72" spans="1:5" x14ac:dyDescent="0.25">
      <c r="A72" s="17" t="s">
        <v>8219</v>
      </c>
      <c r="B72" s="19">
        <v>17</v>
      </c>
      <c r="D72" s="17" t="s">
        <v>8221</v>
      </c>
      <c r="E72" s="19">
        <v>2</v>
      </c>
    </row>
    <row r="73" spans="1:5" x14ac:dyDescent="0.25">
      <c r="A73" s="18" t="s">
        <v>8219</v>
      </c>
      <c r="B73" s="20">
        <v>32</v>
      </c>
      <c r="D73" s="18" t="s">
        <v>8221</v>
      </c>
      <c r="E73" s="20">
        <v>0</v>
      </c>
    </row>
    <row r="74" spans="1:5" x14ac:dyDescent="0.25">
      <c r="A74" s="17" t="s">
        <v>8219</v>
      </c>
      <c r="B74" s="19">
        <v>41</v>
      </c>
      <c r="D74" s="17" t="s">
        <v>8221</v>
      </c>
      <c r="E74" s="19">
        <v>7</v>
      </c>
    </row>
    <row r="75" spans="1:5" x14ac:dyDescent="0.25">
      <c r="A75" s="18" t="s">
        <v>8219</v>
      </c>
      <c r="B75" s="20">
        <v>18</v>
      </c>
      <c r="D75" s="18" t="s">
        <v>8221</v>
      </c>
      <c r="E75" s="20">
        <v>0</v>
      </c>
    </row>
    <row r="76" spans="1:5" x14ac:dyDescent="0.25">
      <c r="A76" s="17" t="s">
        <v>8219</v>
      </c>
      <c r="B76" s="19">
        <v>29</v>
      </c>
      <c r="D76" s="17" t="s">
        <v>8221</v>
      </c>
      <c r="E76" s="19">
        <v>5</v>
      </c>
    </row>
    <row r="77" spans="1:5" x14ac:dyDescent="0.25">
      <c r="A77" s="18" t="s">
        <v>8219</v>
      </c>
      <c r="B77" s="20">
        <v>47</v>
      </c>
      <c r="D77" s="18" t="s">
        <v>8221</v>
      </c>
      <c r="E77" s="20">
        <v>0</v>
      </c>
    </row>
    <row r="78" spans="1:5" x14ac:dyDescent="0.25">
      <c r="A78" s="17" t="s">
        <v>8219</v>
      </c>
      <c r="B78" s="19">
        <v>15</v>
      </c>
      <c r="D78" s="17" t="s">
        <v>8221</v>
      </c>
      <c r="E78" s="19">
        <v>0</v>
      </c>
    </row>
    <row r="79" spans="1:5" x14ac:dyDescent="0.25">
      <c r="A79" s="18" t="s">
        <v>8219</v>
      </c>
      <c r="B79" s="20">
        <v>26</v>
      </c>
      <c r="D79" s="18" t="s">
        <v>8221</v>
      </c>
      <c r="E79" s="20">
        <v>1</v>
      </c>
    </row>
    <row r="80" spans="1:5" x14ac:dyDescent="0.25">
      <c r="A80" s="17" t="s">
        <v>8219</v>
      </c>
      <c r="B80" s="19">
        <v>35</v>
      </c>
      <c r="D80" s="17" t="s">
        <v>8221</v>
      </c>
      <c r="E80" s="19">
        <v>0</v>
      </c>
    </row>
    <row r="81" spans="1:5" x14ac:dyDescent="0.25">
      <c r="A81" s="18" t="s">
        <v>8219</v>
      </c>
      <c r="B81" s="20">
        <v>41</v>
      </c>
      <c r="D81" s="18" t="s">
        <v>8221</v>
      </c>
      <c r="E81" s="20">
        <v>5</v>
      </c>
    </row>
    <row r="82" spans="1:5" x14ac:dyDescent="0.25">
      <c r="A82" s="17" t="s">
        <v>8219</v>
      </c>
      <c r="B82" s="19">
        <v>47</v>
      </c>
      <c r="D82" s="17" t="s">
        <v>8221</v>
      </c>
      <c r="E82" s="19">
        <v>3</v>
      </c>
    </row>
    <row r="83" spans="1:5" x14ac:dyDescent="0.25">
      <c r="A83" s="18" t="s">
        <v>8219</v>
      </c>
      <c r="B83" s="20">
        <v>28</v>
      </c>
      <c r="D83" s="18" t="s">
        <v>8221</v>
      </c>
      <c r="E83" s="20">
        <v>6</v>
      </c>
    </row>
    <row r="84" spans="1:5" x14ac:dyDescent="0.25">
      <c r="A84" s="17" t="s">
        <v>8219</v>
      </c>
      <c r="B84" s="19">
        <v>100</v>
      </c>
      <c r="D84" s="17" t="s">
        <v>8221</v>
      </c>
      <c r="E84" s="19">
        <v>12</v>
      </c>
    </row>
    <row r="85" spans="1:5" x14ac:dyDescent="0.25">
      <c r="A85" s="18" t="s">
        <v>8219</v>
      </c>
      <c r="B85" s="20">
        <v>13</v>
      </c>
      <c r="D85" s="18" t="s">
        <v>8221</v>
      </c>
      <c r="E85" s="20">
        <v>13</v>
      </c>
    </row>
    <row r="86" spans="1:5" x14ac:dyDescent="0.25">
      <c r="A86" s="17" t="s">
        <v>8219</v>
      </c>
      <c r="B86" s="19">
        <v>7</v>
      </c>
      <c r="D86" s="17" t="s">
        <v>8221</v>
      </c>
      <c r="E86" s="19">
        <v>5</v>
      </c>
    </row>
    <row r="87" spans="1:5" x14ac:dyDescent="0.25">
      <c r="A87" s="18" t="s">
        <v>8219</v>
      </c>
      <c r="B87" s="20">
        <v>21</v>
      </c>
      <c r="D87" s="18" t="s">
        <v>8221</v>
      </c>
      <c r="E87" s="20">
        <v>2</v>
      </c>
    </row>
    <row r="88" spans="1:5" x14ac:dyDescent="0.25">
      <c r="A88" s="17" t="s">
        <v>8219</v>
      </c>
      <c r="B88" s="19">
        <v>17</v>
      </c>
      <c r="D88" s="17" t="s">
        <v>8221</v>
      </c>
      <c r="E88" s="19">
        <v>8</v>
      </c>
    </row>
    <row r="89" spans="1:5" x14ac:dyDescent="0.25">
      <c r="A89" s="18" t="s">
        <v>8219</v>
      </c>
      <c r="B89" s="20">
        <v>25</v>
      </c>
      <c r="D89" s="18" t="s">
        <v>8221</v>
      </c>
      <c r="E89" s="20">
        <v>0</v>
      </c>
    </row>
    <row r="90" spans="1:5" x14ac:dyDescent="0.25">
      <c r="A90" s="17" t="s">
        <v>8219</v>
      </c>
      <c r="B90" s="19">
        <v>60</v>
      </c>
      <c r="D90" s="17" t="s">
        <v>8221</v>
      </c>
      <c r="E90" s="19">
        <v>13</v>
      </c>
    </row>
    <row r="91" spans="1:5" x14ac:dyDescent="0.25">
      <c r="A91" s="18" t="s">
        <v>8219</v>
      </c>
      <c r="B91" s="20">
        <v>56</v>
      </c>
      <c r="D91" s="18" t="s">
        <v>8221</v>
      </c>
      <c r="E91" s="20">
        <v>0</v>
      </c>
    </row>
    <row r="92" spans="1:5" x14ac:dyDescent="0.25">
      <c r="A92" s="17" t="s">
        <v>8219</v>
      </c>
      <c r="B92" s="19">
        <v>16</v>
      </c>
      <c r="D92" s="17" t="s">
        <v>8221</v>
      </c>
      <c r="E92" s="19">
        <v>5</v>
      </c>
    </row>
    <row r="93" spans="1:5" x14ac:dyDescent="0.25">
      <c r="A93" s="18" t="s">
        <v>8219</v>
      </c>
      <c r="B93" s="20">
        <v>46</v>
      </c>
      <c r="D93" s="18" t="s">
        <v>8221</v>
      </c>
      <c r="E93" s="20">
        <v>8</v>
      </c>
    </row>
    <row r="94" spans="1:5" x14ac:dyDescent="0.25">
      <c r="A94" s="17" t="s">
        <v>8219</v>
      </c>
      <c r="B94" s="19">
        <v>43</v>
      </c>
      <c r="D94" s="17" t="s">
        <v>8221</v>
      </c>
      <c r="E94" s="19">
        <v>8</v>
      </c>
    </row>
    <row r="95" spans="1:5" x14ac:dyDescent="0.25">
      <c r="A95" s="18" t="s">
        <v>8219</v>
      </c>
      <c r="B95" s="20">
        <v>15</v>
      </c>
      <c r="D95" s="18" t="s">
        <v>8221</v>
      </c>
      <c r="E95" s="20">
        <v>0</v>
      </c>
    </row>
    <row r="96" spans="1:5" x14ac:dyDescent="0.25">
      <c r="A96" s="17" t="s">
        <v>8219</v>
      </c>
      <c r="B96" s="19">
        <v>12</v>
      </c>
      <c r="D96" s="17" t="s">
        <v>8221</v>
      </c>
      <c r="E96" s="19">
        <v>2</v>
      </c>
    </row>
    <row r="97" spans="1:5" x14ac:dyDescent="0.25">
      <c r="A97" s="18" t="s">
        <v>8219</v>
      </c>
      <c r="B97" s="20">
        <v>21</v>
      </c>
      <c r="D97" s="18" t="s">
        <v>8221</v>
      </c>
      <c r="E97" s="20">
        <v>3</v>
      </c>
    </row>
    <row r="98" spans="1:5" x14ac:dyDescent="0.25">
      <c r="A98" s="17" t="s">
        <v>8219</v>
      </c>
      <c r="B98" s="19">
        <v>34</v>
      </c>
      <c r="D98" s="17" t="s">
        <v>8221</v>
      </c>
      <c r="E98" s="19">
        <v>0</v>
      </c>
    </row>
    <row r="99" spans="1:5" x14ac:dyDescent="0.25">
      <c r="A99" s="18" t="s">
        <v>8219</v>
      </c>
      <c r="B99" s="20">
        <v>8</v>
      </c>
      <c r="D99" s="18" t="s">
        <v>8221</v>
      </c>
      <c r="E99" s="20">
        <v>0</v>
      </c>
    </row>
    <row r="100" spans="1:5" x14ac:dyDescent="0.25">
      <c r="A100" s="17" t="s">
        <v>8219</v>
      </c>
      <c r="B100" s="19">
        <v>60</v>
      </c>
      <c r="D100" s="17" t="s">
        <v>8221</v>
      </c>
      <c r="E100" s="19">
        <v>11</v>
      </c>
    </row>
    <row r="101" spans="1:5" x14ac:dyDescent="0.25">
      <c r="A101" s="18" t="s">
        <v>8219</v>
      </c>
      <c r="B101" s="20">
        <v>39</v>
      </c>
      <c r="D101" s="18" t="s">
        <v>8221</v>
      </c>
      <c r="E101" s="20">
        <v>0</v>
      </c>
    </row>
    <row r="102" spans="1:5" x14ac:dyDescent="0.25">
      <c r="A102" s="17" t="s">
        <v>8219</v>
      </c>
      <c r="B102" s="19">
        <v>26</v>
      </c>
      <c r="D102" s="17" t="s">
        <v>8221</v>
      </c>
      <c r="E102" s="19">
        <v>1</v>
      </c>
    </row>
    <row r="103" spans="1:5" x14ac:dyDescent="0.25">
      <c r="A103" s="18" t="s">
        <v>8219</v>
      </c>
      <c r="B103" s="20">
        <v>35</v>
      </c>
      <c r="D103" s="18" t="s">
        <v>8221</v>
      </c>
      <c r="E103" s="20">
        <v>0</v>
      </c>
    </row>
    <row r="104" spans="1:5" x14ac:dyDescent="0.25">
      <c r="A104" s="17" t="s">
        <v>8219</v>
      </c>
      <c r="B104" s="19">
        <v>65</v>
      </c>
      <c r="D104" s="17" t="s">
        <v>8221</v>
      </c>
      <c r="E104" s="19">
        <v>17</v>
      </c>
    </row>
    <row r="105" spans="1:5" x14ac:dyDescent="0.25">
      <c r="A105" s="18" t="s">
        <v>8219</v>
      </c>
      <c r="B105" s="20">
        <v>49</v>
      </c>
      <c r="D105" s="18" t="s">
        <v>8221</v>
      </c>
      <c r="E105" s="20">
        <v>2</v>
      </c>
    </row>
    <row r="106" spans="1:5" x14ac:dyDescent="0.25">
      <c r="A106" s="17" t="s">
        <v>8219</v>
      </c>
      <c r="B106" s="19">
        <v>10</v>
      </c>
      <c r="D106" s="17" t="s">
        <v>8221</v>
      </c>
      <c r="E106" s="19">
        <v>1</v>
      </c>
    </row>
    <row r="107" spans="1:5" x14ac:dyDescent="0.25">
      <c r="A107" s="18" t="s">
        <v>8219</v>
      </c>
      <c r="B107" s="20">
        <v>60</v>
      </c>
      <c r="D107" s="18" t="s">
        <v>8221</v>
      </c>
      <c r="E107" s="20">
        <v>2</v>
      </c>
    </row>
    <row r="108" spans="1:5" x14ac:dyDescent="0.25">
      <c r="A108" s="17" t="s">
        <v>8219</v>
      </c>
      <c r="B108" s="19">
        <v>27</v>
      </c>
      <c r="D108" s="17" t="s">
        <v>8221</v>
      </c>
      <c r="E108" s="19">
        <v>16</v>
      </c>
    </row>
    <row r="109" spans="1:5" x14ac:dyDescent="0.25">
      <c r="A109" s="18" t="s">
        <v>8219</v>
      </c>
      <c r="B109" s="20">
        <v>69</v>
      </c>
      <c r="D109" s="18" t="s">
        <v>8221</v>
      </c>
      <c r="E109" s="20">
        <v>1</v>
      </c>
    </row>
    <row r="110" spans="1:5" x14ac:dyDescent="0.25">
      <c r="A110" s="17" t="s">
        <v>8219</v>
      </c>
      <c r="B110" s="19">
        <v>47</v>
      </c>
      <c r="D110" s="17" t="s">
        <v>8221</v>
      </c>
      <c r="E110" s="19">
        <v>4</v>
      </c>
    </row>
    <row r="111" spans="1:5" x14ac:dyDescent="0.25">
      <c r="A111" s="18" t="s">
        <v>8219</v>
      </c>
      <c r="B111" s="20">
        <v>47</v>
      </c>
      <c r="D111" s="18" t="s">
        <v>8221</v>
      </c>
      <c r="E111" s="20">
        <v>5</v>
      </c>
    </row>
    <row r="112" spans="1:5" x14ac:dyDescent="0.25">
      <c r="A112" s="17" t="s">
        <v>8219</v>
      </c>
      <c r="B112" s="19">
        <v>26</v>
      </c>
      <c r="D112" s="17" t="s">
        <v>8221</v>
      </c>
      <c r="E112" s="19">
        <v>7</v>
      </c>
    </row>
    <row r="113" spans="1:5" x14ac:dyDescent="0.25">
      <c r="A113" s="18" t="s">
        <v>8219</v>
      </c>
      <c r="B113" s="20">
        <v>53</v>
      </c>
      <c r="D113" s="18" t="s">
        <v>8221</v>
      </c>
      <c r="E113" s="20">
        <v>0</v>
      </c>
    </row>
    <row r="114" spans="1:5" x14ac:dyDescent="0.25">
      <c r="A114" s="17" t="s">
        <v>8219</v>
      </c>
      <c r="B114" s="19">
        <v>81</v>
      </c>
      <c r="D114" s="17" t="s">
        <v>8221</v>
      </c>
      <c r="E114" s="19">
        <v>12</v>
      </c>
    </row>
    <row r="115" spans="1:5" x14ac:dyDescent="0.25">
      <c r="A115" s="18" t="s">
        <v>8219</v>
      </c>
      <c r="B115" s="20">
        <v>78</v>
      </c>
      <c r="D115" s="18" t="s">
        <v>8221</v>
      </c>
      <c r="E115" s="20">
        <v>2</v>
      </c>
    </row>
    <row r="116" spans="1:5" x14ac:dyDescent="0.25">
      <c r="A116" s="17" t="s">
        <v>8219</v>
      </c>
      <c r="B116" s="19">
        <v>35</v>
      </c>
      <c r="D116" s="17" t="s">
        <v>8221</v>
      </c>
      <c r="E116" s="19">
        <v>5</v>
      </c>
    </row>
    <row r="117" spans="1:5" x14ac:dyDescent="0.25">
      <c r="A117" s="18" t="s">
        <v>8219</v>
      </c>
      <c r="B117" s="20">
        <v>22</v>
      </c>
      <c r="D117" s="18" t="s">
        <v>8221</v>
      </c>
      <c r="E117" s="20">
        <v>2</v>
      </c>
    </row>
    <row r="118" spans="1:5" x14ac:dyDescent="0.25">
      <c r="A118" s="17" t="s">
        <v>8219</v>
      </c>
      <c r="B118" s="19">
        <v>57</v>
      </c>
      <c r="D118" s="17" t="s">
        <v>8221</v>
      </c>
      <c r="E118" s="19">
        <v>3</v>
      </c>
    </row>
    <row r="119" spans="1:5" x14ac:dyDescent="0.25">
      <c r="A119" s="18" t="s">
        <v>8219</v>
      </c>
      <c r="B119" s="20">
        <v>27</v>
      </c>
      <c r="D119" s="18" t="s">
        <v>8221</v>
      </c>
      <c r="E119" s="20">
        <v>0</v>
      </c>
    </row>
    <row r="120" spans="1:5" x14ac:dyDescent="0.25">
      <c r="A120" s="17" t="s">
        <v>8219</v>
      </c>
      <c r="B120" s="19">
        <v>39</v>
      </c>
      <c r="D120" s="17" t="s">
        <v>8221</v>
      </c>
      <c r="E120" s="19">
        <v>49</v>
      </c>
    </row>
    <row r="121" spans="1:5" x14ac:dyDescent="0.25">
      <c r="A121" s="18" t="s">
        <v>8219</v>
      </c>
      <c r="B121" s="20">
        <v>37</v>
      </c>
      <c r="D121" s="18" t="s">
        <v>8221</v>
      </c>
      <c r="E121" s="20">
        <v>1</v>
      </c>
    </row>
    <row r="122" spans="1:5" x14ac:dyDescent="0.25">
      <c r="A122" s="17" t="s">
        <v>8219</v>
      </c>
      <c r="B122" s="19">
        <v>137</v>
      </c>
      <c r="D122" s="17" t="s">
        <v>8221</v>
      </c>
      <c r="E122" s="19">
        <v>2</v>
      </c>
    </row>
    <row r="123" spans="1:5" x14ac:dyDescent="0.25">
      <c r="A123" s="18" t="s">
        <v>8219</v>
      </c>
      <c r="B123" s="20">
        <v>376</v>
      </c>
      <c r="D123" s="18" t="s">
        <v>8221</v>
      </c>
      <c r="E123" s="20">
        <v>0</v>
      </c>
    </row>
    <row r="124" spans="1:5" x14ac:dyDescent="0.25">
      <c r="A124" s="17" t="s">
        <v>8219</v>
      </c>
      <c r="B124" s="19">
        <v>202</v>
      </c>
      <c r="D124" s="17" t="s">
        <v>8221</v>
      </c>
      <c r="E124" s="19">
        <v>0</v>
      </c>
    </row>
    <row r="125" spans="1:5" x14ac:dyDescent="0.25">
      <c r="A125" s="18" t="s">
        <v>8219</v>
      </c>
      <c r="B125" s="20">
        <v>328</v>
      </c>
      <c r="D125" s="18" t="s">
        <v>8221</v>
      </c>
      <c r="E125" s="20">
        <v>11</v>
      </c>
    </row>
    <row r="126" spans="1:5" x14ac:dyDescent="0.25">
      <c r="A126" s="17" t="s">
        <v>8219</v>
      </c>
      <c r="B126" s="19">
        <v>84</v>
      </c>
      <c r="D126" s="17" t="s">
        <v>8221</v>
      </c>
      <c r="E126" s="19">
        <v>1</v>
      </c>
    </row>
    <row r="127" spans="1:5" x14ac:dyDescent="0.25">
      <c r="A127" s="18" t="s">
        <v>8219</v>
      </c>
      <c r="B127" s="20">
        <v>96</v>
      </c>
      <c r="D127" s="18" t="s">
        <v>8221</v>
      </c>
      <c r="E127" s="20">
        <v>8</v>
      </c>
    </row>
    <row r="128" spans="1:5" x14ac:dyDescent="0.25">
      <c r="A128" s="17" t="s">
        <v>8219</v>
      </c>
      <c r="B128" s="19">
        <v>223</v>
      </c>
      <c r="D128" s="17" t="s">
        <v>8221</v>
      </c>
      <c r="E128" s="19">
        <v>5</v>
      </c>
    </row>
    <row r="129" spans="1:5" x14ac:dyDescent="0.25">
      <c r="A129" s="18" t="s">
        <v>8219</v>
      </c>
      <c r="B129" s="20">
        <v>62</v>
      </c>
      <c r="D129" s="18" t="s">
        <v>8221</v>
      </c>
      <c r="E129" s="20">
        <v>39</v>
      </c>
    </row>
    <row r="130" spans="1:5" x14ac:dyDescent="0.25">
      <c r="A130" s="17" t="s">
        <v>8219</v>
      </c>
      <c r="B130" s="19">
        <v>146</v>
      </c>
      <c r="D130" s="17" t="s">
        <v>8221</v>
      </c>
      <c r="E130" s="19">
        <v>0</v>
      </c>
    </row>
    <row r="131" spans="1:5" x14ac:dyDescent="0.25">
      <c r="A131" s="18" t="s">
        <v>8219</v>
      </c>
      <c r="B131" s="20">
        <v>235</v>
      </c>
      <c r="D131" s="18" t="s">
        <v>8221</v>
      </c>
      <c r="E131" s="20">
        <v>0</v>
      </c>
    </row>
    <row r="132" spans="1:5" x14ac:dyDescent="0.25">
      <c r="A132" s="17" t="s">
        <v>8219</v>
      </c>
      <c r="B132" s="19">
        <v>437</v>
      </c>
      <c r="D132" s="17" t="s">
        <v>8221</v>
      </c>
      <c r="E132" s="19">
        <v>2</v>
      </c>
    </row>
    <row r="133" spans="1:5" x14ac:dyDescent="0.25">
      <c r="A133" s="18" t="s">
        <v>8219</v>
      </c>
      <c r="B133" s="20">
        <v>77</v>
      </c>
      <c r="D133" s="18" t="s">
        <v>8221</v>
      </c>
      <c r="E133" s="20">
        <v>170</v>
      </c>
    </row>
    <row r="134" spans="1:5" x14ac:dyDescent="0.25">
      <c r="A134" s="17" t="s">
        <v>8219</v>
      </c>
      <c r="B134" s="19">
        <v>108</v>
      </c>
      <c r="D134" s="17" t="s">
        <v>8221</v>
      </c>
      <c r="E134" s="19">
        <v>5</v>
      </c>
    </row>
    <row r="135" spans="1:5" x14ac:dyDescent="0.25">
      <c r="A135" s="18" t="s">
        <v>8219</v>
      </c>
      <c r="B135" s="20">
        <v>7</v>
      </c>
      <c r="D135" s="18" t="s">
        <v>8221</v>
      </c>
      <c r="E135" s="20">
        <v>14</v>
      </c>
    </row>
    <row r="136" spans="1:5" x14ac:dyDescent="0.25">
      <c r="A136" s="17" t="s">
        <v>8219</v>
      </c>
      <c r="B136" s="19">
        <v>314</v>
      </c>
      <c r="D136" s="17" t="s">
        <v>8221</v>
      </c>
      <c r="E136" s="19">
        <v>1</v>
      </c>
    </row>
    <row r="137" spans="1:5" x14ac:dyDescent="0.25">
      <c r="A137" s="18" t="s">
        <v>8219</v>
      </c>
      <c r="B137" s="20">
        <v>188</v>
      </c>
      <c r="D137" s="18" t="s">
        <v>8221</v>
      </c>
      <c r="E137" s="20">
        <v>0</v>
      </c>
    </row>
    <row r="138" spans="1:5" x14ac:dyDescent="0.25">
      <c r="A138" s="17" t="s">
        <v>8219</v>
      </c>
      <c r="B138" s="19">
        <v>275</v>
      </c>
      <c r="D138" s="17" t="s">
        <v>8221</v>
      </c>
      <c r="E138" s="19">
        <v>124</v>
      </c>
    </row>
    <row r="139" spans="1:5" x14ac:dyDescent="0.25">
      <c r="A139" s="18" t="s">
        <v>8219</v>
      </c>
      <c r="B139" s="20">
        <v>560</v>
      </c>
      <c r="D139" s="18" t="s">
        <v>8221</v>
      </c>
      <c r="E139" s="20">
        <v>0</v>
      </c>
    </row>
    <row r="140" spans="1:5" x14ac:dyDescent="0.25">
      <c r="A140" s="17" t="s">
        <v>8219</v>
      </c>
      <c r="B140" s="19">
        <v>688</v>
      </c>
      <c r="D140" s="17" t="s">
        <v>8221</v>
      </c>
      <c r="E140" s="19">
        <v>0</v>
      </c>
    </row>
    <row r="141" spans="1:5" x14ac:dyDescent="0.25">
      <c r="A141" s="18" t="s">
        <v>8219</v>
      </c>
      <c r="B141" s="20">
        <v>942</v>
      </c>
      <c r="D141" s="18" t="s">
        <v>8221</v>
      </c>
      <c r="E141" s="20">
        <v>55</v>
      </c>
    </row>
    <row r="142" spans="1:5" x14ac:dyDescent="0.25">
      <c r="A142" s="17" t="s">
        <v>8219</v>
      </c>
      <c r="B142" s="19">
        <v>88</v>
      </c>
      <c r="D142" s="17" t="s">
        <v>8221</v>
      </c>
      <c r="E142" s="19">
        <v>140</v>
      </c>
    </row>
    <row r="143" spans="1:5" x14ac:dyDescent="0.25">
      <c r="A143" s="18" t="s">
        <v>8219</v>
      </c>
      <c r="B143" s="20">
        <v>220</v>
      </c>
      <c r="D143" s="18" t="s">
        <v>8221</v>
      </c>
      <c r="E143" s="20">
        <v>21</v>
      </c>
    </row>
    <row r="144" spans="1:5" x14ac:dyDescent="0.25">
      <c r="A144" s="17" t="s">
        <v>8219</v>
      </c>
      <c r="B144" s="19">
        <v>145</v>
      </c>
      <c r="D144" s="17" t="s">
        <v>8221</v>
      </c>
      <c r="E144" s="19">
        <v>1</v>
      </c>
    </row>
    <row r="145" spans="1:5" x14ac:dyDescent="0.25">
      <c r="A145" s="18" t="s">
        <v>8219</v>
      </c>
      <c r="B145" s="20">
        <v>963</v>
      </c>
      <c r="D145" s="18" t="s">
        <v>8221</v>
      </c>
      <c r="E145" s="20">
        <v>147</v>
      </c>
    </row>
    <row r="146" spans="1:5" x14ac:dyDescent="0.25">
      <c r="A146" s="17" t="s">
        <v>8219</v>
      </c>
      <c r="B146" s="19">
        <v>91</v>
      </c>
      <c r="D146" s="17" t="s">
        <v>8221</v>
      </c>
      <c r="E146" s="19">
        <v>11</v>
      </c>
    </row>
    <row r="147" spans="1:5" x14ac:dyDescent="0.25">
      <c r="A147" s="18" t="s">
        <v>8219</v>
      </c>
      <c r="B147" s="20">
        <v>58</v>
      </c>
      <c r="D147" s="18" t="s">
        <v>8221</v>
      </c>
      <c r="E147" s="20">
        <v>125</v>
      </c>
    </row>
    <row r="148" spans="1:5" x14ac:dyDescent="0.25">
      <c r="A148" s="17" t="s">
        <v>8219</v>
      </c>
      <c r="B148" s="19">
        <v>36</v>
      </c>
      <c r="D148" s="17" t="s">
        <v>8221</v>
      </c>
      <c r="E148" s="19">
        <v>1</v>
      </c>
    </row>
    <row r="149" spans="1:5" x14ac:dyDescent="0.25">
      <c r="A149" s="18" t="s">
        <v>8219</v>
      </c>
      <c r="B149" s="20">
        <v>165</v>
      </c>
      <c r="D149" s="18" t="s">
        <v>8221</v>
      </c>
      <c r="E149" s="20">
        <v>0</v>
      </c>
    </row>
    <row r="150" spans="1:5" x14ac:dyDescent="0.25">
      <c r="A150" s="17" t="s">
        <v>8219</v>
      </c>
      <c r="B150" s="19">
        <v>111</v>
      </c>
      <c r="D150" s="17" t="s">
        <v>8221</v>
      </c>
      <c r="E150" s="19">
        <v>0</v>
      </c>
    </row>
    <row r="151" spans="1:5" x14ac:dyDescent="0.25">
      <c r="A151" s="18" t="s">
        <v>8219</v>
      </c>
      <c r="B151" s="20">
        <v>1596</v>
      </c>
      <c r="D151" s="18" t="s">
        <v>8221</v>
      </c>
      <c r="E151" s="20">
        <v>3</v>
      </c>
    </row>
    <row r="152" spans="1:5" x14ac:dyDescent="0.25">
      <c r="A152" s="17" t="s">
        <v>8219</v>
      </c>
      <c r="B152" s="19">
        <v>61</v>
      </c>
      <c r="D152" s="17" t="s">
        <v>8221</v>
      </c>
      <c r="E152" s="19">
        <v>0</v>
      </c>
    </row>
    <row r="153" spans="1:5" x14ac:dyDescent="0.25">
      <c r="A153" s="18" t="s">
        <v>8219</v>
      </c>
      <c r="B153" s="20">
        <v>287</v>
      </c>
      <c r="D153" s="18" t="s">
        <v>8221</v>
      </c>
      <c r="E153" s="20">
        <v>0</v>
      </c>
    </row>
    <row r="154" spans="1:5" x14ac:dyDescent="0.25">
      <c r="A154" s="17" t="s">
        <v>8219</v>
      </c>
      <c r="B154" s="19">
        <v>65</v>
      </c>
      <c r="D154" s="17" t="s">
        <v>8221</v>
      </c>
      <c r="E154" s="19">
        <v>0</v>
      </c>
    </row>
    <row r="155" spans="1:5" x14ac:dyDescent="0.25">
      <c r="A155" s="18" t="s">
        <v>8219</v>
      </c>
      <c r="B155" s="20">
        <v>118</v>
      </c>
      <c r="D155" s="18" t="s">
        <v>8221</v>
      </c>
      <c r="E155" s="20">
        <v>0</v>
      </c>
    </row>
    <row r="156" spans="1:5" x14ac:dyDescent="0.25">
      <c r="A156" s="17" t="s">
        <v>8219</v>
      </c>
      <c r="B156" s="19">
        <v>113</v>
      </c>
      <c r="D156" s="17" t="s">
        <v>8221</v>
      </c>
      <c r="E156" s="19">
        <v>3</v>
      </c>
    </row>
    <row r="157" spans="1:5" x14ac:dyDescent="0.25">
      <c r="A157" s="18" t="s">
        <v>8219</v>
      </c>
      <c r="B157" s="20">
        <v>332</v>
      </c>
      <c r="D157" s="18" t="s">
        <v>8221</v>
      </c>
      <c r="E157" s="20">
        <v>0</v>
      </c>
    </row>
    <row r="158" spans="1:5" x14ac:dyDescent="0.25">
      <c r="A158" s="17" t="s">
        <v>8219</v>
      </c>
      <c r="B158" s="19">
        <v>62</v>
      </c>
      <c r="D158" s="17" t="s">
        <v>8221</v>
      </c>
      <c r="E158" s="19">
        <v>1</v>
      </c>
    </row>
    <row r="159" spans="1:5" x14ac:dyDescent="0.25">
      <c r="A159" s="18" t="s">
        <v>8219</v>
      </c>
      <c r="B159" s="20">
        <v>951</v>
      </c>
      <c r="D159" s="18" t="s">
        <v>8221</v>
      </c>
      <c r="E159" s="20">
        <v>3</v>
      </c>
    </row>
    <row r="160" spans="1:5" x14ac:dyDescent="0.25">
      <c r="A160" s="17" t="s">
        <v>8219</v>
      </c>
      <c r="B160" s="19">
        <v>415</v>
      </c>
      <c r="D160" s="17" t="s">
        <v>8221</v>
      </c>
      <c r="E160" s="19">
        <v>22</v>
      </c>
    </row>
    <row r="161" spans="1:5" x14ac:dyDescent="0.25">
      <c r="A161" s="18" t="s">
        <v>8219</v>
      </c>
      <c r="B161" s="20">
        <v>305</v>
      </c>
      <c r="D161" s="18" t="s">
        <v>8221</v>
      </c>
      <c r="E161" s="20">
        <v>26</v>
      </c>
    </row>
    <row r="162" spans="1:5" x14ac:dyDescent="0.25">
      <c r="A162" s="17" t="s">
        <v>8219</v>
      </c>
      <c r="B162" s="19">
        <v>2139</v>
      </c>
      <c r="D162" s="17" t="s">
        <v>8221</v>
      </c>
      <c r="E162" s="19">
        <v>4</v>
      </c>
    </row>
    <row r="163" spans="1:5" x14ac:dyDescent="0.25">
      <c r="A163" s="18" t="s">
        <v>8219</v>
      </c>
      <c r="B163" s="20">
        <v>79</v>
      </c>
      <c r="D163" s="18" t="s">
        <v>8221</v>
      </c>
      <c r="E163" s="20">
        <v>0</v>
      </c>
    </row>
    <row r="164" spans="1:5" x14ac:dyDescent="0.25">
      <c r="A164" s="17" t="s">
        <v>8219</v>
      </c>
      <c r="B164" s="19">
        <v>179</v>
      </c>
      <c r="D164" s="17" t="s">
        <v>8221</v>
      </c>
      <c r="E164" s="19">
        <v>4</v>
      </c>
    </row>
    <row r="165" spans="1:5" x14ac:dyDescent="0.25">
      <c r="A165" s="18" t="s">
        <v>8219</v>
      </c>
      <c r="B165" s="20">
        <v>202</v>
      </c>
      <c r="D165" s="18" t="s">
        <v>8221</v>
      </c>
      <c r="E165" s="20">
        <v>9</v>
      </c>
    </row>
    <row r="166" spans="1:5" x14ac:dyDescent="0.25">
      <c r="A166" s="17" t="s">
        <v>8219</v>
      </c>
      <c r="B166" s="19">
        <v>760</v>
      </c>
      <c r="D166" s="17" t="s">
        <v>8221</v>
      </c>
      <c r="E166" s="19">
        <v>5</v>
      </c>
    </row>
    <row r="167" spans="1:5" x14ac:dyDescent="0.25">
      <c r="A167" s="18" t="s">
        <v>8219</v>
      </c>
      <c r="B167" s="20">
        <v>563</v>
      </c>
      <c r="D167" s="18" t="s">
        <v>8221</v>
      </c>
      <c r="E167" s="20">
        <v>14</v>
      </c>
    </row>
    <row r="168" spans="1:5" x14ac:dyDescent="0.25">
      <c r="A168" s="17" t="s">
        <v>8219</v>
      </c>
      <c r="B168" s="19">
        <v>135</v>
      </c>
      <c r="D168" s="17" t="s">
        <v>8221</v>
      </c>
      <c r="E168" s="19">
        <v>1</v>
      </c>
    </row>
    <row r="169" spans="1:5" x14ac:dyDescent="0.25">
      <c r="A169" s="18" t="s">
        <v>8219</v>
      </c>
      <c r="B169" s="20">
        <v>290</v>
      </c>
      <c r="D169" s="18" t="s">
        <v>8221</v>
      </c>
      <c r="E169" s="20">
        <v>10</v>
      </c>
    </row>
    <row r="170" spans="1:5" x14ac:dyDescent="0.25">
      <c r="A170" s="17" t="s">
        <v>8219</v>
      </c>
      <c r="B170" s="19">
        <v>447</v>
      </c>
      <c r="D170" s="17" t="s">
        <v>8221</v>
      </c>
      <c r="E170" s="19">
        <v>3</v>
      </c>
    </row>
    <row r="171" spans="1:5" x14ac:dyDescent="0.25">
      <c r="A171" s="18" t="s">
        <v>8219</v>
      </c>
      <c r="B171" s="20">
        <v>232</v>
      </c>
      <c r="D171" s="18" t="s">
        <v>8221</v>
      </c>
      <c r="E171" s="20">
        <v>1</v>
      </c>
    </row>
    <row r="172" spans="1:5" x14ac:dyDescent="0.25">
      <c r="A172" s="17" t="s">
        <v>8219</v>
      </c>
      <c r="B172" s="19">
        <v>168</v>
      </c>
      <c r="D172" s="17" t="s">
        <v>8221</v>
      </c>
      <c r="E172" s="19">
        <v>0</v>
      </c>
    </row>
    <row r="173" spans="1:5" x14ac:dyDescent="0.25">
      <c r="A173" s="18" t="s">
        <v>8219</v>
      </c>
      <c r="B173" s="20">
        <v>128</v>
      </c>
      <c r="D173" s="18" t="s">
        <v>8221</v>
      </c>
      <c r="E173" s="20">
        <v>5</v>
      </c>
    </row>
    <row r="174" spans="1:5" x14ac:dyDescent="0.25">
      <c r="A174" s="17" t="s">
        <v>8219</v>
      </c>
      <c r="B174" s="19">
        <v>493</v>
      </c>
      <c r="D174" s="17" t="s">
        <v>8221</v>
      </c>
      <c r="E174" s="19">
        <v>2</v>
      </c>
    </row>
    <row r="175" spans="1:5" x14ac:dyDescent="0.25">
      <c r="A175" s="18" t="s">
        <v>8219</v>
      </c>
      <c r="B175" s="20">
        <v>131</v>
      </c>
      <c r="D175" s="18" t="s">
        <v>8221</v>
      </c>
      <c r="E175" s="20">
        <v>68</v>
      </c>
    </row>
    <row r="176" spans="1:5" x14ac:dyDescent="0.25">
      <c r="A176" s="17" t="s">
        <v>8219</v>
      </c>
      <c r="B176" s="19">
        <v>50</v>
      </c>
      <c r="D176" s="17" t="s">
        <v>8221</v>
      </c>
      <c r="E176" s="19">
        <v>3</v>
      </c>
    </row>
    <row r="177" spans="1:5" x14ac:dyDescent="0.25">
      <c r="A177" s="18" t="s">
        <v>8219</v>
      </c>
      <c r="B177" s="20">
        <v>665</v>
      </c>
      <c r="D177" s="18" t="s">
        <v>8221</v>
      </c>
      <c r="E177" s="20">
        <v>34</v>
      </c>
    </row>
    <row r="178" spans="1:5" x14ac:dyDescent="0.25">
      <c r="A178" s="17" t="s">
        <v>8219</v>
      </c>
      <c r="B178" s="19">
        <v>129</v>
      </c>
      <c r="D178" s="17" t="s">
        <v>8221</v>
      </c>
      <c r="E178" s="19">
        <v>0</v>
      </c>
    </row>
    <row r="179" spans="1:5" x14ac:dyDescent="0.25">
      <c r="A179" s="18" t="s">
        <v>8219</v>
      </c>
      <c r="B179" s="20">
        <v>142</v>
      </c>
      <c r="D179" s="18" t="s">
        <v>8221</v>
      </c>
      <c r="E179" s="20">
        <v>3</v>
      </c>
    </row>
    <row r="180" spans="1:5" x14ac:dyDescent="0.25">
      <c r="A180" s="17" t="s">
        <v>8219</v>
      </c>
      <c r="B180" s="19">
        <v>2436</v>
      </c>
      <c r="D180" s="17" t="s">
        <v>8221</v>
      </c>
      <c r="E180" s="19">
        <v>0</v>
      </c>
    </row>
    <row r="181" spans="1:5" x14ac:dyDescent="0.25">
      <c r="A181" s="18" t="s">
        <v>8219</v>
      </c>
      <c r="B181" s="20">
        <v>244</v>
      </c>
      <c r="D181" s="18" t="s">
        <v>8221</v>
      </c>
      <c r="E181" s="20">
        <v>70</v>
      </c>
    </row>
    <row r="182" spans="1:5" x14ac:dyDescent="0.25">
      <c r="A182" s="17" t="s">
        <v>8219</v>
      </c>
      <c r="B182" s="19">
        <v>298</v>
      </c>
      <c r="D182" s="17" t="s">
        <v>8221</v>
      </c>
      <c r="E182" s="19">
        <v>1</v>
      </c>
    </row>
    <row r="183" spans="1:5" x14ac:dyDescent="0.25">
      <c r="A183" s="18" t="s">
        <v>8219</v>
      </c>
      <c r="B183" s="20">
        <v>251</v>
      </c>
      <c r="D183" s="18" t="s">
        <v>8221</v>
      </c>
      <c r="E183" s="20">
        <v>1</v>
      </c>
    </row>
    <row r="184" spans="1:5" x14ac:dyDescent="0.25">
      <c r="A184" s="17" t="s">
        <v>8219</v>
      </c>
      <c r="B184" s="19">
        <v>108</v>
      </c>
      <c r="D184" s="17" t="s">
        <v>8221</v>
      </c>
      <c r="E184" s="19">
        <v>1</v>
      </c>
    </row>
    <row r="185" spans="1:5" x14ac:dyDescent="0.25">
      <c r="A185" s="18" t="s">
        <v>8219</v>
      </c>
      <c r="B185" s="20">
        <v>82</v>
      </c>
      <c r="D185" s="18" t="s">
        <v>8221</v>
      </c>
      <c r="E185" s="20">
        <v>2</v>
      </c>
    </row>
    <row r="186" spans="1:5" x14ac:dyDescent="0.25">
      <c r="A186" s="17" t="s">
        <v>8219</v>
      </c>
      <c r="B186" s="19">
        <v>74</v>
      </c>
      <c r="D186" s="17" t="s">
        <v>8221</v>
      </c>
      <c r="E186" s="19">
        <v>2</v>
      </c>
    </row>
    <row r="187" spans="1:5" x14ac:dyDescent="0.25">
      <c r="A187" s="18" t="s">
        <v>8219</v>
      </c>
      <c r="B187" s="20">
        <v>189</v>
      </c>
      <c r="D187" s="18" t="s">
        <v>8221</v>
      </c>
      <c r="E187" s="20">
        <v>34</v>
      </c>
    </row>
    <row r="188" spans="1:5" x14ac:dyDescent="0.25">
      <c r="A188" s="17" t="s">
        <v>8219</v>
      </c>
      <c r="B188" s="19">
        <v>80</v>
      </c>
      <c r="D188" s="17" t="s">
        <v>8221</v>
      </c>
      <c r="E188" s="19">
        <v>2</v>
      </c>
    </row>
    <row r="189" spans="1:5" x14ac:dyDescent="0.25">
      <c r="A189" s="18" t="s">
        <v>8219</v>
      </c>
      <c r="B189" s="20">
        <v>576</v>
      </c>
      <c r="D189" s="18" t="s">
        <v>8221</v>
      </c>
      <c r="E189" s="20">
        <v>0</v>
      </c>
    </row>
    <row r="190" spans="1:5" x14ac:dyDescent="0.25">
      <c r="A190" s="17" t="s">
        <v>8219</v>
      </c>
      <c r="B190" s="19">
        <v>202</v>
      </c>
      <c r="D190" s="17" t="s">
        <v>8221</v>
      </c>
      <c r="E190" s="19">
        <v>1</v>
      </c>
    </row>
    <row r="191" spans="1:5" x14ac:dyDescent="0.25">
      <c r="A191" s="18" t="s">
        <v>8219</v>
      </c>
      <c r="B191" s="20">
        <v>238</v>
      </c>
      <c r="D191" s="18" t="s">
        <v>8221</v>
      </c>
      <c r="E191" s="20">
        <v>8</v>
      </c>
    </row>
    <row r="192" spans="1:5" x14ac:dyDescent="0.25">
      <c r="A192" s="17" t="s">
        <v>8219</v>
      </c>
      <c r="B192" s="19">
        <v>36</v>
      </c>
      <c r="D192" s="17" t="s">
        <v>8221</v>
      </c>
      <c r="E192" s="19">
        <v>4</v>
      </c>
    </row>
    <row r="193" spans="1:5" x14ac:dyDescent="0.25">
      <c r="A193" s="18" t="s">
        <v>8219</v>
      </c>
      <c r="B193" s="20">
        <v>150</v>
      </c>
      <c r="D193" s="18" t="s">
        <v>8221</v>
      </c>
      <c r="E193" s="20">
        <v>28</v>
      </c>
    </row>
    <row r="194" spans="1:5" x14ac:dyDescent="0.25">
      <c r="A194" s="17" t="s">
        <v>8219</v>
      </c>
      <c r="B194" s="19">
        <v>146</v>
      </c>
      <c r="D194" s="17" t="s">
        <v>8221</v>
      </c>
      <c r="E194" s="19">
        <v>0</v>
      </c>
    </row>
    <row r="195" spans="1:5" x14ac:dyDescent="0.25">
      <c r="A195" s="18" t="s">
        <v>8219</v>
      </c>
      <c r="B195" s="20">
        <v>222</v>
      </c>
      <c r="D195" s="18" t="s">
        <v>8221</v>
      </c>
      <c r="E195" s="20">
        <v>6</v>
      </c>
    </row>
    <row r="196" spans="1:5" x14ac:dyDescent="0.25">
      <c r="A196" s="17" t="s">
        <v>8219</v>
      </c>
      <c r="B196" s="19">
        <v>120</v>
      </c>
      <c r="D196" s="17" t="s">
        <v>8221</v>
      </c>
      <c r="E196" s="19">
        <v>22</v>
      </c>
    </row>
    <row r="197" spans="1:5" x14ac:dyDescent="0.25">
      <c r="A197" s="18" t="s">
        <v>8219</v>
      </c>
      <c r="B197" s="20">
        <v>126</v>
      </c>
      <c r="D197" s="18" t="s">
        <v>8221</v>
      </c>
      <c r="E197" s="20">
        <v>0</v>
      </c>
    </row>
    <row r="198" spans="1:5" x14ac:dyDescent="0.25">
      <c r="A198" s="17" t="s">
        <v>8219</v>
      </c>
      <c r="B198" s="19">
        <v>158</v>
      </c>
      <c r="D198" s="17" t="s">
        <v>8221</v>
      </c>
      <c r="E198" s="19">
        <v>1</v>
      </c>
    </row>
    <row r="199" spans="1:5" x14ac:dyDescent="0.25">
      <c r="A199" s="18" t="s">
        <v>8219</v>
      </c>
      <c r="B199" s="20">
        <v>316</v>
      </c>
      <c r="D199" s="18" t="s">
        <v>8221</v>
      </c>
      <c r="E199" s="20">
        <v>20</v>
      </c>
    </row>
    <row r="200" spans="1:5" x14ac:dyDescent="0.25">
      <c r="A200" s="17" t="s">
        <v>8219</v>
      </c>
      <c r="B200" s="19">
        <v>284</v>
      </c>
      <c r="D200" s="17" t="s">
        <v>8221</v>
      </c>
      <c r="E200" s="19">
        <v>0</v>
      </c>
    </row>
    <row r="201" spans="1:5" x14ac:dyDescent="0.25">
      <c r="A201" s="18" t="s">
        <v>8219</v>
      </c>
      <c r="B201" s="20">
        <v>51</v>
      </c>
      <c r="D201" s="18" t="s">
        <v>8221</v>
      </c>
      <c r="E201" s="20">
        <v>1</v>
      </c>
    </row>
    <row r="202" spans="1:5" x14ac:dyDescent="0.25">
      <c r="A202" s="17" t="s">
        <v>8219</v>
      </c>
      <c r="B202" s="19">
        <v>158</v>
      </c>
      <c r="D202" s="17" t="s">
        <v>8221</v>
      </c>
      <c r="E202" s="19">
        <v>3</v>
      </c>
    </row>
    <row r="203" spans="1:5" x14ac:dyDescent="0.25">
      <c r="A203" s="18" t="s">
        <v>8219</v>
      </c>
      <c r="B203" s="20">
        <v>337</v>
      </c>
      <c r="D203" s="18" t="s">
        <v>8221</v>
      </c>
      <c r="E203" s="20">
        <v>2</v>
      </c>
    </row>
    <row r="204" spans="1:5" x14ac:dyDescent="0.25">
      <c r="A204" s="17" t="s">
        <v>8219</v>
      </c>
      <c r="B204" s="19">
        <v>186</v>
      </c>
      <c r="D204" s="17" t="s">
        <v>8221</v>
      </c>
      <c r="E204" s="19">
        <v>0</v>
      </c>
    </row>
    <row r="205" spans="1:5" x14ac:dyDescent="0.25">
      <c r="A205" s="18" t="s">
        <v>8219</v>
      </c>
      <c r="B205" s="20">
        <v>58</v>
      </c>
      <c r="D205" s="18" t="s">
        <v>8221</v>
      </c>
      <c r="E205" s="20">
        <v>2</v>
      </c>
    </row>
    <row r="206" spans="1:5" x14ac:dyDescent="0.25">
      <c r="A206" s="17" t="s">
        <v>8219</v>
      </c>
      <c r="B206" s="19">
        <v>82</v>
      </c>
      <c r="D206" s="17" t="s">
        <v>8221</v>
      </c>
      <c r="E206" s="19">
        <v>1</v>
      </c>
    </row>
    <row r="207" spans="1:5" x14ac:dyDescent="0.25">
      <c r="A207" s="18" t="s">
        <v>8219</v>
      </c>
      <c r="B207" s="20">
        <v>736</v>
      </c>
      <c r="D207" s="18" t="s">
        <v>8221</v>
      </c>
      <c r="E207" s="20">
        <v>0</v>
      </c>
    </row>
    <row r="208" spans="1:5" x14ac:dyDescent="0.25">
      <c r="A208" s="17" t="s">
        <v>8219</v>
      </c>
      <c r="B208" s="19">
        <v>1151</v>
      </c>
      <c r="D208" s="17" t="s">
        <v>8221</v>
      </c>
      <c r="E208" s="19">
        <v>1</v>
      </c>
    </row>
    <row r="209" spans="1:5" x14ac:dyDescent="0.25">
      <c r="A209" s="18" t="s">
        <v>8219</v>
      </c>
      <c r="B209" s="20">
        <v>34</v>
      </c>
      <c r="D209" s="18" t="s">
        <v>8221</v>
      </c>
      <c r="E209" s="20">
        <v>0</v>
      </c>
    </row>
    <row r="210" spans="1:5" x14ac:dyDescent="0.25">
      <c r="A210" s="17" t="s">
        <v>8219</v>
      </c>
      <c r="B210" s="19">
        <v>498</v>
      </c>
      <c r="D210" s="17" t="s">
        <v>8221</v>
      </c>
      <c r="E210" s="19">
        <v>5</v>
      </c>
    </row>
    <row r="211" spans="1:5" x14ac:dyDescent="0.25">
      <c r="A211" s="18" t="s">
        <v>8219</v>
      </c>
      <c r="B211" s="20">
        <v>167</v>
      </c>
      <c r="D211" s="18" t="s">
        <v>8221</v>
      </c>
      <c r="E211" s="20">
        <v>1</v>
      </c>
    </row>
    <row r="212" spans="1:5" x14ac:dyDescent="0.25">
      <c r="A212" s="17" t="s">
        <v>8219</v>
      </c>
      <c r="B212" s="19">
        <v>340</v>
      </c>
      <c r="D212" s="17" t="s">
        <v>8221</v>
      </c>
      <c r="E212" s="19">
        <v>1</v>
      </c>
    </row>
    <row r="213" spans="1:5" x14ac:dyDescent="0.25">
      <c r="A213" s="18" t="s">
        <v>8219</v>
      </c>
      <c r="B213" s="20">
        <v>438</v>
      </c>
      <c r="D213" s="18" t="s">
        <v>8221</v>
      </c>
      <c r="E213" s="20">
        <v>2</v>
      </c>
    </row>
    <row r="214" spans="1:5" x14ac:dyDescent="0.25">
      <c r="A214" s="17" t="s">
        <v>8219</v>
      </c>
      <c r="B214" s="19">
        <v>555</v>
      </c>
      <c r="D214" s="17" t="s">
        <v>8221</v>
      </c>
      <c r="E214" s="19">
        <v>0</v>
      </c>
    </row>
    <row r="215" spans="1:5" x14ac:dyDescent="0.25">
      <c r="A215" s="18" t="s">
        <v>8219</v>
      </c>
      <c r="B215" s="20">
        <v>266</v>
      </c>
      <c r="D215" s="18" t="s">
        <v>8221</v>
      </c>
      <c r="E215" s="20">
        <v>9</v>
      </c>
    </row>
    <row r="216" spans="1:5" x14ac:dyDescent="0.25">
      <c r="A216" s="17" t="s">
        <v>8219</v>
      </c>
      <c r="B216" s="19">
        <v>69</v>
      </c>
      <c r="D216" s="17" t="s">
        <v>8221</v>
      </c>
      <c r="E216" s="19">
        <v>4</v>
      </c>
    </row>
    <row r="217" spans="1:5" x14ac:dyDescent="0.25">
      <c r="A217" s="18" t="s">
        <v>8219</v>
      </c>
      <c r="B217" s="20">
        <v>80</v>
      </c>
      <c r="D217" s="18" t="s">
        <v>8221</v>
      </c>
      <c r="E217" s="20">
        <v>4</v>
      </c>
    </row>
    <row r="218" spans="1:5" x14ac:dyDescent="0.25">
      <c r="A218" s="17" t="s">
        <v>8219</v>
      </c>
      <c r="B218" s="19">
        <v>493</v>
      </c>
      <c r="D218" s="17" t="s">
        <v>8221</v>
      </c>
      <c r="E218" s="19">
        <v>1</v>
      </c>
    </row>
    <row r="219" spans="1:5" x14ac:dyDescent="0.25">
      <c r="A219" s="18" t="s">
        <v>8219</v>
      </c>
      <c r="B219" s="20">
        <v>31</v>
      </c>
      <c r="D219" s="18" t="s">
        <v>8221</v>
      </c>
      <c r="E219" s="20">
        <v>1</v>
      </c>
    </row>
    <row r="220" spans="1:5" x14ac:dyDescent="0.25">
      <c r="A220" s="17" t="s">
        <v>8219</v>
      </c>
      <c r="B220" s="19">
        <v>236</v>
      </c>
      <c r="D220" s="17" t="s">
        <v>8221</v>
      </c>
      <c r="E220" s="19">
        <v>7</v>
      </c>
    </row>
    <row r="221" spans="1:5" x14ac:dyDescent="0.25">
      <c r="A221" s="18" t="s">
        <v>8219</v>
      </c>
      <c r="B221" s="20">
        <v>89</v>
      </c>
      <c r="D221" s="18" t="s">
        <v>8221</v>
      </c>
      <c r="E221" s="20">
        <v>5</v>
      </c>
    </row>
    <row r="222" spans="1:5" x14ac:dyDescent="0.25">
      <c r="A222" s="17" t="s">
        <v>8219</v>
      </c>
      <c r="B222" s="19">
        <v>299</v>
      </c>
      <c r="D222" s="17" t="s">
        <v>8221</v>
      </c>
      <c r="E222" s="19">
        <v>1</v>
      </c>
    </row>
    <row r="223" spans="1:5" x14ac:dyDescent="0.25">
      <c r="A223" s="18" t="s">
        <v>8219</v>
      </c>
      <c r="B223" s="20">
        <v>55</v>
      </c>
      <c r="D223" s="18" t="s">
        <v>8221</v>
      </c>
      <c r="E223" s="20">
        <v>0</v>
      </c>
    </row>
    <row r="224" spans="1:5" x14ac:dyDescent="0.25">
      <c r="A224" s="17" t="s">
        <v>8219</v>
      </c>
      <c r="B224" s="19">
        <v>325</v>
      </c>
      <c r="D224" s="17" t="s">
        <v>8221</v>
      </c>
      <c r="E224" s="19">
        <v>0</v>
      </c>
    </row>
    <row r="225" spans="1:5" x14ac:dyDescent="0.25">
      <c r="A225" s="18" t="s">
        <v>8219</v>
      </c>
      <c r="B225" s="20">
        <v>524</v>
      </c>
      <c r="D225" s="18" t="s">
        <v>8221</v>
      </c>
      <c r="E225" s="20">
        <v>1</v>
      </c>
    </row>
    <row r="226" spans="1:5" x14ac:dyDescent="0.25">
      <c r="A226" s="17" t="s">
        <v>8219</v>
      </c>
      <c r="B226" s="19">
        <v>285</v>
      </c>
      <c r="D226" s="17" t="s">
        <v>8221</v>
      </c>
      <c r="E226" s="19">
        <v>2</v>
      </c>
    </row>
    <row r="227" spans="1:5" x14ac:dyDescent="0.25">
      <c r="A227" s="18" t="s">
        <v>8219</v>
      </c>
      <c r="B227" s="20">
        <v>179</v>
      </c>
      <c r="D227" s="18" t="s">
        <v>8221</v>
      </c>
      <c r="E227" s="20">
        <v>0</v>
      </c>
    </row>
    <row r="228" spans="1:5" x14ac:dyDescent="0.25">
      <c r="A228" s="17" t="s">
        <v>8219</v>
      </c>
      <c r="B228" s="19">
        <v>188</v>
      </c>
      <c r="D228" s="17" t="s">
        <v>8221</v>
      </c>
      <c r="E228" s="19">
        <v>4</v>
      </c>
    </row>
    <row r="229" spans="1:5" x14ac:dyDescent="0.25">
      <c r="A229" s="18" t="s">
        <v>8219</v>
      </c>
      <c r="B229" s="20">
        <v>379</v>
      </c>
      <c r="D229" s="18" t="s">
        <v>8221</v>
      </c>
      <c r="E229" s="20">
        <v>7</v>
      </c>
    </row>
    <row r="230" spans="1:5" x14ac:dyDescent="0.25">
      <c r="A230" s="17" t="s">
        <v>8219</v>
      </c>
      <c r="B230" s="19">
        <v>119</v>
      </c>
      <c r="D230" s="17" t="s">
        <v>8221</v>
      </c>
      <c r="E230" s="19">
        <v>2</v>
      </c>
    </row>
    <row r="231" spans="1:5" x14ac:dyDescent="0.25">
      <c r="A231" s="18" t="s">
        <v>8219</v>
      </c>
      <c r="B231" s="20">
        <v>167</v>
      </c>
      <c r="D231" s="18" t="s">
        <v>8221</v>
      </c>
      <c r="E231" s="20">
        <v>1</v>
      </c>
    </row>
    <row r="232" spans="1:5" x14ac:dyDescent="0.25">
      <c r="A232" s="17" t="s">
        <v>8219</v>
      </c>
      <c r="B232" s="19">
        <v>221</v>
      </c>
      <c r="D232" s="17" t="s">
        <v>8221</v>
      </c>
      <c r="E232" s="19">
        <v>9</v>
      </c>
    </row>
    <row r="233" spans="1:5" x14ac:dyDescent="0.25">
      <c r="A233" s="18" t="s">
        <v>8219</v>
      </c>
      <c r="B233" s="20">
        <v>964</v>
      </c>
      <c r="D233" s="18" t="s">
        <v>8221</v>
      </c>
      <c r="E233" s="20">
        <v>2</v>
      </c>
    </row>
    <row r="234" spans="1:5" x14ac:dyDescent="0.25">
      <c r="A234" s="17" t="s">
        <v>8219</v>
      </c>
      <c r="B234" s="19">
        <v>286</v>
      </c>
      <c r="D234" s="17" t="s">
        <v>8221</v>
      </c>
      <c r="E234" s="19">
        <v>1</v>
      </c>
    </row>
    <row r="235" spans="1:5" x14ac:dyDescent="0.25">
      <c r="A235" s="18" t="s">
        <v>8219</v>
      </c>
      <c r="B235" s="20">
        <v>613</v>
      </c>
      <c r="D235" s="18" t="s">
        <v>8221</v>
      </c>
      <c r="E235" s="20">
        <v>7</v>
      </c>
    </row>
    <row r="236" spans="1:5" x14ac:dyDescent="0.25">
      <c r="A236" s="17" t="s">
        <v>8219</v>
      </c>
      <c r="B236" s="19">
        <v>29</v>
      </c>
      <c r="D236" s="17" t="s">
        <v>8221</v>
      </c>
      <c r="E236" s="19">
        <v>2</v>
      </c>
    </row>
    <row r="237" spans="1:5" x14ac:dyDescent="0.25">
      <c r="A237" s="18" t="s">
        <v>8219</v>
      </c>
      <c r="B237" s="20">
        <v>165</v>
      </c>
      <c r="D237" s="18" t="s">
        <v>8221</v>
      </c>
      <c r="E237" s="20">
        <v>8</v>
      </c>
    </row>
    <row r="238" spans="1:5" x14ac:dyDescent="0.25">
      <c r="A238" s="17" t="s">
        <v>8219</v>
      </c>
      <c r="B238" s="19">
        <v>97</v>
      </c>
      <c r="D238" s="17" t="s">
        <v>8221</v>
      </c>
      <c r="E238" s="19">
        <v>2</v>
      </c>
    </row>
    <row r="239" spans="1:5" x14ac:dyDescent="0.25">
      <c r="A239" s="18" t="s">
        <v>8219</v>
      </c>
      <c r="B239" s="20">
        <v>303</v>
      </c>
      <c r="D239" s="18" t="s">
        <v>8221</v>
      </c>
      <c r="E239" s="20">
        <v>2</v>
      </c>
    </row>
    <row r="240" spans="1:5" x14ac:dyDescent="0.25">
      <c r="A240" s="17" t="s">
        <v>8219</v>
      </c>
      <c r="B240" s="19">
        <v>267</v>
      </c>
      <c r="D240" s="17" t="s">
        <v>8221</v>
      </c>
      <c r="E240" s="19">
        <v>7</v>
      </c>
    </row>
    <row r="241" spans="1:5" x14ac:dyDescent="0.25">
      <c r="A241" s="18" t="s">
        <v>8219</v>
      </c>
      <c r="B241" s="20">
        <v>302</v>
      </c>
      <c r="D241" s="18" t="s">
        <v>8221</v>
      </c>
      <c r="E241" s="20">
        <v>2</v>
      </c>
    </row>
    <row r="242" spans="1:5" x14ac:dyDescent="0.25">
      <c r="A242" s="17" t="s">
        <v>8219</v>
      </c>
      <c r="B242" s="19">
        <v>87</v>
      </c>
      <c r="D242" s="17" t="s">
        <v>8221</v>
      </c>
      <c r="E242" s="19">
        <v>18</v>
      </c>
    </row>
    <row r="243" spans="1:5" x14ac:dyDescent="0.25">
      <c r="A243" s="18" t="s">
        <v>8219</v>
      </c>
      <c r="B243" s="20">
        <v>354</v>
      </c>
      <c r="D243" s="18" t="s">
        <v>8221</v>
      </c>
      <c r="E243" s="20">
        <v>9</v>
      </c>
    </row>
    <row r="244" spans="1:5" x14ac:dyDescent="0.25">
      <c r="A244" s="17" t="s">
        <v>8219</v>
      </c>
      <c r="B244" s="19">
        <v>86</v>
      </c>
      <c r="D244" s="17" t="s">
        <v>8221</v>
      </c>
      <c r="E244" s="19">
        <v>4</v>
      </c>
    </row>
    <row r="245" spans="1:5" x14ac:dyDescent="0.25">
      <c r="A245" s="18" t="s">
        <v>8219</v>
      </c>
      <c r="B245" s="20">
        <v>26</v>
      </c>
      <c r="D245" s="18" t="s">
        <v>8221</v>
      </c>
      <c r="E245" s="20">
        <v>7</v>
      </c>
    </row>
    <row r="246" spans="1:5" x14ac:dyDescent="0.25">
      <c r="A246" s="17" t="s">
        <v>8219</v>
      </c>
      <c r="B246" s="19">
        <v>113</v>
      </c>
      <c r="D246" s="17" t="s">
        <v>8221</v>
      </c>
      <c r="E246" s="19">
        <v>29</v>
      </c>
    </row>
    <row r="247" spans="1:5" x14ac:dyDescent="0.25">
      <c r="A247" s="18" t="s">
        <v>8219</v>
      </c>
      <c r="B247" s="20">
        <v>65</v>
      </c>
      <c r="D247" s="18" t="s">
        <v>8221</v>
      </c>
      <c r="E247" s="20">
        <v>12</v>
      </c>
    </row>
    <row r="248" spans="1:5" x14ac:dyDescent="0.25">
      <c r="A248" s="17" t="s">
        <v>8219</v>
      </c>
      <c r="B248" s="19">
        <v>134</v>
      </c>
      <c r="D248" s="17" t="s">
        <v>8221</v>
      </c>
      <c r="E248" s="19">
        <v>4</v>
      </c>
    </row>
    <row r="249" spans="1:5" x14ac:dyDescent="0.25">
      <c r="A249" s="18" t="s">
        <v>8219</v>
      </c>
      <c r="B249" s="20">
        <v>119</v>
      </c>
      <c r="D249" s="18" t="s">
        <v>8221</v>
      </c>
      <c r="E249" s="20">
        <v>28</v>
      </c>
    </row>
    <row r="250" spans="1:5" x14ac:dyDescent="0.25">
      <c r="A250" s="17" t="s">
        <v>8219</v>
      </c>
      <c r="B250" s="19">
        <v>159</v>
      </c>
      <c r="D250" s="17" t="s">
        <v>8221</v>
      </c>
      <c r="E250" s="19">
        <v>25</v>
      </c>
    </row>
    <row r="251" spans="1:5" x14ac:dyDescent="0.25">
      <c r="A251" s="18" t="s">
        <v>8219</v>
      </c>
      <c r="B251" s="20">
        <v>167</v>
      </c>
      <c r="D251" s="18" t="s">
        <v>8221</v>
      </c>
      <c r="E251" s="20">
        <v>28</v>
      </c>
    </row>
    <row r="252" spans="1:5" x14ac:dyDescent="0.25">
      <c r="A252" s="17" t="s">
        <v>8219</v>
      </c>
      <c r="B252" s="19">
        <v>43</v>
      </c>
      <c r="D252" s="17" t="s">
        <v>8221</v>
      </c>
      <c r="E252" s="19">
        <v>310</v>
      </c>
    </row>
    <row r="253" spans="1:5" x14ac:dyDescent="0.25">
      <c r="A253" s="18" t="s">
        <v>8219</v>
      </c>
      <c r="B253" s="20">
        <v>1062</v>
      </c>
      <c r="D253" s="18" t="s">
        <v>8221</v>
      </c>
      <c r="E253" s="20">
        <v>15</v>
      </c>
    </row>
    <row r="254" spans="1:5" x14ac:dyDescent="0.25">
      <c r="A254" s="17" t="s">
        <v>8219</v>
      </c>
      <c r="B254" s="19">
        <v>9</v>
      </c>
      <c r="D254" s="17" t="s">
        <v>8221</v>
      </c>
      <c r="E254" s="19">
        <v>215</v>
      </c>
    </row>
    <row r="255" spans="1:5" x14ac:dyDescent="0.25">
      <c r="A255" s="18" t="s">
        <v>8219</v>
      </c>
      <c r="B255" s="20">
        <v>89</v>
      </c>
      <c r="D255" s="18" t="s">
        <v>8221</v>
      </c>
      <c r="E255" s="20">
        <v>3</v>
      </c>
    </row>
    <row r="256" spans="1:5" x14ac:dyDescent="0.25">
      <c r="A256" s="17" t="s">
        <v>8219</v>
      </c>
      <c r="B256" s="19">
        <v>174</v>
      </c>
      <c r="D256" s="17" t="s">
        <v>8221</v>
      </c>
      <c r="E256" s="19">
        <v>2</v>
      </c>
    </row>
    <row r="257" spans="1:5" x14ac:dyDescent="0.25">
      <c r="A257" s="18" t="s">
        <v>8219</v>
      </c>
      <c r="B257" s="20">
        <v>14</v>
      </c>
      <c r="D257" s="18" t="s">
        <v>8221</v>
      </c>
      <c r="E257" s="20">
        <v>26</v>
      </c>
    </row>
    <row r="258" spans="1:5" x14ac:dyDescent="0.25">
      <c r="A258" s="17" t="s">
        <v>8219</v>
      </c>
      <c r="B258" s="19">
        <v>48</v>
      </c>
      <c r="D258" s="17" t="s">
        <v>8221</v>
      </c>
      <c r="E258" s="19">
        <v>24</v>
      </c>
    </row>
    <row r="259" spans="1:5" x14ac:dyDescent="0.25">
      <c r="A259" s="18" t="s">
        <v>8219</v>
      </c>
      <c r="B259" s="20">
        <v>133</v>
      </c>
      <c r="D259" s="18" t="s">
        <v>8221</v>
      </c>
      <c r="E259" s="20">
        <v>96</v>
      </c>
    </row>
    <row r="260" spans="1:5" x14ac:dyDescent="0.25">
      <c r="A260" s="17" t="s">
        <v>8219</v>
      </c>
      <c r="B260" s="19">
        <v>83</v>
      </c>
      <c r="D260" s="17" t="s">
        <v>8221</v>
      </c>
      <c r="E260" s="19">
        <v>17</v>
      </c>
    </row>
    <row r="261" spans="1:5" x14ac:dyDescent="0.25">
      <c r="A261" s="18" t="s">
        <v>8219</v>
      </c>
      <c r="B261" s="20">
        <v>149</v>
      </c>
      <c r="D261" s="18" t="s">
        <v>8221</v>
      </c>
      <c r="E261" s="20">
        <v>94</v>
      </c>
    </row>
    <row r="262" spans="1:5" x14ac:dyDescent="0.25">
      <c r="A262" s="17" t="s">
        <v>8219</v>
      </c>
      <c r="B262" s="19">
        <v>49</v>
      </c>
      <c r="D262" s="17" t="s">
        <v>8221</v>
      </c>
      <c r="E262" s="19">
        <v>129</v>
      </c>
    </row>
    <row r="263" spans="1:5" x14ac:dyDescent="0.25">
      <c r="A263" s="18" t="s">
        <v>8219</v>
      </c>
      <c r="B263" s="20">
        <v>251</v>
      </c>
      <c r="D263" s="18" t="s">
        <v>8221</v>
      </c>
      <c r="E263" s="20">
        <v>1</v>
      </c>
    </row>
    <row r="264" spans="1:5" x14ac:dyDescent="0.25">
      <c r="A264" s="17" t="s">
        <v>8219</v>
      </c>
      <c r="B264" s="19">
        <v>22</v>
      </c>
      <c r="D264" s="17" t="s">
        <v>8221</v>
      </c>
      <c r="E264" s="19">
        <v>4</v>
      </c>
    </row>
    <row r="265" spans="1:5" x14ac:dyDescent="0.25">
      <c r="A265" s="18" t="s">
        <v>8219</v>
      </c>
      <c r="B265" s="20">
        <v>48</v>
      </c>
      <c r="D265" s="18" t="s">
        <v>8221</v>
      </c>
      <c r="E265" s="20">
        <v>3</v>
      </c>
    </row>
    <row r="266" spans="1:5" x14ac:dyDescent="0.25">
      <c r="A266" s="17" t="s">
        <v>8219</v>
      </c>
      <c r="B266" s="19">
        <v>383</v>
      </c>
      <c r="D266" s="17" t="s">
        <v>8221</v>
      </c>
      <c r="E266" s="19">
        <v>135</v>
      </c>
    </row>
    <row r="267" spans="1:5" x14ac:dyDescent="0.25">
      <c r="A267" s="18" t="s">
        <v>8219</v>
      </c>
      <c r="B267" s="20">
        <v>237</v>
      </c>
      <c r="D267" s="18" t="s">
        <v>8221</v>
      </c>
      <c r="E267" s="20">
        <v>10</v>
      </c>
    </row>
    <row r="268" spans="1:5" x14ac:dyDescent="0.25">
      <c r="A268" s="17" t="s">
        <v>8219</v>
      </c>
      <c r="B268" s="19">
        <v>13</v>
      </c>
      <c r="D268" s="17" t="s">
        <v>8221</v>
      </c>
      <c r="E268" s="19">
        <v>0</v>
      </c>
    </row>
    <row r="269" spans="1:5" x14ac:dyDescent="0.25">
      <c r="A269" s="18" t="s">
        <v>8219</v>
      </c>
      <c r="B269" s="20">
        <v>562</v>
      </c>
      <c r="D269" s="18" t="s">
        <v>8221</v>
      </c>
      <c r="E269" s="20">
        <v>6</v>
      </c>
    </row>
    <row r="270" spans="1:5" x14ac:dyDescent="0.25">
      <c r="A270" s="17" t="s">
        <v>8219</v>
      </c>
      <c r="B270" s="19">
        <v>71</v>
      </c>
      <c r="D270" s="17" t="s">
        <v>8221</v>
      </c>
      <c r="E270" s="19">
        <v>36</v>
      </c>
    </row>
    <row r="271" spans="1:5" x14ac:dyDescent="0.25">
      <c r="A271" s="18" t="s">
        <v>8219</v>
      </c>
      <c r="B271" s="20">
        <v>1510</v>
      </c>
      <c r="D271" s="18" t="s">
        <v>8221</v>
      </c>
      <c r="E271" s="20">
        <v>336</v>
      </c>
    </row>
    <row r="272" spans="1:5" x14ac:dyDescent="0.25">
      <c r="A272" s="17" t="s">
        <v>8219</v>
      </c>
      <c r="B272" s="19">
        <v>14</v>
      </c>
      <c r="D272" s="17" t="s">
        <v>8221</v>
      </c>
      <c r="E272" s="19">
        <v>34</v>
      </c>
    </row>
    <row r="273" spans="1:5" x14ac:dyDescent="0.25">
      <c r="A273" s="18" t="s">
        <v>8219</v>
      </c>
      <c r="B273" s="20">
        <v>193</v>
      </c>
      <c r="D273" s="18" t="s">
        <v>8221</v>
      </c>
      <c r="E273" s="20">
        <v>10</v>
      </c>
    </row>
    <row r="274" spans="1:5" x14ac:dyDescent="0.25">
      <c r="A274" s="17" t="s">
        <v>8219</v>
      </c>
      <c r="B274" s="19">
        <v>206</v>
      </c>
      <c r="D274" s="17" t="s">
        <v>8221</v>
      </c>
      <c r="E274" s="19">
        <v>201</v>
      </c>
    </row>
    <row r="275" spans="1:5" x14ac:dyDescent="0.25">
      <c r="A275" s="18" t="s">
        <v>8219</v>
      </c>
      <c r="B275" s="20">
        <v>351</v>
      </c>
      <c r="D275" s="18" t="s">
        <v>8221</v>
      </c>
      <c r="E275" s="20">
        <v>296</v>
      </c>
    </row>
    <row r="276" spans="1:5" x14ac:dyDescent="0.25">
      <c r="A276" s="17" t="s">
        <v>8219</v>
      </c>
      <c r="B276" s="19">
        <v>50</v>
      </c>
      <c r="D276" s="17" t="s">
        <v>8221</v>
      </c>
      <c r="E276" s="19">
        <v>7</v>
      </c>
    </row>
    <row r="277" spans="1:5" x14ac:dyDescent="0.25">
      <c r="A277" s="18" t="s">
        <v>8219</v>
      </c>
      <c r="B277" s="20">
        <v>184</v>
      </c>
      <c r="D277" s="18" t="s">
        <v>8221</v>
      </c>
      <c r="E277" s="20">
        <v>7</v>
      </c>
    </row>
    <row r="278" spans="1:5" x14ac:dyDescent="0.25">
      <c r="A278" s="17" t="s">
        <v>8219</v>
      </c>
      <c r="B278" s="19">
        <v>196</v>
      </c>
      <c r="D278" s="17" t="s">
        <v>8221</v>
      </c>
      <c r="E278" s="19">
        <v>1</v>
      </c>
    </row>
    <row r="279" spans="1:5" x14ac:dyDescent="0.25">
      <c r="A279" s="18" t="s">
        <v>8219</v>
      </c>
      <c r="B279" s="20">
        <v>229</v>
      </c>
      <c r="D279" s="18" t="s">
        <v>8221</v>
      </c>
      <c r="E279" s="20">
        <v>114</v>
      </c>
    </row>
    <row r="280" spans="1:5" x14ac:dyDescent="0.25">
      <c r="A280" s="17" t="s">
        <v>8219</v>
      </c>
      <c r="B280" s="19">
        <v>67</v>
      </c>
      <c r="D280" s="17" t="s">
        <v>8221</v>
      </c>
      <c r="E280" s="19">
        <v>29</v>
      </c>
    </row>
    <row r="281" spans="1:5" x14ac:dyDescent="0.25">
      <c r="A281" s="18" t="s">
        <v>8219</v>
      </c>
      <c r="B281" s="20">
        <v>95</v>
      </c>
      <c r="D281" s="18" t="s">
        <v>8221</v>
      </c>
      <c r="E281" s="20">
        <v>890</v>
      </c>
    </row>
    <row r="282" spans="1:5" x14ac:dyDescent="0.25">
      <c r="A282" s="17" t="s">
        <v>8219</v>
      </c>
      <c r="B282" s="19">
        <v>62</v>
      </c>
      <c r="D282" s="17" t="s">
        <v>8221</v>
      </c>
      <c r="E282" s="19">
        <v>31</v>
      </c>
    </row>
    <row r="283" spans="1:5" x14ac:dyDescent="0.25">
      <c r="A283" s="18" t="s">
        <v>8219</v>
      </c>
      <c r="B283" s="20">
        <v>73</v>
      </c>
      <c r="D283" s="18" t="s">
        <v>8221</v>
      </c>
      <c r="E283" s="20">
        <v>21</v>
      </c>
    </row>
    <row r="284" spans="1:5" x14ac:dyDescent="0.25">
      <c r="A284" s="17" t="s">
        <v>8219</v>
      </c>
      <c r="B284" s="19">
        <v>43</v>
      </c>
      <c r="D284" s="17" t="s">
        <v>8221</v>
      </c>
      <c r="E284" s="19">
        <v>37</v>
      </c>
    </row>
    <row r="285" spans="1:5" x14ac:dyDescent="0.25">
      <c r="A285" s="18" t="s">
        <v>8219</v>
      </c>
      <c r="B285" s="20">
        <v>70</v>
      </c>
      <c r="D285" s="18" t="s">
        <v>8221</v>
      </c>
      <c r="E285" s="20">
        <v>7</v>
      </c>
    </row>
    <row r="286" spans="1:5" x14ac:dyDescent="0.25">
      <c r="A286" s="17" t="s">
        <v>8219</v>
      </c>
      <c r="B286" s="19">
        <v>271</v>
      </c>
      <c r="D286" s="17" t="s">
        <v>8221</v>
      </c>
      <c r="E286" s="19">
        <v>4</v>
      </c>
    </row>
    <row r="287" spans="1:5" x14ac:dyDescent="0.25">
      <c r="A287" s="18" t="s">
        <v>8219</v>
      </c>
      <c r="B287" s="20">
        <v>55</v>
      </c>
      <c r="D287" s="18" t="s">
        <v>8221</v>
      </c>
      <c r="E287" s="20">
        <v>5</v>
      </c>
    </row>
    <row r="288" spans="1:5" x14ac:dyDescent="0.25">
      <c r="A288" s="17" t="s">
        <v>8219</v>
      </c>
      <c r="B288" s="19">
        <v>35</v>
      </c>
      <c r="D288" s="17" t="s">
        <v>8221</v>
      </c>
      <c r="E288" s="19">
        <v>0</v>
      </c>
    </row>
    <row r="289" spans="1:5" x14ac:dyDescent="0.25">
      <c r="A289" s="18" t="s">
        <v>8219</v>
      </c>
      <c r="B289" s="20">
        <v>22</v>
      </c>
      <c r="D289" s="18" t="s">
        <v>8221</v>
      </c>
      <c r="E289" s="20">
        <v>456</v>
      </c>
    </row>
    <row r="290" spans="1:5" x14ac:dyDescent="0.25">
      <c r="A290" s="17" t="s">
        <v>8219</v>
      </c>
      <c r="B290" s="19">
        <v>38</v>
      </c>
      <c r="D290" s="17" t="s">
        <v>8221</v>
      </c>
      <c r="E290" s="19">
        <v>369</v>
      </c>
    </row>
    <row r="291" spans="1:5" x14ac:dyDescent="0.25">
      <c r="A291" s="18" t="s">
        <v>8219</v>
      </c>
      <c r="B291" s="20">
        <v>15</v>
      </c>
      <c r="D291" s="18" t="s">
        <v>8221</v>
      </c>
      <c r="E291" s="20">
        <v>2</v>
      </c>
    </row>
    <row r="292" spans="1:5" x14ac:dyDescent="0.25">
      <c r="A292" s="17" t="s">
        <v>8219</v>
      </c>
      <c r="B292" s="19">
        <v>7</v>
      </c>
      <c r="D292" s="17" t="s">
        <v>8221</v>
      </c>
      <c r="E292" s="19">
        <v>0</v>
      </c>
    </row>
    <row r="293" spans="1:5" x14ac:dyDescent="0.25">
      <c r="A293" s="18" t="s">
        <v>8219</v>
      </c>
      <c r="B293" s="20">
        <v>241</v>
      </c>
      <c r="D293" s="18" t="s">
        <v>8221</v>
      </c>
      <c r="E293" s="20">
        <v>338</v>
      </c>
    </row>
    <row r="294" spans="1:5" x14ac:dyDescent="0.25">
      <c r="A294" s="17" t="s">
        <v>8219</v>
      </c>
      <c r="B294" s="19">
        <v>55</v>
      </c>
      <c r="D294" s="17" t="s">
        <v>8221</v>
      </c>
      <c r="E294" s="19">
        <v>4</v>
      </c>
    </row>
    <row r="295" spans="1:5" x14ac:dyDescent="0.25">
      <c r="A295" s="18" t="s">
        <v>8219</v>
      </c>
      <c r="B295" s="20">
        <v>171</v>
      </c>
      <c r="D295" s="18" t="s">
        <v>8221</v>
      </c>
      <c r="E295" s="20">
        <v>1</v>
      </c>
    </row>
    <row r="296" spans="1:5" x14ac:dyDescent="0.25">
      <c r="A296" s="17" t="s">
        <v>8219</v>
      </c>
      <c r="B296" s="19">
        <v>208</v>
      </c>
      <c r="D296" s="17" t="s">
        <v>8221</v>
      </c>
      <c r="E296" s="19">
        <v>28</v>
      </c>
    </row>
    <row r="297" spans="1:5" x14ac:dyDescent="0.25">
      <c r="A297" s="18" t="s">
        <v>8219</v>
      </c>
      <c r="B297" s="20">
        <v>21</v>
      </c>
      <c r="D297" s="18" t="s">
        <v>8221</v>
      </c>
      <c r="E297" s="20">
        <v>12</v>
      </c>
    </row>
    <row r="298" spans="1:5" x14ac:dyDescent="0.25">
      <c r="A298" s="17" t="s">
        <v>8219</v>
      </c>
      <c r="B298" s="19">
        <v>25</v>
      </c>
      <c r="D298" s="17" t="s">
        <v>8221</v>
      </c>
      <c r="E298" s="19">
        <v>16</v>
      </c>
    </row>
    <row r="299" spans="1:5" x14ac:dyDescent="0.25">
      <c r="A299" s="18" t="s">
        <v>8219</v>
      </c>
      <c r="B299" s="20">
        <v>52</v>
      </c>
      <c r="D299" s="18" t="s">
        <v>8221</v>
      </c>
      <c r="E299" s="20">
        <v>4</v>
      </c>
    </row>
    <row r="300" spans="1:5" x14ac:dyDescent="0.25">
      <c r="A300" s="17" t="s">
        <v>8219</v>
      </c>
      <c r="B300" s="19">
        <v>104</v>
      </c>
      <c r="D300" s="17" t="s">
        <v>8221</v>
      </c>
      <c r="E300" s="19">
        <v>4</v>
      </c>
    </row>
    <row r="301" spans="1:5" x14ac:dyDescent="0.25">
      <c r="A301" s="18" t="s">
        <v>8219</v>
      </c>
      <c r="B301" s="20">
        <v>73</v>
      </c>
      <c r="D301" s="18" t="s">
        <v>8221</v>
      </c>
      <c r="E301" s="20">
        <v>10</v>
      </c>
    </row>
    <row r="302" spans="1:5" x14ac:dyDescent="0.25">
      <c r="A302" s="17" t="s">
        <v>8219</v>
      </c>
      <c r="B302" s="19">
        <v>34</v>
      </c>
      <c r="D302" s="17" t="s">
        <v>8221</v>
      </c>
      <c r="E302" s="19">
        <v>0</v>
      </c>
    </row>
    <row r="303" spans="1:5" x14ac:dyDescent="0.25">
      <c r="A303" s="18" t="s">
        <v>8219</v>
      </c>
      <c r="B303" s="20">
        <v>56</v>
      </c>
      <c r="D303" s="18" t="s">
        <v>8221</v>
      </c>
      <c r="E303" s="20">
        <v>6</v>
      </c>
    </row>
    <row r="304" spans="1:5" x14ac:dyDescent="0.25">
      <c r="A304" s="17" t="s">
        <v>8219</v>
      </c>
      <c r="B304" s="19">
        <v>31</v>
      </c>
      <c r="D304" s="17" t="s">
        <v>8221</v>
      </c>
      <c r="E304" s="19">
        <v>0</v>
      </c>
    </row>
    <row r="305" spans="1:5" x14ac:dyDescent="0.25">
      <c r="A305" s="18" t="s">
        <v>8219</v>
      </c>
      <c r="B305" s="20">
        <v>84</v>
      </c>
      <c r="D305" s="18" t="s">
        <v>8221</v>
      </c>
      <c r="E305" s="20">
        <v>1</v>
      </c>
    </row>
    <row r="306" spans="1:5" x14ac:dyDescent="0.25">
      <c r="A306" s="17" t="s">
        <v>8219</v>
      </c>
      <c r="B306" s="19">
        <v>130</v>
      </c>
      <c r="D306" s="17" t="s">
        <v>8221</v>
      </c>
      <c r="E306" s="19">
        <v>0</v>
      </c>
    </row>
    <row r="307" spans="1:5" x14ac:dyDescent="0.25">
      <c r="A307" s="18" t="s">
        <v>8219</v>
      </c>
      <c r="B307" s="20">
        <v>12</v>
      </c>
      <c r="D307" s="18" t="s">
        <v>8221</v>
      </c>
      <c r="E307" s="20">
        <v>44</v>
      </c>
    </row>
    <row r="308" spans="1:5" x14ac:dyDescent="0.25">
      <c r="A308" s="17" t="s">
        <v>8219</v>
      </c>
      <c r="B308" s="19">
        <v>23</v>
      </c>
      <c r="D308" s="17" t="s">
        <v>8221</v>
      </c>
      <c r="E308" s="19">
        <v>0</v>
      </c>
    </row>
    <row r="309" spans="1:5" x14ac:dyDescent="0.25">
      <c r="A309" s="18" t="s">
        <v>8219</v>
      </c>
      <c r="B309" s="20">
        <v>158</v>
      </c>
      <c r="D309" s="18" t="s">
        <v>8221</v>
      </c>
      <c r="E309" s="20">
        <v>3</v>
      </c>
    </row>
    <row r="310" spans="1:5" x14ac:dyDescent="0.25">
      <c r="A310" s="17" t="s">
        <v>8219</v>
      </c>
      <c r="B310" s="19">
        <v>30</v>
      </c>
      <c r="D310" s="17" t="s">
        <v>8221</v>
      </c>
      <c r="E310" s="19">
        <v>0</v>
      </c>
    </row>
    <row r="311" spans="1:5" x14ac:dyDescent="0.25">
      <c r="A311" s="18" t="s">
        <v>8219</v>
      </c>
      <c r="B311" s="20">
        <v>18</v>
      </c>
      <c r="D311" s="18" t="s">
        <v>8221</v>
      </c>
      <c r="E311" s="20">
        <v>52</v>
      </c>
    </row>
    <row r="312" spans="1:5" x14ac:dyDescent="0.25">
      <c r="A312" s="17" t="s">
        <v>8219</v>
      </c>
      <c r="B312" s="19">
        <v>29</v>
      </c>
      <c r="D312" s="17" t="s">
        <v>8221</v>
      </c>
      <c r="E312" s="19">
        <v>0</v>
      </c>
    </row>
    <row r="313" spans="1:5" x14ac:dyDescent="0.25">
      <c r="A313" s="18" t="s">
        <v>8219</v>
      </c>
      <c r="B313" s="20">
        <v>31</v>
      </c>
      <c r="D313" s="18" t="s">
        <v>8221</v>
      </c>
      <c r="E313" s="20">
        <v>1</v>
      </c>
    </row>
    <row r="314" spans="1:5" x14ac:dyDescent="0.25">
      <c r="A314" s="17" t="s">
        <v>8219</v>
      </c>
      <c r="B314" s="19">
        <v>173</v>
      </c>
      <c r="D314" s="17" t="s">
        <v>8221</v>
      </c>
      <c r="E314" s="19">
        <v>1</v>
      </c>
    </row>
    <row r="315" spans="1:5" x14ac:dyDescent="0.25">
      <c r="A315" s="18" t="s">
        <v>8219</v>
      </c>
      <c r="B315" s="20">
        <v>17</v>
      </c>
      <c r="D315" s="18" t="s">
        <v>8221</v>
      </c>
      <c r="E315" s="20">
        <v>2</v>
      </c>
    </row>
    <row r="316" spans="1:5" x14ac:dyDescent="0.25">
      <c r="A316" s="17" t="s">
        <v>8219</v>
      </c>
      <c r="B316" s="19">
        <v>48</v>
      </c>
      <c r="D316" s="17" t="s">
        <v>8221</v>
      </c>
      <c r="E316" s="19">
        <v>9</v>
      </c>
    </row>
    <row r="317" spans="1:5" x14ac:dyDescent="0.25">
      <c r="A317" s="18" t="s">
        <v>8219</v>
      </c>
      <c r="B317" s="20">
        <v>59</v>
      </c>
      <c r="D317" s="18" t="s">
        <v>8221</v>
      </c>
      <c r="E317" s="20">
        <v>5</v>
      </c>
    </row>
    <row r="318" spans="1:5" x14ac:dyDescent="0.25">
      <c r="A318" s="17" t="s">
        <v>8219</v>
      </c>
      <c r="B318" s="19">
        <v>39</v>
      </c>
      <c r="D318" s="17" t="s">
        <v>8221</v>
      </c>
      <c r="E318" s="19">
        <v>57</v>
      </c>
    </row>
    <row r="319" spans="1:5" x14ac:dyDescent="0.25">
      <c r="A319" s="18" t="s">
        <v>8219</v>
      </c>
      <c r="B319" s="20">
        <v>59</v>
      </c>
      <c r="D319" s="18" t="s">
        <v>8221</v>
      </c>
      <c r="E319" s="20">
        <v>3</v>
      </c>
    </row>
    <row r="320" spans="1:5" x14ac:dyDescent="0.25">
      <c r="A320" s="17" t="s">
        <v>8219</v>
      </c>
      <c r="B320" s="19">
        <v>60</v>
      </c>
      <c r="D320" s="17" t="s">
        <v>8221</v>
      </c>
      <c r="E320" s="19">
        <v>1</v>
      </c>
    </row>
    <row r="321" spans="1:5" x14ac:dyDescent="0.25">
      <c r="A321" s="18" t="s">
        <v>8219</v>
      </c>
      <c r="B321" s="20">
        <v>20</v>
      </c>
      <c r="D321" s="18" t="s">
        <v>8221</v>
      </c>
      <c r="E321" s="20">
        <v>6</v>
      </c>
    </row>
    <row r="322" spans="1:5" x14ac:dyDescent="0.25">
      <c r="A322" s="17" t="s">
        <v>8219</v>
      </c>
      <c r="B322" s="19">
        <v>2</v>
      </c>
      <c r="D322" s="17" t="s">
        <v>8221</v>
      </c>
      <c r="E322" s="19">
        <v>48</v>
      </c>
    </row>
    <row r="323" spans="1:5" x14ac:dyDescent="0.25">
      <c r="A323" s="18" t="s">
        <v>8219</v>
      </c>
      <c r="B323" s="20">
        <v>315</v>
      </c>
      <c r="D323" s="18" t="s">
        <v>8221</v>
      </c>
      <c r="E323" s="20">
        <v>2</v>
      </c>
    </row>
    <row r="324" spans="1:5" x14ac:dyDescent="0.25">
      <c r="A324" s="17" t="s">
        <v>8219</v>
      </c>
      <c r="B324" s="19">
        <v>2174</v>
      </c>
      <c r="D324" s="17" t="s">
        <v>8221</v>
      </c>
      <c r="E324" s="19">
        <v>4</v>
      </c>
    </row>
    <row r="325" spans="1:5" x14ac:dyDescent="0.25">
      <c r="A325" s="18" t="s">
        <v>8219</v>
      </c>
      <c r="B325" s="20">
        <v>152</v>
      </c>
      <c r="D325" s="18" t="s">
        <v>8221</v>
      </c>
      <c r="E325" s="20">
        <v>5</v>
      </c>
    </row>
    <row r="326" spans="1:5" x14ac:dyDescent="0.25">
      <c r="A326" s="17" t="s">
        <v>8219</v>
      </c>
      <c r="B326" s="19">
        <v>1021</v>
      </c>
      <c r="D326" s="17" t="s">
        <v>8221</v>
      </c>
      <c r="E326" s="19">
        <v>79</v>
      </c>
    </row>
    <row r="327" spans="1:5" x14ac:dyDescent="0.25">
      <c r="A327" s="18" t="s">
        <v>8219</v>
      </c>
      <c r="B327" s="20">
        <v>237</v>
      </c>
      <c r="D327" s="18" t="s">
        <v>8221</v>
      </c>
      <c r="E327" s="20">
        <v>2</v>
      </c>
    </row>
    <row r="328" spans="1:5" x14ac:dyDescent="0.25">
      <c r="A328" s="17" t="s">
        <v>8219</v>
      </c>
      <c r="B328" s="19">
        <v>27</v>
      </c>
      <c r="D328" s="17" t="s">
        <v>8221</v>
      </c>
      <c r="E328" s="19">
        <v>11</v>
      </c>
    </row>
    <row r="329" spans="1:5" x14ac:dyDescent="0.25">
      <c r="A329" s="18" t="s">
        <v>8219</v>
      </c>
      <c r="B329" s="20">
        <v>17</v>
      </c>
      <c r="D329" s="18" t="s">
        <v>8221</v>
      </c>
      <c r="E329" s="20">
        <v>11</v>
      </c>
    </row>
    <row r="330" spans="1:5" x14ac:dyDescent="0.25">
      <c r="A330" s="17" t="s">
        <v>8219</v>
      </c>
      <c r="B330" s="19">
        <v>27</v>
      </c>
      <c r="D330" s="17" t="s">
        <v>8221</v>
      </c>
      <c r="E330" s="19">
        <v>1</v>
      </c>
    </row>
    <row r="331" spans="1:5" x14ac:dyDescent="0.25">
      <c r="A331" s="18" t="s">
        <v>8219</v>
      </c>
      <c r="B331" s="20">
        <v>82</v>
      </c>
      <c r="D331" s="18" t="s">
        <v>8221</v>
      </c>
      <c r="E331" s="20">
        <v>3</v>
      </c>
    </row>
    <row r="332" spans="1:5" x14ac:dyDescent="0.25">
      <c r="A332" s="17" t="s">
        <v>8219</v>
      </c>
      <c r="B332" s="19">
        <v>48</v>
      </c>
      <c r="D332" s="17" t="s">
        <v>8221</v>
      </c>
      <c r="E332" s="19">
        <v>5</v>
      </c>
    </row>
    <row r="333" spans="1:5" x14ac:dyDescent="0.25">
      <c r="A333" s="18" t="s">
        <v>8219</v>
      </c>
      <c r="B333" s="20">
        <v>105</v>
      </c>
      <c r="D333" s="18" t="s">
        <v>8221</v>
      </c>
      <c r="E333" s="20">
        <v>12</v>
      </c>
    </row>
    <row r="334" spans="1:5" x14ac:dyDescent="0.25">
      <c r="A334" s="17" t="s">
        <v>8219</v>
      </c>
      <c r="B334" s="19">
        <v>28</v>
      </c>
      <c r="D334" s="17" t="s">
        <v>8221</v>
      </c>
      <c r="E334" s="19">
        <v>2</v>
      </c>
    </row>
    <row r="335" spans="1:5" x14ac:dyDescent="0.25">
      <c r="A335" s="18" t="s">
        <v>8219</v>
      </c>
      <c r="B335" s="20">
        <v>1107</v>
      </c>
      <c r="D335" s="18" t="s">
        <v>8221</v>
      </c>
      <c r="E335" s="20">
        <v>5</v>
      </c>
    </row>
    <row r="336" spans="1:5" x14ac:dyDescent="0.25">
      <c r="A336" s="17" t="s">
        <v>8219</v>
      </c>
      <c r="B336" s="19">
        <v>1013</v>
      </c>
      <c r="D336" s="17" t="s">
        <v>8221</v>
      </c>
      <c r="E336" s="19">
        <v>21</v>
      </c>
    </row>
    <row r="337" spans="1:5" x14ac:dyDescent="0.25">
      <c r="A337" s="18" t="s">
        <v>8219</v>
      </c>
      <c r="B337" s="20">
        <v>274</v>
      </c>
      <c r="D337" s="18" t="s">
        <v>8221</v>
      </c>
      <c r="E337" s="20">
        <v>0</v>
      </c>
    </row>
    <row r="338" spans="1:5" x14ac:dyDescent="0.25">
      <c r="A338" s="17" t="s">
        <v>8219</v>
      </c>
      <c r="B338" s="19">
        <v>87</v>
      </c>
      <c r="D338" s="17" t="s">
        <v>8221</v>
      </c>
      <c r="E338" s="19">
        <v>45</v>
      </c>
    </row>
    <row r="339" spans="1:5" x14ac:dyDescent="0.25">
      <c r="A339" s="18" t="s">
        <v>8219</v>
      </c>
      <c r="B339" s="20">
        <v>99</v>
      </c>
      <c r="D339" s="18" t="s">
        <v>8221</v>
      </c>
      <c r="E339" s="20">
        <v>29</v>
      </c>
    </row>
    <row r="340" spans="1:5" x14ac:dyDescent="0.25">
      <c r="A340" s="17" t="s">
        <v>8219</v>
      </c>
      <c r="B340" s="19">
        <v>276</v>
      </c>
      <c r="D340" s="17" t="s">
        <v>8221</v>
      </c>
      <c r="E340" s="19">
        <v>2</v>
      </c>
    </row>
    <row r="341" spans="1:5" x14ac:dyDescent="0.25">
      <c r="A341" s="18" t="s">
        <v>8219</v>
      </c>
      <c r="B341" s="20">
        <v>21</v>
      </c>
      <c r="D341" s="18" t="s">
        <v>8221</v>
      </c>
      <c r="E341" s="20">
        <v>30</v>
      </c>
    </row>
    <row r="342" spans="1:5" x14ac:dyDescent="0.25">
      <c r="A342" s="17" t="s">
        <v>8219</v>
      </c>
      <c r="B342" s="19">
        <v>41</v>
      </c>
      <c r="D342" s="17" t="s">
        <v>8221</v>
      </c>
      <c r="E342" s="19">
        <v>8</v>
      </c>
    </row>
    <row r="343" spans="1:5" x14ac:dyDescent="0.25">
      <c r="A343" s="18" t="s">
        <v>8219</v>
      </c>
      <c r="B343" s="20">
        <v>119</v>
      </c>
      <c r="D343" s="18" t="s">
        <v>8221</v>
      </c>
      <c r="E343" s="20">
        <v>1</v>
      </c>
    </row>
    <row r="344" spans="1:5" x14ac:dyDescent="0.25">
      <c r="A344" s="17" t="s">
        <v>8219</v>
      </c>
      <c r="B344" s="19">
        <v>153</v>
      </c>
      <c r="D344" s="17" t="s">
        <v>8221</v>
      </c>
      <c r="E344" s="19">
        <v>14</v>
      </c>
    </row>
    <row r="345" spans="1:5" x14ac:dyDescent="0.25">
      <c r="A345" s="18" t="s">
        <v>8219</v>
      </c>
      <c r="B345" s="20">
        <v>100</v>
      </c>
      <c r="D345" s="18" t="s">
        <v>8221</v>
      </c>
      <c r="E345" s="20">
        <v>24</v>
      </c>
    </row>
    <row r="346" spans="1:5" x14ac:dyDescent="0.25">
      <c r="A346" s="17" t="s">
        <v>8219</v>
      </c>
      <c r="B346" s="19">
        <v>143</v>
      </c>
      <c r="D346" s="17" t="s">
        <v>8221</v>
      </c>
      <c r="E346" s="19">
        <v>2</v>
      </c>
    </row>
    <row r="347" spans="1:5" x14ac:dyDescent="0.25">
      <c r="A347" s="18" t="s">
        <v>8219</v>
      </c>
      <c r="B347" s="20">
        <v>140</v>
      </c>
      <c r="D347" s="18" t="s">
        <v>8221</v>
      </c>
      <c r="E347" s="20">
        <v>21</v>
      </c>
    </row>
    <row r="348" spans="1:5" x14ac:dyDescent="0.25">
      <c r="A348" s="17" t="s">
        <v>8219</v>
      </c>
      <c r="B348" s="19">
        <v>35</v>
      </c>
      <c r="D348" s="17" t="s">
        <v>8221</v>
      </c>
      <c r="E348" s="19">
        <v>7</v>
      </c>
    </row>
    <row r="349" spans="1:5" x14ac:dyDescent="0.25">
      <c r="A349" s="18" t="s">
        <v>8219</v>
      </c>
      <c r="B349" s="20">
        <v>149</v>
      </c>
      <c r="D349" s="18" t="s">
        <v>8221</v>
      </c>
      <c r="E349" s="20">
        <v>0</v>
      </c>
    </row>
    <row r="350" spans="1:5" x14ac:dyDescent="0.25">
      <c r="A350" s="17" t="s">
        <v>8219</v>
      </c>
      <c r="B350" s="19">
        <v>130</v>
      </c>
      <c r="D350" s="17" t="s">
        <v>8221</v>
      </c>
      <c r="E350" s="19">
        <v>4</v>
      </c>
    </row>
    <row r="351" spans="1:5" x14ac:dyDescent="0.25">
      <c r="A351" s="18" t="s">
        <v>8219</v>
      </c>
      <c r="B351" s="20">
        <v>120</v>
      </c>
      <c r="D351" s="18" t="s">
        <v>8221</v>
      </c>
      <c r="E351" s="20">
        <v>32</v>
      </c>
    </row>
    <row r="352" spans="1:5" x14ac:dyDescent="0.25">
      <c r="A352" s="17" t="s">
        <v>8219</v>
      </c>
      <c r="B352" s="19">
        <v>265</v>
      </c>
      <c r="D352" s="17" t="s">
        <v>8221</v>
      </c>
      <c r="E352" s="19">
        <v>4</v>
      </c>
    </row>
    <row r="353" spans="1:5" x14ac:dyDescent="0.25">
      <c r="A353" s="18" t="s">
        <v>8219</v>
      </c>
      <c r="B353" s="20">
        <v>71</v>
      </c>
      <c r="D353" s="18" t="s">
        <v>8221</v>
      </c>
      <c r="E353" s="20">
        <v>9</v>
      </c>
    </row>
    <row r="354" spans="1:5" x14ac:dyDescent="0.25">
      <c r="A354" s="17" t="s">
        <v>8219</v>
      </c>
      <c r="B354" s="19">
        <v>13</v>
      </c>
      <c r="D354" s="17" t="s">
        <v>8221</v>
      </c>
      <c r="E354" s="19">
        <v>17</v>
      </c>
    </row>
    <row r="355" spans="1:5" x14ac:dyDescent="0.25">
      <c r="A355" s="18" t="s">
        <v>8219</v>
      </c>
      <c r="B355" s="20">
        <v>169</v>
      </c>
      <c r="D355" s="18" t="s">
        <v>8221</v>
      </c>
      <c r="E355" s="20">
        <v>5</v>
      </c>
    </row>
    <row r="356" spans="1:5" x14ac:dyDescent="0.25">
      <c r="A356" s="17" t="s">
        <v>8219</v>
      </c>
      <c r="B356" s="19">
        <v>57</v>
      </c>
      <c r="D356" s="17" t="s">
        <v>8221</v>
      </c>
      <c r="E356" s="19">
        <v>53</v>
      </c>
    </row>
    <row r="357" spans="1:5" x14ac:dyDescent="0.25">
      <c r="A357" s="18" t="s">
        <v>8219</v>
      </c>
      <c r="B357" s="20">
        <v>229</v>
      </c>
      <c r="D357" s="18" t="s">
        <v>8221</v>
      </c>
      <c r="E357" s="20">
        <v>7</v>
      </c>
    </row>
    <row r="358" spans="1:5" x14ac:dyDescent="0.25">
      <c r="A358" s="17" t="s">
        <v>8219</v>
      </c>
      <c r="B358" s="19">
        <v>108</v>
      </c>
      <c r="D358" s="17" t="s">
        <v>8221</v>
      </c>
      <c r="E358" s="19">
        <v>72</v>
      </c>
    </row>
    <row r="359" spans="1:5" x14ac:dyDescent="0.25">
      <c r="A359" s="18" t="s">
        <v>8219</v>
      </c>
      <c r="B359" s="20">
        <v>108</v>
      </c>
      <c r="D359" s="18" t="s">
        <v>8221</v>
      </c>
      <c r="E359" s="20">
        <v>0</v>
      </c>
    </row>
    <row r="360" spans="1:5" x14ac:dyDescent="0.25">
      <c r="A360" s="17" t="s">
        <v>8219</v>
      </c>
      <c r="B360" s="19">
        <v>41</v>
      </c>
      <c r="D360" s="17" t="s">
        <v>8221</v>
      </c>
      <c r="E360" s="19">
        <v>2</v>
      </c>
    </row>
    <row r="361" spans="1:5" x14ac:dyDescent="0.25">
      <c r="A361" s="18" t="s">
        <v>8219</v>
      </c>
      <c r="B361" s="20">
        <v>139</v>
      </c>
      <c r="D361" s="18" t="s">
        <v>8221</v>
      </c>
      <c r="E361" s="20">
        <v>8</v>
      </c>
    </row>
    <row r="362" spans="1:5" x14ac:dyDescent="0.25">
      <c r="A362" s="17" t="s">
        <v>8219</v>
      </c>
      <c r="B362" s="19">
        <v>19</v>
      </c>
      <c r="D362" s="17" t="s">
        <v>8221</v>
      </c>
      <c r="E362" s="19">
        <v>2</v>
      </c>
    </row>
    <row r="363" spans="1:5" x14ac:dyDescent="0.25">
      <c r="A363" s="18" t="s">
        <v>8219</v>
      </c>
      <c r="B363" s="20">
        <v>94</v>
      </c>
      <c r="D363" s="18" t="s">
        <v>8221</v>
      </c>
      <c r="E363" s="20">
        <v>0</v>
      </c>
    </row>
    <row r="364" spans="1:5" x14ac:dyDescent="0.25">
      <c r="A364" s="17" t="s">
        <v>8219</v>
      </c>
      <c r="B364" s="19">
        <v>23</v>
      </c>
      <c r="D364" s="17" t="s">
        <v>8221</v>
      </c>
      <c r="E364" s="19">
        <v>3</v>
      </c>
    </row>
    <row r="365" spans="1:5" x14ac:dyDescent="0.25">
      <c r="A365" s="18" t="s">
        <v>8219</v>
      </c>
      <c r="B365" s="20">
        <v>15</v>
      </c>
      <c r="D365" s="18" t="s">
        <v>8221</v>
      </c>
      <c r="E365" s="20">
        <v>4</v>
      </c>
    </row>
    <row r="366" spans="1:5" x14ac:dyDescent="0.25">
      <c r="A366" s="17" t="s">
        <v>8219</v>
      </c>
      <c r="B366" s="19">
        <v>62</v>
      </c>
      <c r="D366" s="17" t="s">
        <v>8221</v>
      </c>
      <c r="E366" s="19">
        <v>3</v>
      </c>
    </row>
    <row r="367" spans="1:5" x14ac:dyDescent="0.25">
      <c r="A367" s="18" t="s">
        <v>8219</v>
      </c>
      <c r="B367" s="20">
        <v>74</v>
      </c>
      <c r="D367" s="18" t="s">
        <v>8221</v>
      </c>
      <c r="E367" s="20">
        <v>6</v>
      </c>
    </row>
    <row r="368" spans="1:5" x14ac:dyDescent="0.25">
      <c r="A368" s="17" t="s">
        <v>8219</v>
      </c>
      <c r="B368" s="19">
        <v>97</v>
      </c>
      <c r="D368" s="17" t="s">
        <v>8221</v>
      </c>
      <c r="E368" s="19">
        <v>0</v>
      </c>
    </row>
    <row r="369" spans="1:5" x14ac:dyDescent="0.25">
      <c r="A369" s="18" t="s">
        <v>8219</v>
      </c>
      <c r="B369" s="20">
        <v>55</v>
      </c>
      <c r="D369" s="18" t="s">
        <v>8221</v>
      </c>
      <c r="E369" s="20">
        <v>0</v>
      </c>
    </row>
    <row r="370" spans="1:5" x14ac:dyDescent="0.25">
      <c r="A370" s="17" t="s">
        <v>8219</v>
      </c>
      <c r="B370" s="19">
        <v>44</v>
      </c>
      <c r="D370" s="17" t="s">
        <v>8221</v>
      </c>
      <c r="E370" s="19">
        <v>0</v>
      </c>
    </row>
    <row r="371" spans="1:5" x14ac:dyDescent="0.25">
      <c r="A371" s="18" t="s">
        <v>8219</v>
      </c>
      <c r="B371" s="20">
        <v>110</v>
      </c>
      <c r="D371" s="18" t="s">
        <v>8221</v>
      </c>
      <c r="E371" s="20">
        <v>8</v>
      </c>
    </row>
    <row r="372" spans="1:5" x14ac:dyDescent="0.25">
      <c r="A372" s="17" t="s">
        <v>8219</v>
      </c>
      <c r="B372" s="19">
        <v>59</v>
      </c>
      <c r="D372" s="17" t="s">
        <v>8221</v>
      </c>
      <c r="E372" s="19">
        <v>5</v>
      </c>
    </row>
    <row r="373" spans="1:5" x14ac:dyDescent="0.25">
      <c r="A373" s="18" t="s">
        <v>8219</v>
      </c>
      <c r="B373" s="20">
        <v>62</v>
      </c>
      <c r="D373" s="18" t="s">
        <v>8221</v>
      </c>
      <c r="E373" s="20">
        <v>0</v>
      </c>
    </row>
    <row r="374" spans="1:5" x14ac:dyDescent="0.25">
      <c r="A374" s="17" t="s">
        <v>8219</v>
      </c>
      <c r="B374" s="19">
        <v>105</v>
      </c>
      <c r="D374" s="17" t="s">
        <v>8221</v>
      </c>
      <c r="E374" s="19">
        <v>2</v>
      </c>
    </row>
    <row r="375" spans="1:5" x14ac:dyDescent="0.25">
      <c r="A375" s="18" t="s">
        <v>8219</v>
      </c>
      <c r="B375" s="20">
        <v>26</v>
      </c>
      <c r="D375" s="18" t="s">
        <v>8221</v>
      </c>
      <c r="E375" s="20">
        <v>24</v>
      </c>
    </row>
    <row r="376" spans="1:5" x14ac:dyDescent="0.25">
      <c r="A376" s="17" t="s">
        <v>8219</v>
      </c>
      <c r="B376" s="19">
        <v>49</v>
      </c>
      <c r="D376" s="17" t="s">
        <v>8221</v>
      </c>
      <c r="E376" s="19">
        <v>0</v>
      </c>
    </row>
    <row r="377" spans="1:5" x14ac:dyDescent="0.25">
      <c r="A377" s="18" t="s">
        <v>8219</v>
      </c>
      <c r="B377" s="20">
        <v>68</v>
      </c>
      <c r="D377" s="18" t="s">
        <v>8221</v>
      </c>
      <c r="E377" s="20">
        <v>9</v>
      </c>
    </row>
    <row r="378" spans="1:5" x14ac:dyDescent="0.25">
      <c r="A378" s="17" t="s">
        <v>8219</v>
      </c>
      <c r="B378" s="19">
        <v>22</v>
      </c>
      <c r="D378" s="17" t="s">
        <v>8221</v>
      </c>
      <c r="E378" s="19">
        <v>0</v>
      </c>
    </row>
    <row r="379" spans="1:5" x14ac:dyDescent="0.25">
      <c r="A379" s="18" t="s">
        <v>8219</v>
      </c>
      <c r="B379" s="20">
        <v>18</v>
      </c>
      <c r="D379" s="18" t="s">
        <v>8221</v>
      </c>
      <c r="E379" s="20">
        <v>1</v>
      </c>
    </row>
    <row r="380" spans="1:5" x14ac:dyDescent="0.25">
      <c r="A380" s="17" t="s">
        <v>8219</v>
      </c>
      <c r="B380" s="19">
        <v>19</v>
      </c>
      <c r="D380" s="17" t="s">
        <v>8221</v>
      </c>
      <c r="E380" s="19">
        <v>10</v>
      </c>
    </row>
    <row r="381" spans="1:5" x14ac:dyDescent="0.25">
      <c r="A381" s="18" t="s">
        <v>8219</v>
      </c>
      <c r="B381" s="20">
        <v>99</v>
      </c>
      <c r="D381" s="18" t="s">
        <v>8221</v>
      </c>
      <c r="E381" s="20">
        <v>1</v>
      </c>
    </row>
    <row r="382" spans="1:5" x14ac:dyDescent="0.25">
      <c r="A382" s="17" t="s">
        <v>8219</v>
      </c>
      <c r="B382" s="19">
        <v>27</v>
      </c>
      <c r="D382" s="17" t="s">
        <v>8221</v>
      </c>
      <c r="E382" s="19">
        <v>0</v>
      </c>
    </row>
    <row r="383" spans="1:5" x14ac:dyDescent="0.25">
      <c r="A383" s="18" t="s">
        <v>8219</v>
      </c>
      <c r="B383" s="20">
        <v>25</v>
      </c>
      <c r="D383" s="18" t="s">
        <v>8221</v>
      </c>
      <c r="E383" s="20">
        <v>20</v>
      </c>
    </row>
    <row r="384" spans="1:5" x14ac:dyDescent="0.25">
      <c r="A384" s="17" t="s">
        <v>8219</v>
      </c>
      <c r="B384" s="19">
        <v>14</v>
      </c>
      <c r="D384" s="17" t="s">
        <v>8221</v>
      </c>
      <c r="E384" s="19">
        <v>30</v>
      </c>
    </row>
    <row r="385" spans="1:5" x14ac:dyDescent="0.25">
      <c r="A385" s="18" t="s">
        <v>8219</v>
      </c>
      <c r="B385" s="20">
        <v>35</v>
      </c>
      <c r="D385" s="18" t="s">
        <v>8221</v>
      </c>
      <c r="E385" s="20">
        <v>6</v>
      </c>
    </row>
    <row r="386" spans="1:5" x14ac:dyDescent="0.25">
      <c r="A386" s="17" t="s">
        <v>8219</v>
      </c>
      <c r="B386" s="19">
        <v>10</v>
      </c>
      <c r="D386" s="17" t="s">
        <v>8221</v>
      </c>
      <c r="E386" s="19">
        <v>15</v>
      </c>
    </row>
    <row r="387" spans="1:5" x14ac:dyDescent="0.25">
      <c r="A387" s="18" t="s">
        <v>8219</v>
      </c>
      <c r="B387" s="20">
        <v>29</v>
      </c>
      <c r="D387" s="18" t="s">
        <v>8221</v>
      </c>
      <c r="E387" s="20">
        <v>5</v>
      </c>
    </row>
    <row r="388" spans="1:5" x14ac:dyDescent="0.25">
      <c r="A388" s="17" t="s">
        <v>8219</v>
      </c>
      <c r="B388" s="19">
        <v>44</v>
      </c>
      <c r="D388" s="17" t="s">
        <v>8221</v>
      </c>
      <c r="E388" s="19">
        <v>0</v>
      </c>
    </row>
    <row r="389" spans="1:5" x14ac:dyDescent="0.25">
      <c r="A389" s="18" t="s">
        <v>8219</v>
      </c>
      <c r="B389" s="20">
        <v>17</v>
      </c>
      <c r="D389" s="18" t="s">
        <v>8221</v>
      </c>
      <c r="E389" s="20">
        <v>0</v>
      </c>
    </row>
    <row r="390" spans="1:5" x14ac:dyDescent="0.25">
      <c r="A390" s="17" t="s">
        <v>8219</v>
      </c>
      <c r="B390" s="19">
        <v>34</v>
      </c>
      <c r="D390" s="17" t="s">
        <v>8221</v>
      </c>
      <c r="E390" s="19">
        <v>28</v>
      </c>
    </row>
    <row r="391" spans="1:5" x14ac:dyDescent="0.25">
      <c r="A391" s="18" t="s">
        <v>8219</v>
      </c>
      <c r="B391" s="20">
        <v>14</v>
      </c>
      <c r="D391" s="18" t="s">
        <v>8221</v>
      </c>
      <c r="E391" s="20">
        <v>0</v>
      </c>
    </row>
    <row r="392" spans="1:5" x14ac:dyDescent="0.25">
      <c r="A392" s="17" t="s">
        <v>8219</v>
      </c>
      <c r="B392" s="19">
        <v>156</v>
      </c>
      <c r="D392" s="17" t="s">
        <v>8221</v>
      </c>
      <c r="E392" s="19">
        <v>5</v>
      </c>
    </row>
    <row r="393" spans="1:5" x14ac:dyDescent="0.25">
      <c r="A393" s="18" t="s">
        <v>8219</v>
      </c>
      <c r="B393" s="20">
        <v>128</v>
      </c>
      <c r="D393" s="18" t="s">
        <v>8221</v>
      </c>
      <c r="E393" s="20">
        <v>7</v>
      </c>
    </row>
    <row r="394" spans="1:5" x14ac:dyDescent="0.25">
      <c r="A394" s="17" t="s">
        <v>8219</v>
      </c>
      <c r="B394" s="19">
        <v>60</v>
      </c>
      <c r="D394" s="17" t="s">
        <v>8221</v>
      </c>
      <c r="E394" s="19">
        <v>30</v>
      </c>
    </row>
    <row r="395" spans="1:5" x14ac:dyDescent="0.25">
      <c r="A395" s="18" t="s">
        <v>8219</v>
      </c>
      <c r="B395" s="20">
        <v>32</v>
      </c>
      <c r="D395" s="18" t="s">
        <v>8221</v>
      </c>
      <c r="E395" s="20">
        <v>2</v>
      </c>
    </row>
    <row r="396" spans="1:5" x14ac:dyDescent="0.25">
      <c r="A396" s="17" t="s">
        <v>8219</v>
      </c>
      <c r="B396" s="19">
        <v>53</v>
      </c>
      <c r="D396" s="17" t="s">
        <v>8221</v>
      </c>
      <c r="E396" s="19">
        <v>30</v>
      </c>
    </row>
    <row r="397" spans="1:5" x14ac:dyDescent="0.25">
      <c r="A397" s="18" t="s">
        <v>8219</v>
      </c>
      <c r="B397" s="20">
        <v>184</v>
      </c>
      <c r="D397" s="18" t="s">
        <v>8221</v>
      </c>
      <c r="E397" s="20">
        <v>2</v>
      </c>
    </row>
    <row r="398" spans="1:5" x14ac:dyDescent="0.25">
      <c r="A398" s="17" t="s">
        <v>8219</v>
      </c>
      <c r="B398" s="19">
        <v>90</v>
      </c>
      <c r="D398" s="17" t="s">
        <v>8221</v>
      </c>
      <c r="E398" s="19">
        <v>0</v>
      </c>
    </row>
    <row r="399" spans="1:5" x14ac:dyDescent="0.25">
      <c r="A399" s="18" t="s">
        <v>8219</v>
      </c>
      <c r="B399" s="20">
        <v>71</v>
      </c>
      <c r="D399" s="18" t="s">
        <v>8221</v>
      </c>
      <c r="E399" s="20">
        <v>2</v>
      </c>
    </row>
    <row r="400" spans="1:5" x14ac:dyDescent="0.25">
      <c r="A400" s="17" t="s">
        <v>8219</v>
      </c>
      <c r="B400" s="19">
        <v>87</v>
      </c>
      <c r="D400" s="17" t="s">
        <v>8221</v>
      </c>
      <c r="E400" s="19">
        <v>1</v>
      </c>
    </row>
    <row r="401" spans="1:5" x14ac:dyDescent="0.25">
      <c r="A401" s="18" t="s">
        <v>8219</v>
      </c>
      <c r="B401" s="20">
        <v>28</v>
      </c>
      <c r="D401" s="18" t="s">
        <v>8221</v>
      </c>
      <c r="E401" s="20">
        <v>2</v>
      </c>
    </row>
    <row r="402" spans="1:5" x14ac:dyDescent="0.25">
      <c r="A402" s="17" t="s">
        <v>8219</v>
      </c>
      <c r="B402" s="19">
        <v>56</v>
      </c>
      <c r="D402" s="17" t="s">
        <v>8221</v>
      </c>
      <c r="E402" s="19">
        <v>14</v>
      </c>
    </row>
    <row r="403" spans="1:5" x14ac:dyDescent="0.25">
      <c r="A403" s="18" t="s">
        <v>8219</v>
      </c>
      <c r="B403" s="20">
        <v>51</v>
      </c>
      <c r="D403" s="18" t="s">
        <v>8221</v>
      </c>
      <c r="E403" s="20">
        <v>31</v>
      </c>
    </row>
    <row r="404" spans="1:5" x14ac:dyDescent="0.25">
      <c r="A404" s="17" t="s">
        <v>8219</v>
      </c>
      <c r="B404" s="19">
        <v>75</v>
      </c>
      <c r="D404" s="17" t="s">
        <v>8221</v>
      </c>
      <c r="E404" s="19">
        <v>16</v>
      </c>
    </row>
    <row r="405" spans="1:5" x14ac:dyDescent="0.25">
      <c r="A405" s="18" t="s">
        <v>8219</v>
      </c>
      <c r="B405" s="20">
        <v>38</v>
      </c>
      <c r="D405" s="18" t="s">
        <v>8221</v>
      </c>
      <c r="E405" s="20">
        <v>12</v>
      </c>
    </row>
    <row r="406" spans="1:5" x14ac:dyDescent="0.25">
      <c r="A406" s="17" t="s">
        <v>8219</v>
      </c>
      <c r="B406" s="19">
        <v>18</v>
      </c>
      <c r="D406" s="17" t="s">
        <v>8221</v>
      </c>
      <c r="E406" s="19">
        <v>96</v>
      </c>
    </row>
    <row r="407" spans="1:5" x14ac:dyDescent="0.25">
      <c r="A407" s="18" t="s">
        <v>8219</v>
      </c>
      <c r="B407" s="20">
        <v>54</v>
      </c>
      <c r="D407" s="18" t="s">
        <v>8221</v>
      </c>
      <c r="E407" s="20">
        <v>16</v>
      </c>
    </row>
    <row r="408" spans="1:5" x14ac:dyDescent="0.25">
      <c r="A408" s="17" t="s">
        <v>8219</v>
      </c>
      <c r="B408" s="19">
        <v>71</v>
      </c>
      <c r="D408" s="17" t="s">
        <v>8221</v>
      </c>
      <c r="E408" s="19">
        <v>5</v>
      </c>
    </row>
    <row r="409" spans="1:5" x14ac:dyDescent="0.25">
      <c r="A409" s="18" t="s">
        <v>8219</v>
      </c>
      <c r="B409" s="20">
        <v>57</v>
      </c>
      <c r="D409" s="18" t="s">
        <v>8221</v>
      </c>
      <c r="E409" s="20">
        <v>0</v>
      </c>
    </row>
    <row r="410" spans="1:5" x14ac:dyDescent="0.25">
      <c r="A410" s="17" t="s">
        <v>8219</v>
      </c>
      <c r="B410" s="19">
        <v>43</v>
      </c>
      <c r="D410" s="17" t="s">
        <v>8221</v>
      </c>
      <c r="E410" s="19">
        <v>8</v>
      </c>
    </row>
    <row r="411" spans="1:5" x14ac:dyDescent="0.25">
      <c r="A411" s="18" t="s">
        <v>8219</v>
      </c>
      <c r="B411" s="20">
        <v>52</v>
      </c>
      <c r="D411" s="18" t="s">
        <v>8221</v>
      </c>
      <c r="E411" s="20">
        <v>7</v>
      </c>
    </row>
    <row r="412" spans="1:5" x14ac:dyDescent="0.25">
      <c r="A412" s="17" t="s">
        <v>8219</v>
      </c>
      <c r="B412" s="19">
        <v>27</v>
      </c>
      <c r="D412" s="17" t="s">
        <v>8221</v>
      </c>
      <c r="E412" s="19">
        <v>24</v>
      </c>
    </row>
    <row r="413" spans="1:5" x14ac:dyDescent="0.25">
      <c r="A413" s="18" t="s">
        <v>8219</v>
      </c>
      <c r="B413" s="20">
        <v>12</v>
      </c>
      <c r="D413" s="18" t="s">
        <v>8221</v>
      </c>
      <c r="E413" s="20">
        <v>121</v>
      </c>
    </row>
    <row r="414" spans="1:5" x14ac:dyDescent="0.25">
      <c r="A414" s="17" t="s">
        <v>8219</v>
      </c>
      <c r="B414" s="19">
        <v>33</v>
      </c>
      <c r="D414" s="17" t="s">
        <v>8221</v>
      </c>
      <c r="E414" s="19">
        <v>196</v>
      </c>
    </row>
    <row r="415" spans="1:5" x14ac:dyDescent="0.25">
      <c r="A415" s="18" t="s">
        <v>8219</v>
      </c>
      <c r="B415" s="20">
        <v>96</v>
      </c>
      <c r="D415" s="18" t="s">
        <v>8221</v>
      </c>
      <c r="E415" s="20">
        <v>5</v>
      </c>
    </row>
    <row r="416" spans="1:5" x14ac:dyDescent="0.25">
      <c r="A416" s="17" t="s">
        <v>8219</v>
      </c>
      <c r="B416" s="19">
        <v>28</v>
      </c>
      <c r="D416" s="17" t="s">
        <v>8221</v>
      </c>
      <c r="E416" s="19">
        <v>73</v>
      </c>
    </row>
    <row r="417" spans="1:5" x14ac:dyDescent="0.25">
      <c r="A417" s="18" t="s">
        <v>8219</v>
      </c>
      <c r="B417" s="20">
        <v>43</v>
      </c>
      <c r="D417" s="18" t="s">
        <v>8221</v>
      </c>
      <c r="E417" s="20">
        <v>93</v>
      </c>
    </row>
    <row r="418" spans="1:5" x14ac:dyDescent="0.25">
      <c r="A418" s="17" t="s">
        <v>8219</v>
      </c>
      <c r="B418" s="19">
        <v>205</v>
      </c>
      <c r="D418" s="17" t="s">
        <v>8221</v>
      </c>
      <c r="E418" s="19">
        <v>17</v>
      </c>
    </row>
    <row r="419" spans="1:5" x14ac:dyDescent="0.25">
      <c r="A419" s="18" t="s">
        <v>8219</v>
      </c>
      <c r="B419" s="20">
        <v>23</v>
      </c>
      <c r="D419" s="18" t="s">
        <v>8221</v>
      </c>
      <c r="E419" s="20">
        <v>7</v>
      </c>
    </row>
    <row r="420" spans="1:5" x14ac:dyDescent="0.25">
      <c r="A420" s="17" t="s">
        <v>8219</v>
      </c>
      <c r="B420" s="19">
        <v>19</v>
      </c>
      <c r="D420" s="17" t="s">
        <v>8221</v>
      </c>
      <c r="E420" s="19">
        <v>17</v>
      </c>
    </row>
    <row r="421" spans="1:5" x14ac:dyDescent="0.25">
      <c r="A421" s="18" t="s">
        <v>8219</v>
      </c>
      <c r="B421" s="20">
        <v>14</v>
      </c>
      <c r="D421" s="18" t="s">
        <v>8221</v>
      </c>
      <c r="E421" s="20">
        <v>171</v>
      </c>
    </row>
    <row r="422" spans="1:5" x14ac:dyDescent="0.25">
      <c r="A422" s="17" t="s">
        <v>8219</v>
      </c>
      <c r="B422" s="19">
        <v>38</v>
      </c>
      <c r="D422" s="17" t="s">
        <v>8221</v>
      </c>
      <c r="E422" s="19">
        <v>188</v>
      </c>
    </row>
    <row r="423" spans="1:5" x14ac:dyDescent="0.25">
      <c r="A423" s="18" t="s">
        <v>8219</v>
      </c>
      <c r="B423" s="20">
        <v>78</v>
      </c>
      <c r="D423" s="18" t="s">
        <v>8221</v>
      </c>
      <c r="E423" s="20">
        <v>110</v>
      </c>
    </row>
    <row r="424" spans="1:5" x14ac:dyDescent="0.25">
      <c r="A424" s="17" t="s">
        <v>8219</v>
      </c>
      <c r="B424" s="19">
        <v>69</v>
      </c>
      <c r="D424" s="17" t="s">
        <v>8221</v>
      </c>
      <c r="E424" s="19">
        <v>37</v>
      </c>
    </row>
    <row r="425" spans="1:5" x14ac:dyDescent="0.25">
      <c r="A425" s="18" t="s">
        <v>8219</v>
      </c>
      <c r="B425" s="20">
        <v>33</v>
      </c>
      <c r="D425" s="18" t="s">
        <v>8221</v>
      </c>
      <c r="E425" s="20">
        <v>9</v>
      </c>
    </row>
    <row r="426" spans="1:5" x14ac:dyDescent="0.25">
      <c r="A426" s="17" t="s">
        <v>8219</v>
      </c>
      <c r="B426" s="19">
        <v>54</v>
      </c>
      <c r="D426" s="17" t="s">
        <v>8221</v>
      </c>
      <c r="E426" s="19">
        <v>29</v>
      </c>
    </row>
    <row r="427" spans="1:5" x14ac:dyDescent="0.25">
      <c r="A427" s="18" t="s">
        <v>8219</v>
      </c>
      <c r="B427" s="20">
        <v>99</v>
      </c>
      <c r="D427" s="18" t="s">
        <v>8221</v>
      </c>
      <c r="E427" s="20">
        <v>6</v>
      </c>
    </row>
    <row r="428" spans="1:5" x14ac:dyDescent="0.25">
      <c r="A428" s="17" t="s">
        <v>8219</v>
      </c>
      <c r="B428" s="19">
        <v>49</v>
      </c>
      <c r="D428" s="17" t="s">
        <v>8221</v>
      </c>
      <c r="E428" s="19">
        <v>30</v>
      </c>
    </row>
    <row r="429" spans="1:5" x14ac:dyDescent="0.25">
      <c r="A429" s="18" t="s">
        <v>8219</v>
      </c>
      <c r="B429" s="20">
        <v>11</v>
      </c>
      <c r="D429" s="18" t="s">
        <v>8221</v>
      </c>
      <c r="E429" s="20">
        <v>81</v>
      </c>
    </row>
    <row r="430" spans="1:5" x14ac:dyDescent="0.25">
      <c r="A430" s="17" t="s">
        <v>8219</v>
      </c>
      <c r="B430" s="19">
        <v>38</v>
      </c>
      <c r="D430" s="17" t="s">
        <v>8221</v>
      </c>
      <c r="E430" s="19">
        <v>4</v>
      </c>
    </row>
    <row r="431" spans="1:5" x14ac:dyDescent="0.25">
      <c r="A431" s="18" t="s">
        <v>8219</v>
      </c>
      <c r="B431" s="20">
        <v>16</v>
      </c>
      <c r="D431" s="18" t="s">
        <v>8221</v>
      </c>
      <c r="E431" s="20">
        <v>11</v>
      </c>
    </row>
    <row r="432" spans="1:5" x14ac:dyDescent="0.25">
      <c r="A432" s="17" t="s">
        <v>8219</v>
      </c>
      <c r="B432" s="19">
        <v>32</v>
      </c>
      <c r="D432" s="17" t="s">
        <v>8221</v>
      </c>
      <c r="E432" s="19">
        <v>14</v>
      </c>
    </row>
    <row r="433" spans="1:5" x14ac:dyDescent="0.25">
      <c r="A433" s="18" t="s">
        <v>8219</v>
      </c>
      <c r="B433" s="20">
        <v>20</v>
      </c>
      <c r="D433" s="18" t="s">
        <v>8221</v>
      </c>
      <c r="E433" s="20">
        <v>5</v>
      </c>
    </row>
    <row r="434" spans="1:5" x14ac:dyDescent="0.25">
      <c r="A434" s="17" t="s">
        <v>8219</v>
      </c>
      <c r="B434" s="19">
        <v>154</v>
      </c>
      <c r="D434" s="17" t="s">
        <v>8221</v>
      </c>
      <c r="E434" s="19">
        <v>45</v>
      </c>
    </row>
    <row r="435" spans="1:5" x14ac:dyDescent="0.25">
      <c r="A435" s="18" t="s">
        <v>8219</v>
      </c>
      <c r="B435" s="20">
        <v>41</v>
      </c>
      <c r="D435" s="18" t="s">
        <v>8221</v>
      </c>
      <c r="E435" s="20">
        <v>8</v>
      </c>
    </row>
    <row r="436" spans="1:5" x14ac:dyDescent="0.25">
      <c r="A436" s="17" t="s">
        <v>8219</v>
      </c>
      <c r="B436" s="19">
        <v>75</v>
      </c>
      <c r="D436" s="17" t="s">
        <v>8221</v>
      </c>
      <c r="E436" s="19">
        <v>3</v>
      </c>
    </row>
    <row r="437" spans="1:5" x14ac:dyDescent="0.25">
      <c r="A437" s="18" t="s">
        <v>8219</v>
      </c>
      <c r="B437" s="20">
        <v>40</v>
      </c>
      <c r="D437" s="18" t="s">
        <v>8221</v>
      </c>
      <c r="E437" s="20">
        <v>24</v>
      </c>
    </row>
    <row r="438" spans="1:5" x14ac:dyDescent="0.25">
      <c r="A438" s="17" t="s">
        <v>8219</v>
      </c>
      <c r="B438" s="19">
        <v>46</v>
      </c>
      <c r="D438" s="17" t="s">
        <v>8221</v>
      </c>
      <c r="E438" s="19">
        <v>18</v>
      </c>
    </row>
    <row r="439" spans="1:5" x14ac:dyDescent="0.25">
      <c r="A439" s="18" t="s">
        <v>8219</v>
      </c>
      <c r="B439" s="20">
        <v>62</v>
      </c>
      <c r="D439" s="18" t="s">
        <v>8221</v>
      </c>
      <c r="E439" s="20">
        <v>12</v>
      </c>
    </row>
    <row r="440" spans="1:5" x14ac:dyDescent="0.25">
      <c r="A440" s="17" t="s">
        <v>8219</v>
      </c>
      <c r="B440" s="19">
        <v>61</v>
      </c>
      <c r="D440" s="17" t="s">
        <v>8221</v>
      </c>
      <c r="E440" s="19">
        <v>123</v>
      </c>
    </row>
    <row r="441" spans="1:5" x14ac:dyDescent="0.25">
      <c r="A441" s="18" t="s">
        <v>8219</v>
      </c>
      <c r="B441" s="20">
        <v>96</v>
      </c>
      <c r="D441" s="18" t="s">
        <v>8221</v>
      </c>
      <c r="E441" s="20">
        <v>96</v>
      </c>
    </row>
    <row r="442" spans="1:5" x14ac:dyDescent="0.25">
      <c r="A442" s="17" t="s">
        <v>8219</v>
      </c>
      <c r="B442" s="19">
        <v>190</v>
      </c>
      <c r="D442" s="17" t="s">
        <v>8221</v>
      </c>
      <c r="E442" s="19">
        <v>31</v>
      </c>
    </row>
    <row r="443" spans="1:5" x14ac:dyDescent="0.25">
      <c r="A443" s="18" t="s">
        <v>8219</v>
      </c>
      <c r="B443" s="20">
        <v>94</v>
      </c>
      <c r="D443" s="18" t="s">
        <v>8221</v>
      </c>
      <c r="E443" s="20">
        <v>4</v>
      </c>
    </row>
    <row r="444" spans="1:5" x14ac:dyDescent="0.25">
      <c r="A444" s="17" t="s">
        <v>8219</v>
      </c>
      <c r="B444" s="19">
        <v>39</v>
      </c>
      <c r="D444" s="17" t="s">
        <v>8221</v>
      </c>
      <c r="E444" s="19">
        <v>3</v>
      </c>
    </row>
    <row r="445" spans="1:5" x14ac:dyDescent="0.25">
      <c r="A445" s="18" t="s">
        <v>8219</v>
      </c>
      <c r="B445" s="20">
        <v>127</v>
      </c>
      <c r="D445" s="18" t="s">
        <v>8221</v>
      </c>
      <c r="E445" s="20">
        <v>179</v>
      </c>
    </row>
    <row r="446" spans="1:5" x14ac:dyDescent="0.25">
      <c r="A446" s="17" t="s">
        <v>8219</v>
      </c>
      <c r="B446" s="19">
        <v>159</v>
      </c>
      <c r="D446" s="17" t="s">
        <v>8221</v>
      </c>
      <c r="E446" s="19">
        <v>3</v>
      </c>
    </row>
    <row r="447" spans="1:5" x14ac:dyDescent="0.25">
      <c r="A447" s="18" t="s">
        <v>8219</v>
      </c>
      <c r="B447" s="20">
        <v>177</v>
      </c>
      <c r="D447" s="18" t="s">
        <v>8221</v>
      </c>
      <c r="E447" s="20">
        <v>23</v>
      </c>
    </row>
    <row r="448" spans="1:5" x14ac:dyDescent="0.25">
      <c r="A448" s="17" t="s">
        <v>8219</v>
      </c>
      <c r="B448" s="19">
        <v>47</v>
      </c>
      <c r="D448" s="17" t="s">
        <v>8221</v>
      </c>
      <c r="E448" s="19">
        <v>23</v>
      </c>
    </row>
    <row r="449" spans="1:5" x14ac:dyDescent="0.25">
      <c r="A449" s="18" t="s">
        <v>8219</v>
      </c>
      <c r="B449" s="20">
        <v>1</v>
      </c>
      <c r="D449" s="18" t="s">
        <v>8221</v>
      </c>
      <c r="E449" s="20">
        <v>41</v>
      </c>
    </row>
    <row r="450" spans="1:5" x14ac:dyDescent="0.25">
      <c r="A450" s="17" t="s">
        <v>8219</v>
      </c>
      <c r="B450" s="19">
        <v>16</v>
      </c>
      <c r="D450" s="17" t="s">
        <v>8221</v>
      </c>
      <c r="E450" s="19">
        <v>0</v>
      </c>
    </row>
    <row r="451" spans="1:5" x14ac:dyDescent="0.25">
      <c r="A451" s="18" t="s">
        <v>8219</v>
      </c>
      <c r="B451" s="20">
        <v>115</v>
      </c>
      <c r="D451" s="18" t="s">
        <v>8221</v>
      </c>
      <c r="E451" s="20">
        <v>32</v>
      </c>
    </row>
    <row r="452" spans="1:5" x14ac:dyDescent="0.25">
      <c r="A452" s="17" t="s">
        <v>8219</v>
      </c>
      <c r="B452" s="19">
        <v>133</v>
      </c>
      <c r="D452" s="17" t="s">
        <v>8221</v>
      </c>
      <c r="E452" s="19">
        <v>2</v>
      </c>
    </row>
    <row r="453" spans="1:5" x14ac:dyDescent="0.25">
      <c r="A453" s="18" t="s">
        <v>8219</v>
      </c>
      <c r="B453" s="20">
        <v>70</v>
      </c>
      <c r="D453" s="18" t="s">
        <v>8221</v>
      </c>
      <c r="E453" s="20">
        <v>7</v>
      </c>
    </row>
    <row r="454" spans="1:5" x14ac:dyDescent="0.25">
      <c r="A454" s="17" t="s">
        <v>8219</v>
      </c>
      <c r="B454" s="19">
        <v>62</v>
      </c>
      <c r="D454" s="17" t="s">
        <v>8221</v>
      </c>
      <c r="E454" s="19">
        <v>4</v>
      </c>
    </row>
    <row r="455" spans="1:5" x14ac:dyDescent="0.25">
      <c r="A455" s="18" t="s">
        <v>8219</v>
      </c>
      <c r="B455" s="20">
        <v>10</v>
      </c>
      <c r="D455" s="18" t="s">
        <v>8221</v>
      </c>
      <c r="E455" s="20">
        <v>196</v>
      </c>
    </row>
    <row r="456" spans="1:5" x14ac:dyDescent="0.25">
      <c r="A456" s="17" t="s">
        <v>8219</v>
      </c>
      <c r="B456" s="19">
        <v>499</v>
      </c>
      <c r="D456" s="17" t="s">
        <v>8221</v>
      </c>
      <c r="E456" s="19">
        <v>11</v>
      </c>
    </row>
    <row r="457" spans="1:5" x14ac:dyDescent="0.25">
      <c r="A457" s="18" t="s">
        <v>8219</v>
      </c>
      <c r="B457" s="20">
        <v>47</v>
      </c>
      <c r="D457" s="18" t="s">
        <v>8221</v>
      </c>
      <c r="E457" s="20">
        <v>9</v>
      </c>
    </row>
    <row r="458" spans="1:5" x14ac:dyDescent="0.25">
      <c r="A458" s="17" t="s">
        <v>8219</v>
      </c>
      <c r="B458" s="19">
        <v>28</v>
      </c>
      <c r="D458" s="17" t="s">
        <v>8221</v>
      </c>
      <c r="E458" s="19">
        <v>5</v>
      </c>
    </row>
    <row r="459" spans="1:5" x14ac:dyDescent="0.25">
      <c r="A459" s="18" t="s">
        <v>8219</v>
      </c>
      <c r="B459" s="20">
        <v>24</v>
      </c>
      <c r="D459" s="18" t="s">
        <v>8221</v>
      </c>
      <c r="E459" s="20">
        <v>8</v>
      </c>
    </row>
    <row r="460" spans="1:5" x14ac:dyDescent="0.25">
      <c r="A460" s="17" t="s">
        <v>8219</v>
      </c>
      <c r="B460" s="19">
        <v>76</v>
      </c>
      <c r="D460" s="17" t="s">
        <v>8221</v>
      </c>
      <c r="E460" s="19">
        <v>229</v>
      </c>
    </row>
    <row r="461" spans="1:5" x14ac:dyDescent="0.25">
      <c r="A461" s="18" t="s">
        <v>8219</v>
      </c>
      <c r="B461" s="20">
        <v>98</v>
      </c>
      <c r="D461" s="18" t="s">
        <v>8221</v>
      </c>
      <c r="E461" s="20">
        <v>40</v>
      </c>
    </row>
    <row r="462" spans="1:5" x14ac:dyDescent="0.25">
      <c r="A462" s="17" t="s">
        <v>8219</v>
      </c>
      <c r="B462" s="19">
        <v>30</v>
      </c>
      <c r="D462" s="17" t="s">
        <v>8221</v>
      </c>
      <c r="E462" s="19">
        <v>123</v>
      </c>
    </row>
    <row r="463" spans="1:5" x14ac:dyDescent="0.25">
      <c r="A463" s="18" t="s">
        <v>8219</v>
      </c>
      <c r="B463" s="20">
        <v>478</v>
      </c>
      <c r="D463" s="18" t="s">
        <v>8221</v>
      </c>
      <c r="E463" s="20">
        <v>5</v>
      </c>
    </row>
    <row r="464" spans="1:5" x14ac:dyDescent="0.25">
      <c r="A464" s="17" t="s">
        <v>8219</v>
      </c>
      <c r="B464" s="19">
        <v>74</v>
      </c>
      <c r="D464" s="17" t="s">
        <v>8221</v>
      </c>
      <c r="E464" s="19">
        <v>148</v>
      </c>
    </row>
    <row r="465" spans="1:5" x14ac:dyDescent="0.25">
      <c r="A465" s="18" t="s">
        <v>8219</v>
      </c>
      <c r="B465" s="20">
        <v>131</v>
      </c>
      <c r="D465" s="18" t="s">
        <v>8221</v>
      </c>
      <c r="E465" s="20">
        <v>10</v>
      </c>
    </row>
    <row r="466" spans="1:5" x14ac:dyDescent="0.25">
      <c r="A466" s="17" t="s">
        <v>8219</v>
      </c>
      <c r="B466" s="19">
        <v>61</v>
      </c>
      <c r="D466" s="17" t="s">
        <v>8221</v>
      </c>
      <c r="E466" s="19">
        <v>4</v>
      </c>
    </row>
    <row r="467" spans="1:5" x14ac:dyDescent="0.25">
      <c r="A467" s="18" t="s">
        <v>8219</v>
      </c>
      <c r="B467" s="20">
        <v>1071</v>
      </c>
      <c r="D467" s="18" t="s">
        <v>8221</v>
      </c>
      <c r="E467" s="20">
        <v>21</v>
      </c>
    </row>
    <row r="468" spans="1:5" x14ac:dyDescent="0.25">
      <c r="A468" s="17" t="s">
        <v>8219</v>
      </c>
      <c r="B468" s="19">
        <v>122</v>
      </c>
      <c r="D468" s="17" t="s">
        <v>8221</v>
      </c>
      <c r="E468" s="19">
        <v>2</v>
      </c>
    </row>
    <row r="469" spans="1:5" x14ac:dyDescent="0.25">
      <c r="A469" s="18" t="s">
        <v>8219</v>
      </c>
      <c r="B469" s="20">
        <v>111</v>
      </c>
      <c r="D469" s="18" t="s">
        <v>8221</v>
      </c>
      <c r="E469" s="20">
        <v>0</v>
      </c>
    </row>
    <row r="470" spans="1:5" x14ac:dyDescent="0.25">
      <c r="A470" s="17" t="s">
        <v>8219</v>
      </c>
      <c r="B470" s="19">
        <v>255</v>
      </c>
      <c r="D470" s="17" t="s">
        <v>8221</v>
      </c>
      <c r="E470" s="19">
        <v>4</v>
      </c>
    </row>
    <row r="471" spans="1:5" x14ac:dyDescent="0.25">
      <c r="A471" s="18" t="s">
        <v>8219</v>
      </c>
      <c r="B471" s="20">
        <v>141</v>
      </c>
      <c r="D471" s="18" t="s">
        <v>8221</v>
      </c>
      <c r="E471" s="20">
        <v>1</v>
      </c>
    </row>
    <row r="472" spans="1:5" x14ac:dyDescent="0.25">
      <c r="A472" s="17" t="s">
        <v>8219</v>
      </c>
      <c r="B472" s="19">
        <v>159</v>
      </c>
      <c r="D472" s="17" t="s">
        <v>8221</v>
      </c>
      <c r="E472" s="19">
        <v>30</v>
      </c>
    </row>
    <row r="473" spans="1:5" x14ac:dyDescent="0.25">
      <c r="A473" s="18" t="s">
        <v>8219</v>
      </c>
      <c r="B473" s="20">
        <v>99</v>
      </c>
      <c r="D473" s="18" t="s">
        <v>8221</v>
      </c>
      <c r="E473" s="20">
        <v>3</v>
      </c>
    </row>
    <row r="474" spans="1:5" x14ac:dyDescent="0.25">
      <c r="A474" s="17" t="s">
        <v>8219</v>
      </c>
      <c r="B474" s="19">
        <v>96</v>
      </c>
      <c r="D474" s="17" t="s">
        <v>8221</v>
      </c>
      <c r="E474" s="19">
        <v>975</v>
      </c>
    </row>
    <row r="475" spans="1:5" x14ac:dyDescent="0.25">
      <c r="A475" s="18" t="s">
        <v>8219</v>
      </c>
      <c r="B475" s="20">
        <v>27</v>
      </c>
      <c r="D475" s="18" t="s">
        <v>8221</v>
      </c>
      <c r="E475" s="20">
        <v>167</v>
      </c>
    </row>
    <row r="476" spans="1:5" x14ac:dyDescent="0.25">
      <c r="A476" s="17" t="s">
        <v>8219</v>
      </c>
      <c r="B476" s="19">
        <v>166</v>
      </c>
      <c r="D476" s="17" t="s">
        <v>8221</v>
      </c>
      <c r="E476" s="19">
        <v>5</v>
      </c>
    </row>
    <row r="477" spans="1:5" x14ac:dyDescent="0.25">
      <c r="A477" s="18" t="s">
        <v>8219</v>
      </c>
      <c r="B477" s="20">
        <v>76</v>
      </c>
      <c r="D477" s="18" t="s">
        <v>8221</v>
      </c>
      <c r="E477" s="20">
        <v>18</v>
      </c>
    </row>
    <row r="478" spans="1:5" x14ac:dyDescent="0.25">
      <c r="A478" s="17" t="s">
        <v>8219</v>
      </c>
      <c r="B478" s="19">
        <v>211</v>
      </c>
      <c r="D478" s="17" t="s">
        <v>8221</v>
      </c>
      <c r="E478" s="19">
        <v>98</v>
      </c>
    </row>
    <row r="479" spans="1:5" x14ac:dyDescent="0.25">
      <c r="A479" s="18" t="s">
        <v>8219</v>
      </c>
      <c r="B479" s="20">
        <v>21</v>
      </c>
      <c r="D479" s="18" t="s">
        <v>8221</v>
      </c>
      <c r="E479" s="20">
        <v>4</v>
      </c>
    </row>
    <row r="480" spans="1:5" x14ac:dyDescent="0.25">
      <c r="A480" s="17" t="s">
        <v>8219</v>
      </c>
      <c r="B480" s="19">
        <v>61</v>
      </c>
      <c r="D480" s="17" t="s">
        <v>8221</v>
      </c>
      <c r="E480" s="19">
        <v>3</v>
      </c>
    </row>
    <row r="481" spans="1:5" x14ac:dyDescent="0.25">
      <c r="A481" s="18" t="s">
        <v>8219</v>
      </c>
      <c r="B481" s="20">
        <v>30</v>
      </c>
      <c r="D481" s="18" t="s">
        <v>8221</v>
      </c>
      <c r="E481" s="20">
        <v>1</v>
      </c>
    </row>
    <row r="482" spans="1:5" x14ac:dyDescent="0.25">
      <c r="A482" s="17" t="s">
        <v>8219</v>
      </c>
      <c r="B482" s="19">
        <v>375</v>
      </c>
      <c r="D482" s="17" t="s">
        <v>8221</v>
      </c>
      <c r="E482" s="19">
        <v>0</v>
      </c>
    </row>
    <row r="483" spans="1:5" x14ac:dyDescent="0.25">
      <c r="A483" s="18" t="s">
        <v>8219</v>
      </c>
      <c r="B483" s="20">
        <v>111</v>
      </c>
      <c r="D483" s="18" t="s">
        <v>8221</v>
      </c>
      <c r="E483" s="20">
        <v>9</v>
      </c>
    </row>
    <row r="484" spans="1:5" x14ac:dyDescent="0.25">
      <c r="A484" s="17" t="s">
        <v>8219</v>
      </c>
      <c r="B484" s="19">
        <v>123</v>
      </c>
      <c r="D484" s="17" t="s">
        <v>8221</v>
      </c>
      <c r="E484" s="19">
        <v>2</v>
      </c>
    </row>
    <row r="485" spans="1:5" x14ac:dyDescent="0.25">
      <c r="A485" s="18" t="s">
        <v>8219</v>
      </c>
      <c r="B485" s="20">
        <v>70</v>
      </c>
      <c r="D485" s="18" t="s">
        <v>8221</v>
      </c>
      <c r="E485" s="20">
        <v>0</v>
      </c>
    </row>
    <row r="486" spans="1:5" x14ac:dyDescent="0.25">
      <c r="A486" s="17" t="s">
        <v>8219</v>
      </c>
      <c r="B486" s="19">
        <v>85</v>
      </c>
      <c r="D486" s="17" t="s">
        <v>8221</v>
      </c>
      <c r="E486" s="19">
        <v>147</v>
      </c>
    </row>
    <row r="487" spans="1:5" x14ac:dyDescent="0.25">
      <c r="A487" s="18" t="s">
        <v>8219</v>
      </c>
      <c r="B487" s="20">
        <v>86</v>
      </c>
      <c r="D487" s="18" t="s">
        <v>8221</v>
      </c>
      <c r="E487" s="20">
        <v>49</v>
      </c>
    </row>
    <row r="488" spans="1:5" x14ac:dyDescent="0.25">
      <c r="A488" s="17" t="s">
        <v>8219</v>
      </c>
      <c r="B488" s="19">
        <v>13</v>
      </c>
      <c r="D488" s="17" t="s">
        <v>8221</v>
      </c>
      <c r="E488" s="19">
        <v>1</v>
      </c>
    </row>
    <row r="489" spans="1:5" x14ac:dyDescent="0.25">
      <c r="A489" s="18" t="s">
        <v>8219</v>
      </c>
      <c r="B489" s="20">
        <v>33</v>
      </c>
      <c r="D489" s="18" t="s">
        <v>8221</v>
      </c>
      <c r="E489" s="20">
        <v>2</v>
      </c>
    </row>
    <row r="490" spans="1:5" x14ac:dyDescent="0.25">
      <c r="A490" s="17" t="s">
        <v>8219</v>
      </c>
      <c r="B490" s="19">
        <v>15</v>
      </c>
      <c r="D490" s="17" t="s">
        <v>8221</v>
      </c>
      <c r="E490" s="19">
        <v>7</v>
      </c>
    </row>
    <row r="491" spans="1:5" x14ac:dyDescent="0.25">
      <c r="A491" s="18" t="s">
        <v>8219</v>
      </c>
      <c r="B491" s="20">
        <v>273</v>
      </c>
      <c r="D491" s="18" t="s">
        <v>8221</v>
      </c>
      <c r="E491" s="20">
        <v>4</v>
      </c>
    </row>
    <row r="492" spans="1:5" x14ac:dyDescent="0.25">
      <c r="A492" s="17" t="s">
        <v>8219</v>
      </c>
      <c r="B492" s="19">
        <v>714</v>
      </c>
      <c r="D492" s="17" t="s">
        <v>8221</v>
      </c>
      <c r="E492" s="19">
        <v>27</v>
      </c>
    </row>
    <row r="493" spans="1:5" x14ac:dyDescent="0.25">
      <c r="A493" s="18" t="s">
        <v>8219</v>
      </c>
      <c r="B493" s="20">
        <v>170</v>
      </c>
      <c r="D493" s="18" t="s">
        <v>8221</v>
      </c>
      <c r="E493" s="20">
        <v>94</v>
      </c>
    </row>
    <row r="494" spans="1:5" x14ac:dyDescent="0.25">
      <c r="A494" s="17" t="s">
        <v>8219</v>
      </c>
      <c r="B494" s="19">
        <v>512</v>
      </c>
      <c r="D494" s="17" t="s">
        <v>8221</v>
      </c>
      <c r="E494" s="19">
        <v>29</v>
      </c>
    </row>
    <row r="495" spans="1:5" x14ac:dyDescent="0.25">
      <c r="A495" s="18" t="s">
        <v>8219</v>
      </c>
      <c r="B495" s="20">
        <v>314</v>
      </c>
      <c r="D495" s="18" t="s">
        <v>8221</v>
      </c>
      <c r="E495" s="20">
        <v>7</v>
      </c>
    </row>
    <row r="496" spans="1:5" x14ac:dyDescent="0.25">
      <c r="A496" s="17" t="s">
        <v>8219</v>
      </c>
      <c r="B496" s="19">
        <v>167</v>
      </c>
      <c r="D496" s="17" t="s">
        <v>8221</v>
      </c>
      <c r="E496" s="19">
        <v>22</v>
      </c>
    </row>
    <row r="497" spans="1:5" x14ac:dyDescent="0.25">
      <c r="A497" s="18" t="s">
        <v>8219</v>
      </c>
      <c r="B497" s="20">
        <v>9</v>
      </c>
      <c r="D497" s="18" t="s">
        <v>8221</v>
      </c>
      <c r="E497" s="20">
        <v>1</v>
      </c>
    </row>
    <row r="498" spans="1:5" x14ac:dyDescent="0.25">
      <c r="A498" s="17" t="s">
        <v>8219</v>
      </c>
      <c r="B498" s="19">
        <v>103</v>
      </c>
      <c r="D498" s="17" t="s">
        <v>8221</v>
      </c>
      <c r="E498" s="19">
        <v>10</v>
      </c>
    </row>
    <row r="499" spans="1:5" x14ac:dyDescent="0.25">
      <c r="A499" s="18" t="s">
        <v>8219</v>
      </c>
      <c r="B499" s="20">
        <v>111</v>
      </c>
      <c r="D499" s="18" t="s">
        <v>8221</v>
      </c>
      <c r="E499" s="20">
        <v>6</v>
      </c>
    </row>
    <row r="500" spans="1:5" x14ac:dyDescent="0.25">
      <c r="A500" s="17" t="s">
        <v>8219</v>
      </c>
      <c r="B500" s="19">
        <v>271</v>
      </c>
      <c r="D500" s="17" t="s">
        <v>8221</v>
      </c>
      <c r="E500" s="19">
        <v>24</v>
      </c>
    </row>
    <row r="501" spans="1:5" x14ac:dyDescent="0.25">
      <c r="A501" s="18" t="s">
        <v>8219</v>
      </c>
      <c r="B501" s="20">
        <v>101</v>
      </c>
      <c r="D501" s="18" t="s">
        <v>8221</v>
      </c>
      <c r="E501" s="20">
        <v>15</v>
      </c>
    </row>
    <row r="502" spans="1:5" x14ac:dyDescent="0.25">
      <c r="A502" s="17" t="s">
        <v>8219</v>
      </c>
      <c r="B502" s="19">
        <v>57</v>
      </c>
      <c r="D502" s="17" t="s">
        <v>8221</v>
      </c>
      <c r="E502" s="19">
        <v>37</v>
      </c>
    </row>
    <row r="503" spans="1:5" x14ac:dyDescent="0.25">
      <c r="A503" s="18" t="s">
        <v>8219</v>
      </c>
      <c r="B503" s="20">
        <v>62</v>
      </c>
      <c r="D503" s="18" t="s">
        <v>8221</v>
      </c>
      <c r="E503" s="20">
        <v>20</v>
      </c>
    </row>
    <row r="504" spans="1:5" x14ac:dyDescent="0.25">
      <c r="A504" s="17" t="s">
        <v>8219</v>
      </c>
      <c r="B504" s="19">
        <v>32</v>
      </c>
      <c r="D504" s="17" t="s">
        <v>8221</v>
      </c>
      <c r="E504" s="19">
        <v>7</v>
      </c>
    </row>
    <row r="505" spans="1:5" x14ac:dyDescent="0.25">
      <c r="A505" s="18" t="s">
        <v>8219</v>
      </c>
      <c r="B505" s="20">
        <v>141</v>
      </c>
      <c r="D505" s="18" t="s">
        <v>8221</v>
      </c>
      <c r="E505" s="20">
        <v>0</v>
      </c>
    </row>
    <row r="506" spans="1:5" x14ac:dyDescent="0.25">
      <c r="A506" s="17" t="s">
        <v>8219</v>
      </c>
      <c r="B506" s="19">
        <v>75</v>
      </c>
      <c r="D506" s="17" t="s">
        <v>8221</v>
      </c>
      <c r="E506" s="19">
        <v>21</v>
      </c>
    </row>
    <row r="507" spans="1:5" x14ac:dyDescent="0.25">
      <c r="A507" s="18" t="s">
        <v>8219</v>
      </c>
      <c r="B507" s="20">
        <v>46</v>
      </c>
      <c r="D507" s="18" t="s">
        <v>8221</v>
      </c>
      <c r="E507" s="20">
        <v>3</v>
      </c>
    </row>
    <row r="508" spans="1:5" x14ac:dyDescent="0.25">
      <c r="A508" s="17" t="s">
        <v>8219</v>
      </c>
      <c r="B508" s="19">
        <v>103</v>
      </c>
      <c r="D508" s="17" t="s">
        <v>8221</v>
      </c>
      <c r="E508" s="19">
        <v>11</v>
      </c>
    </row>
    <row r="509" spans="1:5" x14ac:dyDescent="0.25">
      <c r="A509" s="18" t="s">
        <v>8219</v>
      </c>
      <c r="B509" s="20">
        <v>6</v>
      </c>
      <c r="D509" s="18" t="s">
        <v>8221</v>
      </c>
      <c r="E509" s="20">
        <v>1</v>
      </c>
    </row>
    <row r="510" spans="1:5" x14ac:dyDescent="0.25">
      <c r="A510" s="17" t="s">
        <v>8219</v>
      </c>
      <c r="B510" s="19">
        <v>83</v>
      </c>
      <c r="D510" s="17" t="s">
        <v>8221</v>
      </c>
      <c r="E510" s="19">
        <v>312</v>
      </c>
    </row>
    <row r="511" spans="1:5" x14ac:dyDescent="0.25">
      <c r="A511" s="18" t="s">
        <v>8219</v>
      </c>
      <c r="B511" s="20">
        <v>108</v>
      </c>
      <c r="D511" s="18" t="s">
        <v>8221</v>
      </c>
      <c r="E511" s="20">
        <v>1</v>
      </c>
    </row>
    <row r="512" spans="1:5" x14ac:dyDescent="0.25">
      <c r="A512" s="17" t="s">
        <v>8219</v>
      </c>
      <c r="B512" s="19">
        <v>25</v>
      </c>
      <c r="D512" s="17" t="s">
        <v>8221</v>
      </c>
      <c r="E512" s="19">
        <v>3</v>
      </c>
    </row>
    <row r="513" spans="1:5" x14ac:dyDescent="0.25">
      <c r="A513" s="18" t="s">
        <v>8219</v>
      </c>
      <c r="B513" s="20">
        <v>549</v>
      </c>
      <c r="D513" s="18" t="s">
        <v>8221</v>
      </c>
      <c r="E513" s="20">
        <v>4</v>
      </c>
    </row>
    <row r="514" spans="1:5" x14ac:dyDescent="0.25">
      <c r="A514" s="17" t="s">
        <v>8219</v>
      </c>
      <c r="B514" s="19">
        <v>222</v>
      </c>
      <c r="D514" s="17" t="s">
        <v>8221</v>
      </c>
      <c r="E514" s="19">
        <v>10</v>
      </c>
    </row>
    <row r="515" spans="1:5" x14ac:dyDescent="0.25">
      <c r="A515" s="18" t="s">
        <v>8219</v>
      </c>
      <c r="B515" s="20">
        <v>183</v>
      </c>
      <c r="D515" s="18" t="s">
        <v>8221</v>
      </c>
      <c r="E515" s="20">
        <v>8</v>
      </c>
    </row>
    <row r="516" spans="1:5" x14ac:dyDescent="0.25">
      <c r="A516" s="17" t="s">
        <v>8219</v>
      </c>
      <c r="B516" s="19">
        <v>89</v>
      </c>
      <c r="D516" s="17" t="s">
        <v>8221</v>
      </c>
      <c r="E516" s="19">
        <v>3</v>
      </c>
    </row>
    <row r="517" spans="1:5" x14ac:dyDescent="0.25">
      <c r="A517" s="18" t="s">
        <v>8219</v>
      </c>
      <c r="B517" s="20">
        <v>253</v>
      </c>
      <c r="D517" s="18" t="s">
        <v>8221</v>
      </c>
      <c r="E517" s="20">
        <v>1</v>
      </c>
    </row>
    <row r="518" spans="1:5" x14ac:dyDescent="0.25">
      <c r="A518" s="17" t="s">
        <v>8219</v>
      </c>
      <c r="B518" s="19">
        <v>140</v>
      </c>
      <c r="D518" s="17" t="s">
        <v>8221</v>
      </c>
      <c r="E518" s="19">
        <v>0</v>
      </c>
    </row>
    <row r="519" spans="1:5" x14ac:dyDescent="0.25">
      <c r="A519" s="18" t="s">
        <v>8219</v>
      </c>
      <c r="B519" s="20">
        <v>103</v>
      </c>
      <c r="D519" s="18" t="s">
        <v>8221</v>
      </c>
      <c r="E519" s="20">
        <v>5</v>
      </c>
    </row>
    <row r="520" spans="1:5" x14ac:dyDescent="0.25">
      <c r="A520" s="17" t="s">
        <v>8219</v>
      </c>
      <c r="B520" s="19">
        <v>138</v>
      </c>
      <c r="D520" s="17" t="s">
        <v>8221</v>
      </c>
      <c r="E520" s="19">
        <v>0</v>
      </c>
    </row>
    <row r="521" spans="1:5" x14ac:dyDescent="0.25">
      <c r="A521" s="18" t="s">
        <v>8219</v>
      </c>
      <c r="B521" s="20">
        <v>191</v>
      </c>
      <c r="D521" s="18" t="s">
        <v>8221</v>
      </c>
      <c r="E521" s="20">
        <v>3</v>
      </c>
    </row>
    <row r="522" spans="1:5" x14ac:dyDescent="0.25">
      <c r="A522" s="17" t="s">
        <v>8219</v>
      </c>
      <c r="B522" s="19">
        <v>45</v>
      </c>
      <c r="D522" s="17" t="s">
        <v>8221</v>
      </c>
      <c r="E522" s="19">
        <v>7</v>
      </c>
    </row>
    <row r="523" spans="1:5" x14ac:dyDescent="0.25">
      <c r="A523" s="18" t="s">
        <v>8219</v>
      </c>
      <c r="B523" s="20">
        <v>17</v>
      </c>
      <c r="D523" s="18" t="s">
        <v>8221</v>
      </c>
      <c r="E523" s="20">
        <v>0</v>
      </c>
    </row>
    <row r="524" spans="1:5" x14ac:dyDescent="0.25">
      <c r="A524" s="17" t="s">
        <v>8219</v>
      </c>
      <c r="B524" s="19">
        <v>31</v>
      </c>
      <c r="D524" s="17" t="s">
        <v>8221</v>
      </c>
      <c r="E524" s="19">
        <v>2</v>
      </c>
    </row>
    <row r="525" spans="1:5" x14ac:dyDescent="0.25">
      <c r="A525" s="18" t="s">
        <v>8219</v>
      </c>
      <c r="B525" s="20">
        <v>50</v>
      </c>
      <c r="D525" s="18" t="s">
        <v>8221</v>
      </c>
      <c r="E525" s="20">
        <v>23</v>
      </c>
    </row>
    <row r="526" spans="1:5" x14ac:dyDescent="0.25">
      <c r="A526" s="17" t="s">
        <v>8219</v>
      </c>
      <c r="B526" s="19">
        <v>59</v>
      </c>
      <c r="D526" s="17" t="s">
        <v>8221</v>
      </c>
      <c r="E526" s="19">
        <v>1</v>
      </c>
    </row>
    <row r="527" spans="1:5" x14ac:dyDescent="0.25">
      <c r="A527" s="18" t="s">
        <v>8219</v>
      </c>
      <c r="B527" s="20">
        <v>81</v>
      </c>
      <c r="D527" s="18" t="s">
        <v>8221</v>
      </c>
      <c r="E527" s="20">
        <v>2</v>
      </c>
    </row>
    <row r="528" spans="1:5" x14ac:dyDescent="0.25">
      <c r="A528" s="17" t="s">
        <v>8219</v>
      </c>
      <c r="B528" s="19">
        <v>508</v>
      </c>
      <c r="D528" s="17" t="s">
        <v>8221</v>
      </c>
      <c r="E528" s="19">
        <v>3</v>
      </c>
    </row>
    <row r="529" spans="1:5" x14ac:dyDescent="0.25">
      <c r="A529" s="18" t="s">
        <v>8219</v>
      </c>
      <c r="B529" s="20">
        <v>74</v>
      </c>
      <c r="D529" s="18" t="s">
        <v>8221</v>
      </c>
      <c r="E529" s="20">
        <v>0</v>
      </c>
    </row>
    <row r="530" spans="1:5" x14ac:dyDescent="0.25">
      <c r="A530" s="17" t="s">
        <v>8219</v>
      </c>
      <c r="B530" s="19">
        <v>141</v>
      </c>
      <c r="D530" s="17" t="s">
        <v>8221</v>
      </c>
      <c r="E530" s="19">
        <v>13</v>
      </c>
    </row>
    <row r="531" spans="1:5" x14ac:dyDescent="0.25">
      <c r="A531" s="18" t="s">
        <v>8219</v>
      </c>
      <c r="B531" s="20">
        <v>711</v>
      </c>
      <c r="D531" s="18" t="s">
        <v>8221</v>
      </c>
      <c r="E531" s="20">
        <v>1</v>
      </c>
    </row>
    <row r="532" spans="1:5" x14ac:dyDescent="0.25">
      <c r="A532" s="17" t="s">
        <v>8219</v>
      </c>
      <c r="B532" s="19">
        <v>141</v>
      </c>
      <c r="D532" s="17" t="s">
        <v>8221</v>
      </c>
      <c r="E532" s="19">
        <v>1</v>
      </c>
    </row>
    <row r="533" spans="1:5" x14ac:dyDescent="0.25">
      <c r="A533" s="18" t="s">
        <v>8219</v>
      </c>
      <c r="B533" s="20">
        <v>109</v>
      </c>
      <c r="D533" s="18" t="s">
        <v>8221</v>
      </c>
      <c r="E533" s="20">
        <v>1</v>
      </c>
    </row>
    <row r="534" spans="1:5" x14ac:dyDescent="0.25">
      <c r="A534" s="17" t="s">
        <v>8219</v>
      </c>
      <c r="B534" s="19">
        <v>361</v>
      </c>
      <c r="D534" s="17" t="s">
        <v>8221</v>
      </c>
      <c r="E534" s="19">
        <v>6</v>
      </c>
    </row>
    <row r="535" spans="1:5" x14ac:dyDescent="0.25">
      <c r="A535" s="18" t="s">
        <v>8219</v>
      </c>
      <c r="B535" s="20">
        <v>176</v>
      </c>
      <c r="D535" s="18" t="s">
        <v>8221</v>
      </c>
      <c r="E535" s="20">
        <v>39</v>
      </c>
    </row>
    <row r="536" spans="1:5" x14ac:dyDescent="0.25">
      <c r="A536" s="17" t="s">
        <v>8219</v>
      </c>
      <c r="B536" s="19">
        <v>670</v>
      </c>
      <c r="D536" s="17" t="s">
        <v>8221</v>
      </c>
      <c r="E536" s="19">
        <v>4</v>
      </c>
    </row>
    <row r="537" spans="1:5" x14ac:dyDescent="0.25">
      <c r="A537" s="18" t="s">
        <v>8219</v>
      </c>
      <c r="B537" s="20">
        <v>96</v>
      </c>
      <c r="D537" s="18" t="s">
        <v>8221</v>
      </c>
      <c r="E537" s="20">
        <v>1</v>
      </c>
    </row>
    <row r="538" spans="1:5" x14ac:dyDescent="0.25">
      <c r="A538" s="17" t="s">
        <v>8219</v>
      </c>
      <c r="B538" s="19">
        <v>74</v>
      </c>
      <c r="D538" s="17" t="s">
        <v>8221</v>
      </c>
      <c r="E538" s="19">
        <v>0</v>
      </c>
    </row>
    <row r="539" spans="1:5" x14ac:dyDescent="0.25">
      <c r="A539" s="18" t="s">
        <v>8219</v>
      </c>
      <c r="B539" s="20">
        <v>52</v>
      </c>
      <c r="D539" s="18" t="s">
        <v>8221</v>
      </c>
      <c r="E539" s="20">
        <v>0</v>
      </c>
    </row>
    <row r="540" spans="1:5" x14ac:dyDescent="0.25">
      <c r="A540" s="17" t="s">
        <v>8219</v>
      </c>
      <c r="B540" s="19">
        <v>105</v>
      </c>
      <c r="D540" s="17" t="s">
        <v>8221</v>
      </c>
      <c r="E540" s="19">
        <v>0</v>
      </c>
    </row>
    <row r="541" spans="1:5" x14ac:dyDescent="0.25">
      <c r="A541" s="18" t="s">
        <v>8219</v>
      </c>
      <c r="B541" s="20">
        <v>41</v>
      </c>
      <c r="D541" s="18" t="s">
        <v>8221</v>
      </c>
      <c r="E541" s="20">
        <v>8</v>
      </c>
    </row>
    <row r="542" spans="1:5" x14ac:dyDescent="0.25">
      <c r="A542" s="17" t="s">
        <v>8219</v>
      </c>
      <c r="B542" s="19">
        <v>34</v>
      </c>
      <c r="D542" s="17" t="s">
        <v>8221</v>
      </c>
      <c r="E542" s="19">
        <v>0</v>
      </c>
    </row>
    <row r="543" spans="1:5" x14ac:dyDescent="0.25">
      <c r="A543" s="18" t="s">
        <v>8219</v>
      </c>
      <c r="B543" s="20">
        <v>66</v>
      </c>
      <c r="D543" s="18" t="s">
        <v>8221</v>
      </c>
      <c r="E543" s="20">
        <v>1</v>
      </c>
    </row>
    <row r="544" spans="1:5" x14ac:dyDescent="0.25">
      <c r="A544" s="17" t="s">
        <v>8219</v>
      </c>
      <c r="B544" s="19">
        <v>50</v>
      </c>
      <c r="D544" s="17" t="s">
        <v>8221</v>
      </c>
      <c r="E544" s="19">
        <v>12</v>
      </c>
    </row>
    <row r="545" spans="1:5" x14ac:dyDescent="0.25">
      <c r="A545" s="18" t="s">
        <v>8219</v>
      </c>
      <c r="B545" s="20">
        <v>159</v>
      </c>
      <c r="D545" s="18" t="s">
        <v>8221</v>
      </c>
      <c r="E545" s="20">
        <v>0</v>
      </c>
    </row>
    <row r="546" spans="1:5" x14ac:dyDescent="0.25">
      <c r="A546" s="17" t="s">
        <v>8219</v>
      </c>
      <c r="B546" s="19">
        <v>182</v>
      </c>
      <c r="D546" s="17" t="s">
        <v>8221</v>
      </c>
      <c r="E546" s="19">
        <v>3</v>
      </c>
    </row>
    <row r="547" spans="1:5" x14ac:dyDescent="0.25">
      <c r="A547" s="18" t="s">
        <v>8219</v>
      </c>
      <c r="B547" s="20">
        <v>206</v>
      </c>
      <c r="D547" s="18" t="s">
        <v>8221</v>
      </c>
      <c r="E547" s="20">
        <v>2</v>
      </c>
    </row>
    <row r="548" spans="1:5" x14ac:dyDescent="0.25">
      <c r="A548" s="17" t="s">
        <v>8219</v>
      </c>
      <c r="B548" s="19">
        <v>169</v>
      </c>
      <c r="D548" s="17" t="s">
        <v>8221</v>
      </c>
      <c r="E548" s="19">
        <v>6</v>
      </c>
    </row>
    <row r="549" spans="1:5" x14ac:dyDescent="0.25">
      <c r="A549" s="18" t="s">
        <v>8219</v>
      </c>
      <c r="B549" s="20">
        <v>31</v>
      </c>
      <c r="D549" s="18" t="s">
        <v>8221</v>
      </c>
      <c r="E549" s="20">
        <v>0</v>
      </c>
    </row>
    <row r="550" spans="1:5" x14ac:dyDescent="0.25">
      <c r="A550" s="17" t="s">
        <v>8219</v>
      </c>
      <c r="B550" s="19">
        <v>28</v>
      </c>
      <c r="D550" s="17" t="s">
        <v>8221</v>
      </c>
      <c r="E550" s="19">
        <v>15</v>
      </c>
    </row>
    <row r="551" spans="1:5" x14ac:dyDescent="0.25">
      <c r="A551" s="18" t="s">
        <v>8219</v>
      </c>
      <c r="B551" s="20">
        <v>54</v>
      </c>
      <c r="D551" s="18" t="s">
        <v>8221</v>
      </c>
      <c r="E551" s="20">
        <v>1</v>
      </c>
    </row>
    <row r="552" spans="1:5" x14ac:dyDescent="0.25">
      <c r="A552" s="17" t="s">
        <v>8219</v>
      </c>
      <c r="B552" s="19">
        <v>467</v>
      </c>
      <c r="D552" s="17" t="s">
        <v>8221</v>
      </c>
      <c r="E552" s="19">
        <v>3</v>
      </c>
    </row>
    <row r="553" spans="1:5" x14ac:dyDescent="0.25">
      <c r="A553" s="18" t="s">
        <v>8219</v>
      </c>
      <c r="B553" s="20">
        <v>389</v>
      </c>
      <c r="D553" s="18" t="s">
        <v>8221</v>
      </c>
      <c r="E553" s="20">
        <v>8</v>
      </c>
    </row>
    <row r="554" spans="1:5" x14ac:dyDescent="0.25">
      <c r="A554" s="17" t="s">
        <v>8219</v>
      </c>
      <c r="B554" s="19">
        <v>68</v>
      </c>
      <c r="D554" s="17" t="s">
        <v>8221</v>
      </c>
      <c r="E554" s="19">
        <v>0</v>
      </c>
    </row>
    <row r="555" spans="1:5" x14ac:dyDescent="0.25">
      <c r="A555" s="18" t="s">
        <v>8219</v>
      </c>
      <c r="B555" s="20">
        <v>413</v>
      </c>
      <c r="D555" s="18" t="s">
        <v>8221</v>
      </c>
      <c r="E555" s="20">
        <v>3</v>
      </c>
    </row>
    <row r="556" spans="1:5" x14ac:dyDescent="0.25">
      <c r="A556" s="17" t="s">
        <v>8219</v>
      </c>
      <c r="B556" s="19">
        <v>190</v>
      </c>
      <c r="D556" s="17" t="s">
        <v>8221</v>
      </c>
      <c r="E556" s="19">
        <v>3</v>
      </c>
    </row>
    <row r="557" spans="1:5" x14ac:dyDescent="0.25">
      <c r="A557" s="18" t="s">
        <v>8219</v>
      </c>
      <c r="B557" s="20">
        <v>189</v>
      </c>
      <c r="D557" s="18" t="s">
        <v>8221</v>
      </c>
      <c r="E557" s="20">
        <v>0</v>
      </c>
    </row>
    <row r="558" spans="1:5" x14ac:dyDescent="0.25">
      <c r="A558" s="17" t="s">
        <v>8219</v>
      </c>
      <c r="B558" s="19">
        <v>130</v>
      </c>
      <c r="D558" s="17" t="s">
        <v>8221</v>
      </c>
      <c r="E558" s="19">
        <v>19</v>
      </c>
    </row>
    <row r="559" spans="1:5" x14ac:dyDescent="0.25">
      <c r="A559" s="18" t="s">
        <v>8219</v>
      </c>
      <c r="B559" s="20">
        <v>74</v>
      </c>
      <c r="D559" s="18" t="s">
        <v>8221</v>
      </c>
      <c r="E559" s="20">
        <v>0</v>
      </c>
    </row>
    <row r="560" spans="1:5" x14ac:dyDescent="0.25">
      <c r="A560" s="17" t="s">
        <v>8219</v>
      </c>
      <c r="B560" s="19">
        <v>274</v>
      </c>
      <c r="D560" s="17" t="s">
        <v>8221</v>
      </c>
      <c r="E560" s="19">
        <v>2</v>
      </c>
    </row>
    <row r="561" spans="1:5" x14ac:dyDescent="0.25">
      <c r="A561" s="18" t="s">
        <v>8219</v>
      </c>
      <c r="B561" s="20">
        <v>22</v>
      </c>
      <c r="D561" s="18" t="s">
        <v>8221</v>
      </c>
      <c r="E561" s="20">
        <v>0</v>
      </c>
    </row>
    <row r="562" spans="1:5" x14ac:dyDescent="0.25">
      <c r="A562" s="17" t="s">
        <v>8219</v>
      </c>
      <c r="B562" s="19">
        <v>31</v>
      </c>
      <c r="D562" s="17" t="s">
        <v>8221</v>
      </c>
      <c r="E562" s="19">
        <v>0</v>
      </c>
    </row>
    <row r="563" spans="1:5" x14ac:dyDescent="0.25">
      <c r="A563" s="18" t="s">
        <v>8219</v>
      </c>
      <c r="B563" s="20">
        <v>63</v>
      </c>
      <c r="D563" s="18" t="s">
        <v>8221</v>
      </c>
      <c r="E563" s="20">
        <v>25</v>
      </c>
    </row>
    <row r="564" spans="1:5" x14ac:dyDescent="0.25">
      <c r="A564" s="17" t="s">
        <v>8219</v>
      </c>
      <c r="B564" s="19">
        <v>20</v>
      </c>
      <c r="D564" s="17" t="s">
        <v>8221</v>
      </c>
      <c r="E564" s="19">
        <v>8</v>
      </c>
    </row>
    <row r="565" spans="1:5" x14ac:dyDescent="0.25">
      <c r="A565" s="18" t="s">
        <v>8219</v>
      </c>
      <c r="B565" s="20">
        <v>25</v>
      </c>
      <c r="D565" s="18" t="s">
        <v>8221</v>
      </c>
      <c r="E565" s="20">
        <v>16</v>
      </c>
    </row>
    <row r="566" spans="1:5" x14ac:dyDescent="0.25">
      <c r="A566" s="17" t="s">
        <v>8219</v>
      </c>
      <c r="B566" s="19">
        <v>61</v>
      </c>
      <c r="D566" s="17" t="s">
        <v>8221</v>
      </c>
      <c r="E566" s="19">
        <v>3</v>
      </c>
    </row>
    <row r="567" spans="1:5" x14ac:dyDescent="0.25">
      <c r="A567" s="18" t="s">
        <v>8219</v>
      </c>
      <c r="B567" s="20">
        <v>52</v>
      </c>
      <c r="D567" s="18" t="s">
        <v>8221</v>
      </c>
      <c r="E567" s="20">
        <v>3</v>
      </c>
    </row>
    <row r="568" spans="1:5" x14ac:dyDescent="0.25">
      <c r="A568" s="17" t="s">
        <v>8219</v>
      </c>
      <c r="B568" s="19">
        <v>86</v>
      </c>
      <c r="D568" s="17" t="s">
        <v>8221</v>
      </c>
      <c r="E568" s="19">
        <v>2</v>
      </c>
    </row>
    <row r="569" spans="1:5" x14ac:dyDescent="0.25">
      <c r="A569" s="18" t="s">
        <v>8219</v>
      </c>
      <c r="B569" s="20">
        <v>42</v>
      </c>
      <c r="D569" s="18" t="s">
        <v>8221</v>
      </c>
      <c r="E569" s="20">
        <v>1</v>
      </c>
    </row>
    <row r="570" spans="1:5" x14ac:dyDescent="0.25">
      <c r="A570" s="17" t="s">
        <v>8219</v>
      </c>
      <c r="B570" s="19">
        <v>52</v>
      </c>
      <c r="D570" s="17" t="s">
        <v>8221</v>
      </c>
      <c r="E570" s="19">
        <v>0</v>
      </c>
    </row>
    <row r="571" spans="1:5" x14ac:dyDescent="0.25">
      <c r="A571" s="18" t="s">
        <v>8219</v>
      </c>
      <c r="B571" s="20">
        <v>120</v>
      </c>
      <c r="D571" s="18" t="s">
        <v>8221</v>
      </c>
      <c r="E571" s="20">
        <v>1</v>
      </c>
    </row>
    <row r="572" spans="1:5" x14ac:dyDescent="0.25">
      <c r="A572" s="17" t="s">
        <v>8219</v>
      </c>
      <c r="B572" s="19">
        <v>22</v>
      </c>
      <c r="D572" s="17" t="s">
        <v>8221</v>
      </c>
      <c r="E572" s="19">
        <v>19</v>
      </c>
    </row>
    <row r="573" spans="1:5" x14ac:dyDescent="0.25">
      <c r="A573" s="18" t="s">
        <v>8219</v>
      </c>
      <c r="B573" s="20">
        <v>64</v>
      </c>
      <c r="D573" s="18" t="s">
        <v>8221</v>
      </c>
      <c r="E573" s="20">
        <v>9</v>
      </c>
    </row>
    <row r="574" spans="1:5" x14ac:dyDescent="0.25">
      <c r="A574" s="17" t="s">
        <v>8219</v>
      </c>
      <c r="B574" s="19">
        <v>23</v>
      </c>
      <c r="D574" s="17" t="s">
        <v>8221</v>
      </c>
      <c r="E574" s="19">
        <v>1</v>
      </c>
    </row>
    <row r="575" spans="1:5" x14ac:dyDescent="0.25">
      <c r="A575" s="18" t="s">
        <v>8219</v>
      </c>
      <c r="B575" s="20">
        <v>238</v>
      </c>
      <c r="D575" s="18" t="s">
        <v>8221</v>
      </c>
      <c r="E575" s="20">
        <v>0</v>
      </c>
    </row>
    <row r="576" spans="1:5" x14ac:dyDescent="0.25">
      <c r="A576" s="17" t="s">
        <v>8219</v>
      </c>
      <c r="B576" s="19">
        <v>33</v>
      </c>
      <c r="D576" s="17" t="s">
        <v>8221</v>
      </c>
      <c r="E576" s="19">
        <v>1</v>
      </c>
    </row>
    <row r="577" spans="1:5" x14ac:dyDescent="0.25">
      <c r="A577" s="18" t="s">
        <v>8219</v>
      </c>
      <c r="B577" s="20">
        <v>32</v>
      </c>
      <c r="D577" s="18" t="s">
        <v>8221</v>
      </c>
      <c r="E577" s="20">
        <v>5</v>
      </c>
    </row>
    <row r="578" spans="1:5" x14ac:dyDescent="0.25">
      <c r="A578" s="17" t="s">
        <v>8219</v>
      </c>
      <c r="B578" s="19">
        <v>24</v>
      </c>
      <c r="D578" s="17" t="s">
        <v>8221</v>
      </c>
      <c r="E578" s="19">
        <v>85</v>
      </c>
    </row>
    <row r="579" spans="1:5" x14ac:dyDescent="0.25">
      <c r="A579" s="18" t="s">
        <v>8219</v>
      </c>
      <c r="B579" s="20">
        <v>29</v>
      </c>
      <c r="D579" s="18" t="s">
        <v>8221</v>
      </c>
      <c r="E579" s="20">
        <v>3</v>
      </c>
    </row>
    <row r="580" spans="1:5" x14ac:dyDescent="0.25">
      <c r="A580" s="17" t="s">
        <v>8219</v>
      </c>
      <c r="B580" s="19">
        <v>50</v>
      </c>
      <c r="D580" s="17" t="s">
        <v>8221</v>
      </c>
      <c r="E580" s="19">
        <v>4</v>
      </c>
    </row>
    <row r="581" spans="1:5" x14ac:dyDescent="0.25">
      <c r="A581" s="18" t="s">
        <v>8219</v>
      </c>
      <c r="B581" s="20">
        <v>108</v>
      </c>
      <c r="D581" s="18" t="s">
        <v>8221</v>
      </c>
      <c r="E581" s="20">
        <v>3</v>
      </c>
    </row>
    <row r="582" spans="1:5" x14ac:dyDescent="0.25">
      <c r="A582" s="17" t="s">
        <v>8219</v>
      </c>
      <c r="B582" s="19">
        <v>139</v>
      </c>
      <c r="D582" s="17" t="s">
        <v>8221</v>
      </c>
      <c r="E582" s="19">
        <v>5</v>
      </c>
    </row>
    <row r="583" spans="1:5" x14ac:dyDescent="0.25">
      <c r="A583" s="18" t="s">
        <v>8219</v>
      </c>
      <c r="B583" s="20">
        <v>7</v>
      </c>
      <c r="D583" s="18" t="s">
        <v>8221</v>
      </c>
      <c r="E583" s="20">
        <v>17</v>
      </c>
    </row>
    <row r="584" spans="1:5" x14ac:dyDescent="0.25">
      <c r="A584" s="17" t="s">
        <v>8219</v>
      </c>
      <c r="B584" s="19">
        <v>149</v>
      </c>
      <c r="D584" s="17" t="s">
        <v>8221</v>
      </c>
      <c r="E584" s="19">
        <v>3</v>
      </c>
    </row>
    <row r="585" spans="1:5" x14ac:dyDescent="0.25">
      <c r="A585" s="18" t="s">
        <v>8219</v>
      </c>
      <c r="B585" s="20">
        <v>31</v>
      </c>
      <c r="D585" s="18" t="s">
        <v>8221</v>
      </c>
      <c r="E585" s="20">
        <v>2</v>
      </c>
    </row>
    <row r="586" spans="1:5" x14ac:dyDescent="0.25">
      <c r="A586" s="17" t="s">
        <v>8219</v>
      </c>
      <c r="B586" s="19">
        <v>26</v>
      </c>
      <c r="D586" s="17" t="s">
        <v>8221</v>
      </c>
      <c r="E586" s="19">
        <v>6</v>
      </c>
    </row>
    <row r="587" spans="1:5" x14ac:dyDescent="0.25">
      <c r="A587" s="18" t="s">
        <v>8219</v>
      </c>
      <c r="B587" s="20">
        <v>172</v>
      </c>
      <c r="D587" s="18" t="s">
        <v>8221</v>
      </c>
      <c r="E587" s="20">
        <v>0</v>
      </c>
    </row>
    <row r="588" spans="1:5" x14ac:dyDescent="0.25">
      <c r="A588" s="17" t="s">
        <v>8219</v>
      </c>
      <c r="B588" s="19">
        <v>78</v>
      </c>
      <c r="D588" s="17" t="s">
        <v>8221</v>
      </c>
      <c r="E588" s="19">
        <v>1</v>
      </c>
    </row>
    <row r="589" spans="1:5" x14ac:dyDescent="0.25">
      <c r="A589" s="18" t="s">
        <v>8219</v>
      </c>
      <c r="B589" s="20">
        <v>120</v>
      </c>
      <c r="D589" s="18" t="s">
        <v>8221</v>
      </c>
      <c r="E589" s="20">
        <v>3</v>
      </c>
    </row>
    <row r="590" spans="1:5" x14ac:dyDescent="0.25">
      <c r="A590" s="17" t="s">
        <v>8219</v>
      </c>
      <c r="B590" s="19">
        <v>227</v>
      </c>
      <c r="D590" s="17" t="s">
        <v>8221</v>
      </c>
      <c r="E590" s="19">
        <v>13</v>
      </c>
    </row>
    <row r="591" spans="1:5" x14ac:dyDescent="0.25">
      <c r="A591" s="18" t="s">
        <v>8219</v>
      </c>
      <c r="B591" s="20">
        <v>42</v>
      </c>
      <c r="D591" s="18" t="s">
        <v>8221</v>
      </c>
      <c r="E591" s="20">
        <v>1</v>
      </c>
    </row>
    <row r="592" spans="1:5" x14ac:dyDescent="0.25">
      <c r="A592" s="17" t="s">
        <v>8219</v>
      </c>
      <c r="B592" s="19">
        <v>64</v>
      </c>
      <c r="D592" s="17" t="s">
        <v>8221</v>
      </c>
      <c r="E592" s="19">
        <v>1</v>
      </c>
    </row>
    <row r="593" spans="1:5" x14ac:dyDescent="0.25">
      <c r="A593" s="18" t="s">
        <v>8219</v>
      </c>
      <c r="B593" s="20">
        <v>121</v>
      </c>
      <c r="D593" s="18" t="s">
        <v>8221</v>
      </c>
      <c r="E593" s="20">
        <v>9</v>
      </c>
    </row>
    <row r="594" spans="1:5" x14ac:dyDescent="0.25">
      <c r="A594" s="17" t="s">
        <v>8219</v>
      </c>
      <c r="B594" s="19">
        <v>87</v>
      </c>
      <c r="D594" s="17" t="s">
        <v>8221</v>
      </c>
      <c r="E594" s="19">
        <v>0</v>
      </c>
    </row>
    <row r="595" spans="1:5" x14ac:dyDescent="0.25">
      <c r="A595" s="18" t="s">
        <v>8219</v>
      </c>
      <c r="B595" s="20">
        <v>65</v>
      </c>
      <c r="D595" s="18" t="s">
        <v>8221</v>
      </c>
      <c r="E595" s="20">
        <v>2</v>
      </c>
    </row>
    <row r="596" spans="1:5" x14ac:dyDescent="0.25">
      <c r="A596" s="17" t="s">
        <v>8219</v>
      </c>
      <c r="B596" s="19">
        <v>49</v>
      </c>
      <c r="D596" s="17" t="s">
        <v>8221</v>
      </c>
      <c r="E596" s="19">
        <v>1</v>
      </c>
    </row>
    <row r="597" spans="1:5" x14ac:dyDescent="0.25">
      <c r="A597" s="18" t="s">
        <v>8219</v>
      </c>
      <c r="B597" s="20">
        <v>19</v>
      </c>
      <c r="D597" s="18" t="s">
        <v>8221</v>
      </c>
      <c r="E597" s="20">
        <v>10</v>
      </c>
    </row>
    <row r="598" spans="1:5" x14ac:dyDescent="0.25">
      <c r="A598" s="17" t="s">
        <v>8219</v>
      </c>
      <c r="B598" s="19">
        <v>81</v>
      </c>
      <c r="D598" s="17" t="s">
        <v>8221</v>
      </c>
      <c r="E598" s="19">
        <v>3</v>
      </c>
    </row>
    <row r="599" spans="1:5" x14ac:dyDescent="0.25">
      <c r="A599" s="18" t="s">
        <v>8219</v>
      </c>
      <c r="B599" s="20">
        <v>264</v>
      </c>
      <c r="D599" s="18" t="s">
        <v>8221</v>
      </c>
      <c r="E599" s="20">
        <v>2</v>
      </c>
    </row>
    <row r="600" spans="1:5" x14ac:dyDescent="0.25">
      <c r="A600" s="17" t="s">
        <v>8219</v>
      </c>
      <c r="B600" s="19">
        <v>25</v>
      </c>
      <c r="D600" s="17" t="s">
        <v>8221</v>
      </c>
      <c r="E600" s="19">
        <v>2</v>
      </c>
    </row>
    <row r="601" spans="1:5" x14ac:dyDescent="0.25">
      <c r="A601" s="18" t="s">
        <v>8219</v>
      </c>
      <c r="B601" s="20">
        <v>5</v>
      </c>
      <c r="D601" s="18" t="s">
        <v>8221</v>
      </c>
      <c r="E601" s="20">
        <v>1</v>
      </c>
    </row>
    <row r="602" spans="1:5" x14ac:dyDescent="0.25">
      <c r="A602" s="17" t="s">
        <v>8219</v>
      </c>
      <c r="B602" s="19">
        <v>144</v>
      </c>
      <c r="D602" s="17" t="s">
        <v>8221</v>
      </c>
      <c r="E602" s="19">
        <v>14</v>
      </c>
    </row>
    <row r="603" spans="1:5" x14ac:dyDescent="0.25">
      <c r="A603" s="18" t="s">
        <v>8219</v>
      </c>
      <c r="B603" s="20">
        <v>92</v>
      </c>
      <c r="D603" s="18" t="s">
        <v>8221</v>
      </c>
      <c r="E603" s="20">
        <v>0</v>
      </c>
    </row>
    <row r="604" spans="1:5" x14ac:dyDescent="0.25">
      <c r="A604" s="17" t="s">
        <v>8219</v>
      </c>
      <c r="B604" s="19">
        <v>147</v>
      </c>
      <c r="D604" s="17" t="s">
        <v>8221</v>
      </c>
      <c r="E604" s="19">
        <v>0</v>
      </c>
    </row>
    <row r="605" spans="1:5" x14ac:dyDescent="0.25">
      <c r="A605" s="18" t="s">
        <v>8219</v>
      </c>
      <c r="B605" s="20">
        <v>90</v>
      </c>
      <c r="D605" s="18" t="s">
        <v>8221</v>
      </c>
      <c r="E605" s="20">
        <v>4</v>
      </c>
    </row>
    <row r="606" spans="1:5" x14ac:dyDescent="0.25">
      <c r="A606" s="17" t="s">
        <v>8219</v>
      </c>
      <c r="B606" s="19">
        <v>87</v>
      </c>
      <c r="D606" s="17" t="s">
        <v>8221</v>
      </c>
      <c r="E606" s="19">
        <v>3</v>
      </c>
    </row>
    <row r="607" spans="1:5" x14ac:dyDescent="0.25">
      <c r="A607" s="18" t="s">
        <v>8219</v>
      </c>
      <c r="B607" s="20">
        <v>406</v>
      </c>
      <c r="D607" s="18" t="s">
        <v>8221</v>
      </c>
      <c r="E607" s="20">
        <v>0</v>
      </c>
    </row>
    <row r="608" spans="1:5" x14ac:dyDescent="0.25">
      <c r="A608" s="17" t="s">
        <v>8219</v>
      </c>
      <c r="B608" s="19">
        <v>20</v>
      </c>
      <c r="D608" s="17" t="s">
        <v>8221</v>
      </c>
      <c r="E608" s="19">
        <v>5</v>
      </c>
    </row>
    <row r="609" spans="1:5" x14ac:dyDescent="0.25">
      <c r="A609" s="18" t="s">
        <v>8219</v>
      </c>
      <c r="B609" s="20">
        <v>70</v>
      </c>
      <c r="D609" s="18" t="s">
        <v>8221</v>
      </c>
      <c r="E609" s="20">
        <v>47</v>
      </c>
    </row>
    <row r="610" spans="1:5" x14ac:dyDescent="0.25">
      <c r="A610" s="17" t="s">
        <v>8219</v>
      </c>
      <c r="B610" s="19">
        <v>16</v>
      </c>
      <c r="D610" s="17" t="s">
        <v>8221</v>
      </c>
      <c r="E610" s="19">
        <v>0</v>
      </c>
    </row>
    <row r="611" spans="1:5" x14ac:dyDescent="0.25">
      <c r="A611" s="18" t="s">
        <v>8219</v>
      </c>
      <c r="B611" s="20">
        <v>52</v>
      </c>
      <c r="D611" s="18" t="s">
        <v>8221</v>
      </c>
      <c r="E611" s="20">
        <v>10</v>
      </c>
    </row>
    <row r="612" spans="1:5" x14ac:dyDescent="0.25">
      <c r="A612" s="17" t="s">
        <v>8219</v>
      </c>
      <c r="B612" s="19">
        <v>66</v>
      </c>
      <c r="D612" s="17" t="s">
        <v>8221</v>
      </c>
      <c r="E612" s="19">
        <v>11</v>
      </c>
    </row>
    <row r="613" spans="1:5" x14ac:dyDescent="0.25">
      <c r="A613" s="18" t="s">
        <v>8219</v>
      </c>
      <c r="B613" s="20">
        <v>109</v>
      </c>
      <c r="D613" s="18" t="s">
        <v>8221</v>
      </c>
      <c r="E613" s="20">
        <v>2</v>
      </c>
    </row>
    <row r="614" spans="1:5" x14ac:dyDescent="0.25">
      <c r="A614" s="17" t="s">
        <v>8219</v>
      </c>
      <c r="B614" s="19">
        <v>168</v>
      </c>
      <c r="D614" s="17" t="s">
        <v>8221</v>
      </c>
      <c r="E614" s="19">
        <v>2</v>
      </c>
    </row>
    <row r="615" spans="1:5" x14ac:dyDescent="0.25">
      <c r="A615" s="18" t="s">
        <v>8219</v>
      </c>
      <c r="B615" s="20">
        <v>31</v>
      </c>
      <c r="D615" s="18" t="s">
        <v>8221</v>
      </c>
      <c r="E615" s="20">
        <v>22</v>
      </c>
    </row>
    <row r="616" spans="1:5" x14ac:dyDescent="0.25">
      <c r="A616" s="17" t="s">
        <v>8219</v>
      </c>
      <c r="B616" s="19">
        <v>133</v>
      </c>
      <c r="D616" s="17" t="s">
        <v>8221</v>
      </c>
      <c r="E616" s="19">
        <v>8</v>
      </c>
    </row>
    <row r="617" spans="1:5" x14ac:dyDescent="0.25">
      <c r="A617" s="18" t="s">
        <v>8219</v>
      </c>
      <c r="B617" s="20">
        <v>151</v>
      </c>
      <c r="D617" s="18" t="s">
        <v>8221</v>
      </c>
      <c r="E617" s="20">
        <v>6</v>
      </c>
    </row>
    <row r="618" spans="1:5" x14ac:dyDescent="0.25">
      <c r="A618" s="17" t="s">
        <v>8219</v>
      </c>
      <c r="B618" s="19">
        <v>5</v>
      </c>
      <c r="D618" s="17" t="s">
        <v>8221</v>
      </c>
      <c r="E618" s="19">
        <v>1</v>
      </c>
    </row>
    <row r="619" spans="1:5" x14ac:dyDescent="0.25">
      <c r="A619" s="18" t="s">
        <v>8219</v>
      </c>
      <c r="B619" s="20">
        <v>73</v>
      </c>
      <c r="D619" s="18" t="s">
        <v>8221</v>
      </c>
      <c r="E619" s="20">
        <v>3</v>
      </c>
    </row>
    <row r="620" spans="1:5" x14ac:dyDescent="0.25">
      <c r="A620" s="17" t="s">
        <v>8219</v>
      </c>
      <c r="B620" s="19">
        <v>148</v>
      </c>
      <c r="D620" s="17" t="s">
        <v>8221</v>
      </c>
      <c r="E620" s="19">
        <v>0</v>
      </c>
    </row>
    <row r="621" spans="1:5" x14ac:dyDescent="0.25">
      <c r="A621" s="18" t="s">
        <v>8219</v>
      </c>
      <c r="B621" s="20">
        <v>93</v>
      </c>
      <c r="D621" s="18" t="s">
        <v>8221</v>
      </c>
      <c r="E621" s="20">
        <v>0</v>
      </c>
    </row>
    <row r="622" spans="1:5" x14ac:dyDescent="0.25">
      <c r="A622" s="17" t="s">
        <v>8219</v>
      </c>
      <c r="B622" s="19">
        <v>63</v>
      </c>
      <c r="D622" s="17" t="s">
        <v>8221</v>
      </c>
      <c r="E622" s="19">
        <v>0</v>
      </c>
    </row>
    <row r="623" spans="1:5" x14ac:dyDescent="0.25">
      <c r="A623" s="18" t="s">
        <v>8219</v>
      </c>
      <c r="B623" s="20">
        <v>134</v>
      </c>
      <c r="D623" s="18" t="s">
        <v>8221</v>
      </c>
      <c r="E623" s="20">
        <v>0</v>
      </c>
    </row>
    <row r="624" spans="1:5" x14ac:dyDescent="0.25">
      <c r="A624" s="17" t="s">
        <v>8219</v>
      </c>
      <c r="B624" s="19">
        <v>14</v>
      </c>
      <c r="D624" s="17" t="s">
        <v>8221</v>
      </c>
      <c r="E624" s="19">
        <v>0</v>
      </c>
    </row>
    <row r="625" spans="1:5" x14ac:dyDescent="0.25">
      <c r="A625" s="18" t="s">
        <v>8219</v>
      </c>
      <c r="B625" s="20">
        <v>78</v>
      </c>
      <c r="D625" s="18" t="s">
        <v>8221</v>
      </c>
      <c r="E625" s="20">
        <v>3</v>
      </c>
    </row>
    <row r="626" spans="1:5" x14ac:dyDescent="0.25">
      <c r="A626" s="17" t="s">
        <v>8219</v>
      </c>
      <c r="B626" s="19">
        <v>112</v>
      </c>
      <c r="D626" s="17" t="s">
        <v>8221</v>
      </c>
      <c r="E626" s="19">
        <v>0</v>
      </c>
    </row>
    <row r="627" spans="1:5" x14ac:dyDescent="0.25">
      <c r="A627" s="18" t="s">
        <v>8219</v>
      </c>
      <c r="B627" s="20">
        <v>34</v>
      </c>
      <c r="D627" s="18" t="s">
        <v>8221</v>
      </c>
      <c r="E627" s="20">
        <v>0</v>
      </c>
    </row>
    <row r="628" spans="1:5" x14ac:dyDescent="0.25">
      <c r="A628" s="17" t="s">
        <v>8219</v>
      </c>
      <c r="B628" s="19">
        <v>19</v>
      </c>
      <c r="D628" s="17" t="s">
        <v>8221</v>
      </c>
      <c r="E628" s="19">
        <v>1</v>
      </c>
    </row>
    <row r="629" spans="1:5" x14ac:dyDescent="0.25">
      <c r="A629" s="18" t="s">
        <v>8219</v>
      </c>
      <c r="B629" s="20">
        <v>13</v>
      </c>
      <c r="D629" s="18" t="s">
        <v>8221</v>
      </c>
      <c r="E629" s="20">
        <v>6</v>
      </c>
    </row>
    <row r="630" spans="1:5" x14ac:dyDescent="0.25">
      <c r="A630" s="17" t="s">
        <v>8219</v>
      </c>
      <c r="B630" s="19">
        <v>104</v>
      </c>
      <c r="D630" s="17" t="s">
        <v>8221</v>
      </c>
      <c r="E630" s="19">
        <v>1</v>
      </c>
    </row>
    <row r="631" spans="1:5" x14ac:dyDescent="0.25">
      <c r="A631" s="18" t="s">
        <v>8219</v>
      </c>
      <c r="B631" s="20">
        <v>52</v>
      </c>
      <c r="D631" s="18" t="s">
        <v>8221</v>
      </c>
      <c r="E631" s="20">
        <v>2</v>
      </c>
    </row>
    <row r="632" spans="1:5" x14ac:dyDescent="0.25">
      <c r="A632" s="17" t="s">
        <v>8219</v>
      </c>
      <c r="B632" s="19">
        <v>17</v>
      </c>
      <c r="D632" s="17" t="s">
        <v>8221</v>
      </c>
      <c r="E632" s="19">
        <v>0</v>
      </c>
    </row>
    <row r="633" spans="1:5" x14ac:dyDescent="0.25">
      <c r="A633" s="18" t="s">
        <v>8219</v>
      </c>
      <c r="B633" s="20">
        <v>82</v>
      </c>
      <c r="D633" s="18" t="s">
        <v>8221</v>
      </c>
      <c r="E633" s="20">
        <v>3</v>
      </c>
    </row>
    <row r="634" spans="1:5" x14ac:dyDescent="0.25">
      <c r="A634" s="17" t="s">
        <v>8219</v>
      </c>
      <c r="B634" s="19">
        <v>73</v>
      </c>
      <c r="D634" s="17" t="s">
        <v>8221</v>
      </c>
      <c r="E634" s="19">
        <v>3</v>
      </c>
    </row>
    <row r="635" spans="1:5" x14ac:dyDescent="0.25">
      <c r="A635" s="18" t="s">
        <v>8219</v>
      </c>
      <c r="B635" s="20">
        <v>158</v>
      </c>
      <c r="D635" s="18" t="s">
        <v>8221</v>
      </c>
      <c r="E635" s="20">
        <v>0</v>
      </c>
    </row>
    <row r="636" spans="1:5" x14ac:dyDescent="0.25">
      <c r="A636" s="17" t="s">
        <v>8219</v>
      </c>
      <c r="B636" s="19">
        <v>65</v>
      </c>
      <c r="D636" s="17" t="s">
        <v>8221</v>
      </c>
      <c r="E636" s="19">
        <v>6</v>
      </c>
    </row>
    <row r="637" spans="1:5" x14ac:dyDescent="0.25">
      <c r="A637" s="18" t="s">
        <v>8219</v>
      </c>
      <c r="B637" s="20">
        <v>184</v>
      </c>
      <c r="D637" s="18" t="s">
        <v>8221</v>
      </c>
      <c r="E637" s="20">
        <v>0</v>
      </c>
    </row>
    <row r="638" spans="1:5" x14ac:dyDescent="0.25">
      <c r="A638" s="17" t="s">
        <v>8219</v>
      </c>
      <c r="B638" s="19">
        <v>34</v>
      </c>
      <c r="D638" s="17" t="s">
        <v>8221</v>
      </c>
      <c r="E638" s="19">
        <v>19</v>
      </c>
    </row>
    <row r="639" spans="1:5" x14ac:dyDescent="0.25">
      <c r="A639" s="18" t="s">
        <v>8219</v>
      </c>
      <c r="B639" s="20">
        <v>240</v>
      </c>
      <c r="D639" s="18" t="s">
        <v>8221</v>
      </c>
      <c r="E639" s="20">
        <v>1</v>
      </c>
    </row>
    <row r="640" spans="1:5" x14ac:dyDescent="0.25">
      <c r="A640" s="17" t="s">
        <v>8219</v>
      </c>
      <c r="B640" s="19">
        <v>113</v>
      </c>
      <c r="D640" s="17" t="s">
        <v>8221</v>
      </c>
      <c r="E640" s="19">
        <v>2</v>
      </c>
    </row>
    <row r="641" spans="1:5" x14ac:dyDescent="0.25">
      <c r="A641" s="18" t="s">
        <v>8219</v>
      </c>
      <c r="B641" s="20">
        <v>66</v>
      </c>
      <c r="D641" s="18" t="s">
        <v>8221</v>
      </c>
      <c r="E641" s="20">
        <v>0</v>
      </c>
    </row>
    <row r="642" spans="1:5" x14ac:dyDescent="0.25">
      <c r="A642" s="17" t="s">
        <v>8219</v>
      </c>
      <c r="B642" s="19">
        <v>340</v>
      </c>
      <c r="D642" s="17" t="s">
        <v>8221</v>
      </c>
      <c r="E642" s="19">
        <v>11</v>
      </c>
    </row>
    <row r="643" spans="1:5" x14ac:dyDescent="0.25">
      <c r="A643" s="18" t="s">
        <v>8219</v>
      </c>
      <c r="B643" s="20">
        <v>150</v>
      </c>
      <c r="D643" s="18" t="s">
        <v>8221</v>
      </c>
      <c r="E643" s="20">
        <v>0</v>
      </c>
    </row>
    <row r="644" spans="1:5" x14ac:dyDescent="0.25">
      <c r="A644" s="17" t="s">
        <v>8219</v>
      </c>
      <c r="B644" s="19">
        <v>25</v>
      </c>
      <c r="D644" s="17" t="s">
        <v>8221</v>
      </c>
      <c r="E644" s="19">
        <v>0</v>
      </c>
    </row>
    <row r="645" spans="1:5" x14ac:dyDescent="0.25">
      <c r="A645" s="18" t="s">
        <v>8219</v>
      </c>
      <c r="B645" s="20">
        <v>234</v>
      </c>
      <c r="D645" s="18" t="s">
        <v>8221</v>
      </c>
      <c r="E645" s="20">
        <v>1</v>
      </c>
    </row>
    <row r="646" spans="1:5" x14ac:dyDescent="0.25">
      <c r="A646" s="17" t="s">
        <v>8219</v>
      </c>
      <c r="B646" s="19">
        <v>2602</v>
      </c>
      <c r="D646" s="17" t="s">
        <v>8221</v>
      </c>
      <c r="E646" s="19">
        <v>3</v>
      </c>
    </row>
    <row r="647" spans="1:5" x14ac:dyDescent="0.25">
      <c r="A647" s="18" t="s">
        <v>8219</v>
      </c>
      <c r="B647" s="20">
        <v>248</v>
      </c>
      <c r="D647" s="18" t="s">
        <v>8221</v>
      </c>
      <c r="E647" s="20">
        <v>1</v>
      </c>
    </row>
    <row r="648" spans="1:5" x14ac:dyDescent="0.25">
      <c r="A648" s="17" t="s">
        <v>8219</v>
      </c>
      <c r="B648" s="19">
        <v>600</v>
      </c>
      <c r="D648" s="17" t="s">
        <v>8221</v>
      </c>
      <c r="E648" s="19">
        <v>15</v>
      </c>
    </row>
    <row r="649" spans="1:5" x14ac:dyDescent="0.25">
      <c r="A649" s="18" t="s">
        <v>8219</v>
      </c>
      <c r="B649" s="20">
        <v>293</v>
      </c>
      <c r="D649" s="18" t="s">
        <v>8221</v>
      </c>
      <c r="E649" s="20">
        <v>2</v>
      </c>
    </row>
    <row r="650" spans="1:5" x14ac:dyDescent="0.25">
      <c r="A650" s="17" t="s">
        <v>8219</v>
      </c>
      <c r="B650" s="19">
        <v>321</v>
      </c>
      <c r="D650" s="17" t="s">
        <v>8221</v>
      </c>
      <c r="E650" s="19">
        <v>1</v>
      </c>
    </row>
    <row r="651" spans="1:5" x14ac:dyDescent="0.25">
      <c r="A651" s="18" t="s">
        <v>8219</v>
      </c>
      <c r="B651" s="20">
        <v>81</v>
      </c>
      <c r="D651" s="18" t="s">
        <v>8221</v>
      </c>
      <c r="E651" s="20">
        <v>1</v>
      </c>
    </row>
    <row r="652" spans="1:5" x14ac:dyDescent="0.25">
      <c r="A652" s="17" t="s">
        <v>8219</v>
      </c>
      <c r="B652" s="19">
        <v>343</v>
      </c>
      <c r="D652" s="17" t="s">
        <v>8221</v>
      </c>
      <c r="E652" s="19">
        <v>0</v>
      </c>
    </row>
    <row r="653" spans="1:5" x14ac:dyDescent="0.25">
      <c r="A653" s="18" t="s">
        <v>8219</v>
      </c>
      <c r="B653" s="20">
        <v>336</v>
      </c>
      <c r="D653" s="18" t="s">
        <v>8221</v>
      </c>
      <c r="E653" s="20">
        <v>1</v>
      </c>
    </row>
    <row r="654" spans="1:5" x14ac:dyDescent="0.25">
      <c r="A654" s="17" t="s">
        <v>8219</v>
      </c>
      <c r="B654" s="19">
        <v>47</v>
      </c>
      <c r="D654" s="17" t="s">
        <v>8221</v>
      </c>
      <c r="E654" s="19">
        <v>11</v>
      </c>
    </row>
    <row r="655" spans="1:5" x14ac:dyDescent="0.25">
      <c r="A655" s="18" t="s">
        <v>8219</v>
      </c>
      <c r="B655" s="20">
        <v>76</v>
      </c>
      <c r="D655" s="18" t="s">
        <v>8221</v>
      </c>
      <c r="E655" s="20">
        <v>0</v>
      </c>
    </row>
    <row r="656" spans="1:5" x14ac:dyDescent="0.25">
      <c r="A656" s="17" t="s">
        <v>8219</v>
      </c>
      <c r="B656" s="19">
        <v>441</v>
      </c>
      <c r="D656" s="17" t="s">
        <v>8221</v>
      </c>
      <c r="E656" s="19">
        <v>1</v>
      </c>
    </row>
    <row r="657" spans="1:5" x14ac:dyDescent="0.25">
      <c r="A657" s="18" t="s">
        <v>8219</v>
      </c>
      <c r="B657" s="20">
        <v>916</v>
      </c>
      <c r="D657" s="18" t="s">
        <v>8221</v>
      </c>
      <c r="E657" s="20">
        <v>6</v>
      </c>
    </row>
    <row r="658" spans="1:5" x14ac:dyDescent="0.25">
      <c r="A658" s="17" t="s">
        <v>8219</v>
      </c>
      <c r="B658" s="19">
        <v>369</v>
      </c>
      <c r="D658" s="17" t="s">
        <v>8221</v>
      </c>
      <c r="E658" s="19">
        <v>7</v>
      </c>
    </row>
    <row r="659" spans="1:5" x14ac:dyDescent="0.25">
      <c r="A659" s="18" t="s">
        <v>8219</v>
      </c>
      <c r="B659" s="20">
        <v>20242</v>
      </c>
      <c r="D659" s="18" t="s">
        <v>8221</v>
      </c>
      <c r="E659" s="20">
        <v>0</v>
      </c>
    </row>
    <row r="660" spans="1:5" x14ac:dyDescent="0.25">
      <c r="A660" s="17" t="s">
        <v>8219</v>
      </c>
      <c r="B660" s="19">
        <v>71</v>
      </c>
      <c r="D660" s="17" t="s">
        <v>8221</v>
      </c>
      <c r="E660" s="19">
        <v>16</v>
      </c>
    </row>
    <row r="661" spans="1:5" x14ac:dyDescent="0.25">
      <c r="A661" s="18" t="s">
        <v>8219</v>
      </c>
      <c r="B661" s="20">
        <v>635</v>
      </c>
      <c r="D661" s="18" t="s">
        <v>8221</v>
      </c>
      <c r="E661" s="20">
        <v>0</v>
      </c>
    </row>
    <row r="662" spans="1:5" x14ac:dyDescent="0.25">
      <c r="A662" s="17" t="s">
        <v>8219</v>
      </c>
      <c r="B662" s="19">
        <v>885</v>
      </c>
      <c r="D662" s="17" t="s">
        <v>8221</v>
      </c>
      <c r="E662" s="19">
        <v>0</v>
      </c>
    </row>
    <row r="663" spans="1:5" x14ac:dyDescent="0.25">
      <c r="A663" s="18" t="s">
        <v>8219</v>
      </c>
      <c r="B663" s="20">
        <v>329</v>
      </c>
      <c r="D663" s="18" t="s">
        <v>8221</v>
      </c>
      <c r="E663" s="20">
        <v>0</v>
      </c>
    </row>
    <row r="664" spans="1:5" x14ac:dyDescent="0.25">
      <c r="A664" s="17" t="s">
        <v>8219</v>
      </c>
      <c r="B664" s="19">
        <v>71</v>
      </c>
      <c r="D664" s="17" t="s">
        <v>8221</v>
      </c>
      <c r="E664" s="19">
        <v>12</v>
      </c>
    </row>
    <row r="665" spans="1:5" x14ac:dyDescent="0.25">
      <c r="A665" s="18" t="s">
        <v>8219</v>
      </c>
      <c r="B665" s="20">
        <v>269</v>
      </c>
      <c r="D665" s="18" t="s">
        <v>8221</v>
      </c>
      <c r="E665" s="20">
        <v>1</v>
      </c>
    </row>
    <row r="666" spans="1:5" x14ac:dyDescent="0.25">
      <c r="A666" s="17" t="s">
        <v>8219</v>
      </c>
      <c r="B666" s="19">
        <v>345</v>
      </c>
      <c r="D666" s="17" t="s">
        <v>8221</v>
      </c>
      <c r="E666" s="19">
        <v>3</v>
      </c>
    </row>
    <row r="667" spans="1:5" x14ac:dyDescent="0.25">
      <c r="A667" s="18" t="s">
        <v>8219</v>
      </c>
      <c r="B667" s="20">
        <v>43</v>
      </c>
      <c r="D667" s="18" t="s">
        <v>8221</v>
      </c>
      <c r="E667" s="20">
        <v>1</v>
      </c>
    </row>
    <row r="668" spans="1:5" x14ac:dyDescent="0.25">
      <c r="A668" s="17" t="s">
        <v>8219</v>
      </c>
      <c r="B668" s="19">
        <v>33</v>
      </c>
      <c r="D668" s="17" t="s">
        <v>8221</v>
      </c>
      <c r="E668" s="19">
        <v>4</v>
      </c>
    </row>
    <row r="669" spans="1:5" x14ac:dyDescent="0.25">
      <c r="A669" s="18" t="s">
        <v>8219</v>
      </c>
      <c r="B669" s="20">
        <v>211</v>
      </c>
      <c r="D669" s="18" t="s">
        <v>8221</v>
      </c>
      <c r="E669" s="20">
        <v>1</v>
      </c>
    </row>
    <row r="670" spans="1:5" x14ac:dyDescent="0.25">
      <c r="A670" s="17" t="s">
        <v>8219</v>
      </c>
      <c r="B670" s="19">
        <v>196</v>
      </c>
      <c r="D670" s="17" t="s">
        <v>8221</v>
      </c>
      <c r="E670" s="19">
        <v>3</v>
      </c>
    </row>
    <row r="671" spans="1:5" x14ac:dyDescent="0.25">
      <c r="A671" s="18" t="s">
        <v>8219</v>
      </c>
      <c r="B671" s="20">
        <v>405</v>
      </c>
      <c r="D671" s="18" t="s">
        <v>8221</v>
      </c>
      <c r="E671" s="20">
        <v>1</v>
      </c>
    </row>
    <row r="672" spans="1:5" x14ac:dyDescent="0.25">
      <c r="A672" s="17" t="s">
        <v>8219</v>
      </c>
      <c r="B672" s="19">
        <v>206</v>
      </c>
      <c r="D672" s="17" t="s">
        <v>8221</v>
      </c>
      <c r="E672" s="19">
        <v>0</v>
      </c>
    </row>
    <row r="673" spans="1:5" x14ac:dyDescent="0.25">
      <c r="A673" s="18" t="s">
        <v>8219</v>
      </c>
      <c r="B673" s="20">
        <v>335</v>
      </c>
      <c r="D673" s="18" t="s">
        <v>8221</v>
      </c>
      <c r="E673" s="20">
        <v>12</v>
      </c>
    </row>
    <row r="674" spans="1:5" x14ac:dyDescent="0.25">
      <c r="A674" s="17" t="s">
        <v>8219</v>
      </c>
      <c r="B674" s="19">
        <v>215</v>
      </c>
      <c r="D674" s="17" t="s">
        <v>8221</v>
      </c>
      <c r="E674" s="19">
        <v>0</v>
      </c>
    </row>
    <row r="675" spans="1:5" x14ac:dyDescent="0.25">
      <c r="A675" s="18" t="s">
        <v>8219</v>
      </c>
      <c r="B675" s="20">
        <v>176</v>
      </c>
      <c r="D675" s="18" t="s">
        <v>8221</v>
      </c>
      <c r="E675" s="20">
        <v>1</v>
      </c>
    </row>
    <row r="676" spans="1:5" x14ac:dyDescent="0.25">
      <c r="A676" s="17" t="s">
        <v>8219</v>
      </c>
      <c r="B676" s="19">
        <v>555</v>
      </c>
      <c r="D676" s="17" t="s">
        <v>8221</v>
      </c>
      <c r="E676" s="19">
        <v>0</v>
      </c>
    </row>
    <row r="677" spans="1:5" x14ac:dyDescent="0.25">
      <c r="A677" s="18" t="s">
        <v>8219</v>
      </c>
      <c r="B677" s="20">
        <v>116</v>
      </c>
      <c r="D677" s="18" t="s">
        <v>8221</v>
      </c>
      <c r="E677" s="20">
        <v>0</v>
      </c>
    </row>
    <row r="678" spans="1:5" x14ac:dyDescent="0.25">
      <c r="A678" s="17" t="s">
        <v>8219</v>
      </c>
      <c r="B678" s="19">
        <v>615</v>
      </c>
      <c r="D678" s="17" t="s">
        <v>8221</v>
      </c>
      <c r="E678" s="19">
        <v>2</v>
      </c>
    </row>
    <row r="679" spans="1:5" x14ac:dyDescent="0.25">
      <c r="A679" s="18" t="s">
        <v>8219</v>
      </c>
      <c r="B679" s="20">
        <v>236</v>
      </c>
      <c r="D679" s="18" t="s">
        <v>8221</v>
      </c>
      <c r="E679" s="20">
        <v>92</v>
      </c>
    </row>
    <row r="680" spans="1:5" x14ac:dyDescent="0.25">
      <c r="A680" s="17" t="s">
        <v>8219</v>
      </c>
      <c r="B680" s="19">
        <v>145</v>
      </c>
      <c r="D680" s="17" t="s">
        <v>8221</v>
      </c>
      <c r="E680" s="19">
        <v>0</v>
      </c>
    </row>
    <row r="681" spans="1:5" x14ac:dyDescent="0.25">
      <c r="A681" s="18" t="s">
        <v>8219</v>
      </c>
      <c r="B681" s="20">
        <v>167</v>
      </c>
      <c r="D681" s="18" t="s">
        <v>8221</v>
      </c>
      <c r="E681" s="20">
        <v>3</v>
      </c>
    </row>
    <row r="682" spans="1:5" x14ac:dyDescent="0.25">
      <c r="A682" s="17" t="s">
        <v>8219</v>
      </c>
      <c r="B682" s="19">
        <v>235</v>
      </c>
      <c r="D682" s="17" t="s">
        <v>8221</v>
      </c>
      <c r="E682" s="19">
        <v>10</v>
      </c>
    </row>
    <row r="683" spans="1:5" x14ac:dyDescent="0.25">
      <c r="A683" s="18" t="s">
        <v>8219</v>
      </c>
      <c r="B683" s="20">
        <v>452</v>
      </c>
      <c r="D683" s="18" t="s">
        <v>8221</v>
      </c>
      <c r="E683" s="20">
        <v>7</v>
      </c>
    </row>
    <row r="684" spans="1:5" x14ac:dyDescent="0.25">
      <c r="A684" s="17" t="s">
        <v>8219</v>
      </c>
      <c r="B684" s="19">
        <v>241</v>
      </c>
      <c r="D684" s="17" t="s">
        <v>8221</v>
      </c>
      <c r="E684" s="19">
        <v>3</v>
      </c>
    </row>
    <row r="685" spans="1:5" x14ac:dyDescent="0.25">
      <c r="A685" s="18" t="s">
        <v>8219</v>
      </c>
      <c r="B685" s="20">
        <v>28</v>
      </c>
      <c r="D685" s="18" t="s">
        <v>8221</v>
      </c>
      <c r="E685" s="20">
        <v>0</v>
      </c>
    </row>
    <row r="686" spans="1:5" x14ac:dyDescent="0.25">
      <c r="A686" s="17" t="s">
        <v>8219</v>
      </c>
      <c r="B686" s="19">
        <v>140</v>
      </c>
      <c r="D686" s="17" t="s">
        <v>8221</v>
      </c>
      <c r="E686" s="19">
        <v>1</v>
      </c>
    </row>
    <row r="687" spans="1:5" x14ac:dyDescent="0.25">
      <c r="A687" s="18" t="s">
        <v>8219</v>
      </c>
      <c r="B687" s="20">
        <v>280</v>
      </c>
      <c r="D687" s="18" t="s">
        <v>8221</v>
      </c>
      <c r="E687" s="20">
        <v>0</v>
      </c>
    </row>
    <row r="688" spans="1:5" x14ac:dyDescent="0.25">
      <c r="A688" s="17" t="s">
        <v>8219</v>
      </c>
      <c r="B688" s="19">
        <v>70</v>
      </c>
      <c r="D688" s="17" t="s">
        <v>8221</v>
      </c>
      <c r="E688" s="19">
        <v>9</v>
      </c>
    </row>
    <row r="689" spans="1:5" x14ac:dyDescent="0.25">
      <c r="A689" s="18" t="s">
        <v>8219</v>
      </c>
      <c r="B689" s="20">
        <v>160</v>
      </c>
      <c r="D689" s="18" t="s">
        <v>8221</v>
      </c>
      <c r="E689" s="20">
        <v>2</v>
      </c>
    </row>
    <row r="690" spans="1:5" x14ac:dyDescent="0.25">
      <c r="A690" s="17" t="s">
        <v>8219</v>
      </c>
      <c r="B690" s="19">
        <v>141</v>
      </c>
      <c r="D690" s="17" t="s">
        <v>8221</v>
      </c>
      <c r="E690" s="19">
        <v>1</v>
      </c>
    </row>
    <row r="691" spans="1:5" x14ac:dyDescent="0.25">
      <c r="A691" s="18" t="s">
        <v>8219</v>
      </c>
      <c r="B691" s="20">
        <v>874</v>
      </c>
      <c r="D691" s="18" t="s">
        <v>8221</v>
      </c>
      <c r="E691" s="20">
        <v>2</v>
      </c>
    </row>
    <row r="692" spans="1:5" x14ac:dyDescent="0.25">
      <c r="A692" s="17" t="s">
        <v>8219</v>
      </c>
      <c r="B692" s="19">
        <v>73</v>
      </c>
      <c r="D692" s="17" t="s">
        <v>8221</v>
      </c>
      <c r="E692" s="19">
        <v>11</v>
      </c>
    </row>
    <row r="693" spans="1:5" x14ac:dyDescent="0.25">
      <c r="A693" s="18" t="s">
        <v>8219</v>
      </c>
      <c r="B693" s="20">
        <v>294</v>
      </c>
      <c r="D693" s="18" t="s">
        <v>8221</v>
      </c>
      <c r="E693" s="20">
        <v>0</v>
      </c>
    </row>
    <row r="694" spans="1:5" x14ac:dyDescent="0.25">
      <c r="A694" s="17" t="s">
        <v>8219</v>
      </c>
      <c r="B694" s="19">
        <v>740</v>
      </c>
      <c r="D694" s="17" t="s">
        <v>8221</v>
      </c>
      <c r="E694" s="19">
        <v>0</v>
      </c>
    </row>
    <row r="695" spans="1:5" x14ac:dyDescent="0.25">
      <c r="A695" s="18" t="s">
        <v>8219</v>
      </c>
      <c r="B695" s="20">
        <v>369</v>
      </c>
      <c r="D695" s="18" t="s">
        <v>8221</v>
      </c>
      <c r="E695" s="20">
        <v>9</v>
      </c>
    </row>
    <row r="696" spans="1:5" x14ac:dyDescent="0.25">
      <c r="A696" s="17" t="s">
        <v>8219</v>
      </c>
      <c r="B696" s="19">
        <v>110</v>
      </c>
      <c r="D696" s="17" t="s">
        <v>8221</v>
      </c>
      <c r="E696" s="19">
        <v>0</v>
      </c>
    </row>
    <row r="697" spans="1:5" x14ac:dyDescent="0.25">
      <c r="A697" s="18" t="s">
        <v>8219</v>
      </c>
      <c r="B697" s="20">
        <v>455</v>
      </c>
      <c r="D697" s="18" t="s">
        <v>8221</v>
      </c>
      <c r="E697" s="20">
        <v>4</v>
      </c>
    </row>
    <row r="698" spans="1:5" x14ac:dyDescent="0.25">
      <c r="A698" s="17" t="s">
        <v>8219</v>
      </c>
      <c r="B698" s="19">
        <v>224</v>
      </c>
      <c r="D698" s="17" t="s">
        <v>8221</v>
      </c>
      <c r="E698" s="19">
        <v>1</v>
      </c>
    </row>
    <row r="699" spans="1:5" x14ac:dyDescent="0.25">
      <c r="A699" s="18" t="s">
        <v>8219</v>
      </c>
      <c r="B699" s="20">
        <v>46</v>
      </c>
      <c r="D699" s="18" t="s">
        <v>8221</v>
      </c>
      <c r="E699" s="20">
        <v>2</v>
      </c>
    </row>
    <row r="700" spans="1:5" x14ac:dyDescent="0.25">
      <c r="A700" s="17" t="s">
        <v>8219</v>
      </c>
      <c r="B700" s="19">
        <v>284</v>
      </c>
      <c r="D700" s="17" t="s">
        <v>8221</v>
      </c>
      <c r="E700" s="19">
        <v>0</v>
      </c>
    </row>
    <row r="701" spans="1:5" x14ac:dyDescent="0.25">
      <c r="A701" s="18" t="s">
        <v>8219</v>
      </c>
      <c r="B701" s="20">
        <v>98</v>
      </c>
      <c r="D701" s="18" t="s">
        <v>8221</v>
      </c>
      <c r="E701" s="20">
        <v>1</v>
      </c>
    </row>
    <row r="702" spans="1:5" x14ac:dyDescent="0.25">
      <c r="A702" s="17" t="s">
        <v>8219</v>
      </c>
      <c r="B702" s="19">
        <v>56</v>
      </c>
      <c r="D702" s="17" t="s">
        <v>8221</v>
      </c>
      <c r="E702" s="19">
        <v>17</v>
      </c>
    </row>
    <row r="703" spans="1:5" x14ac:dyDescent="0.25">
      <c r="A703" s="18" t="s">
        <v>8219</v>
      </c>
      <c r="B703" s="20">
        <v>32</v>
      </c>
      <c r="D703" s="18" t="s">
        <v>8221</v>
      </c>
      <c r="E703" s="20">
        <v>2</v>
      </c>
    </row>
    <row r="704" spans="1:5" x14ac:dyDescent="0.25">
      <c r="A704" s="17" t="s">
        <v>8219</v>
      </c>
      <c r="B704" s="19">
        <v>30</v>
      </c>
      <c r="D704" s="17" t="s">
        <v>8221</v>
      </c>
      <c r="E704" s="19">
        <v>3</v>
      </c>
    </row>
    <row r="705" spans="1:5" x14ac:dyDescent="0.25">
      <c r="A705" s="18" t="s">
        <v>8219</v>
      </c>
      <c r="B705" s="20">
        <v>70</v>
      </c>
      <c r="D705" s="18" t="s">
        <v>8221</v>
      </c>
      <c r="E705" s="20">
        <v>41</v>
      </c>
    </row>
    <row r="706" spans="1:5" x14ac:dyDescent="0.25">
      <c r="A706" s="17" t="s">
        <v>8219</v>
      </c>
      <c r="B706" s="19">
        <v>44</v>
      </c>
      <c r="D706" s="17" t="s">
        <v>8221</v>
      </c>
      <c r="E706" s="19">
        <v>2</v>
      </c>
    </row>
    <row r="707" spans="1:5" x14ac:dyDescent="0.25">
      <c r="A707" s="18" t="s">
        <v>8219</v>
      </c>
      <c r="B707" s="20">
        <v>92</v>
      </c>
      <c r="D707" s="18" t="s">
        <v>8221</v>
      </c>
      <c r="E707" s="20">
        <v>3</v>
      </c>
    </row>
    <row r="708" spans="1:5" x14ac:dyDescent="0.25">
      <c r="A708" s="17" t="s">
        <v>8219</v>
      </c>
      <c r="B708" s="19">
        <v>205</v>
      </c>
      <c r="D708" s="17" t="s">
        <v>8221</v>
      </c>
      <c r="E708" s="19">
        <v>8</v>
      </c>
    </row>
    <row r="709" spans="1:5" x14ac:dyDescent="0.25">
      <c r="A709" s="18" t="s">
        <v>8219</v>
      </c>
      <c r="B709" s="20">
        <v>23</v>
      </c>
      <c r="D709" s="18" t="s">
        <v>8221</v>
      </c>
      <c r="E709" s="20">
        <v>0</v>
      </c>
    </row>
    <row r="710" spans="1:5" x14ac:dyDescent="0.25">
      <c r="A710" s="17" t="s">
        <v>8219</v>
      </c>
      <c r="B710" s="19">
        <v>4</v>
      </c>
      <c r="D710" s="17" t="s">
        <v>8221</v>
      </c>
      <c r="E710" s="19">
        <v>1</v>
      </c>
    </row>
    <row r="711" spans="1:5" x14ac:dyDescent="0.25">
      <c r="A711" s="18" t="s">
        <v>8219</v>
      </c>
      <c r="B711" s="20">
        <v>112</v>
      </c>
      <c r="D711" s="18" t="s">
        <v>8221</v>
      </c>
      <c r="E711" s="20">
        <v>3</v>
      </c>
    </row>
    <row r="712" spans="1:5" x14ac:dyDescent="0.25">
      <c r="A712" s="17" t="s">
        <v>8219</v>
      </c>
      <c r="B712" s="19">
        <v>27</v>
      </c>
      <c r="D712" s="17" t="s">
        <v>8221</v>
      </c>
      <c r="E712" s="19">
        <v>4</v>
      </c>
    </row>
    <row r="713" spans="1:5" x14ac:dyDescent="0.25">
      <c r="A713" s="18" t="s">
        <v>8219</v>
      </c>
      <c r="B713" s="20">
        <v>11</v>
      </c>
      <c r="D713" s="18" t="s">
        <v>8221</v>
      </c>
      <c r="E713" s="20">
        <v>9</v>
      </c>
    </row>
    <row r="714" spans="1:5" x14ac:dyDescent="0.25">
      <c r="A714" s="17" t="s">
        <v>8219</v>
      </c>
      <c r="B714" s="19">
        <v>26</v>
      </c>
      <c r="D714" s="17" t="s">
        <v>8221</v>
      </c>
      <c r="E714" s="19">
        <v>16</v>
      </c>
    </row>
    <row r="715" spans="1:5" x14ac:dyDescent="0.25">
      <c r="A715" s="18" t="s">
        <v>8219</v>
      </c>
      <c r="B715" s="20">
        <v>77</v>
      </c>
      <c r="D715" s="18" t="s">
        <v>8221</v>
      </c>
      <c r="E715" s="20">
        <v>1</v>
      </c>
    </row>
    <row r="716" spans="1:5" x14ac:dyDescent="0.25">
      <c r="A716" s="17" t="s">
        <v>8219</v>
      </c>
      <c r="B716" s="19">
        <v>136</v>
      </c>
      <c r="D716" s="17" t="s">
        <v>8221</v>
      </c>
      <c r="E716" s="19">
        <v>7</v>
      </c>
    </row>
    <row r="717" spans="1:5" x14ac:dyDescent="0.25">
      <c r="A717" s="18" t="s">
        <v>8219</v>
      </c>
      <c r="B717" s="20">
        <v>157</v>
      </c>
      <c r="D717" s="18" t="s">
        <v>8221</v>
      </c>
      <c r="E717" s="20">
        <v>0</v>
      </c>
    </row>
    <row r="718" spans="1:5" x14ac:dyDescent="0.25">
      <c r="A718" s="17" t="s">
        <v>8219</v>
      </c>
      <c r="B718" s="19">
        <v>158</v>
      </c>
      <c r="D718" s="17" t="s">
        <v>8221</v>
      </c>
      <c r="E718" s="19">
        <v>0</v>
      </c>
    </row>
    <row r="719" spans="1:5" x14ac:dyDescent="0.25">
      <c r="A719" s="18" t="s">
        <v>8219</v>
      </c>
      <c r="B719" s="20">
        <v>27</v>
      </c>
      <c r="D719" s="18" t="s">
        <v>8221</v>
      </c>
      <c r="E719" s="20">
        <v>0</v>
      </c>
    </row>
    <row r="720" spans="1:5" x14ac:dyDescent="0.25">
      <c r="A720" s="17" t="s">
        <v>8219</v>
      </c>
      <c r="B720" s="19">
        <v>23</v>
      </c>
      <c r="D720" s="17" t="s">
        <v>8221</v>
      </c>
      <c r="E720" s="19">
        <v>0</v>
      </c>
    </row>
    <row r="721" spans="1:5" x14ac:dyDescent="0.25">
      <c r="A721" s="18" t="s">
        <v>8219</v>
      </c>
      <c r="B721" s="20">
        <v>17</v>
      </c>
      <c r="D721" s="18" t="s">
        <v>8221</v>
      </c>
      <c r="E721" s="20">
        <v>0</v>
      </c>
    </row>
    <row r="722" spans="1:5" x14ac:dyDescent="0.25">
      <c r="A722" s="17" t="s">
        <v>8219</v>
      </c>
      <c r="B722" s="19">
        <v>37</v>
      </c>
      <c r="D722" s="17" t="s">
        <v>8221</v>
      </c>
      <c r="E722" s="19">
        <v>1</v>
      </c>
    </row>
    <row r="723" spans="1:5" x14ac:dyDescent="0.25">
      <c r="A723" s="18" t="s">
        <v>8219</v>
      </c>
      <c r="B723" s="20">
        <v>65</v>
      </c>
      <c r="D723" s="18" t="s">
        <v>8221</v>
      </c>
      <c r="E723" s="20">
        <v>2</v>
      </c>
    </row>
    <row r="724" spans="1:5" x14ac:dyDescent="0.25">
      <c r="A724" s="17" t="s">
        <v>8219</v>
      </c>
      <c r="B724" s="19">
        <v>18</v>
      </c>
      <c r="D724" s="17" t="s">
        <v>8221</v>
      </c>
      <c r="E724" s="19">
        <v>1</v>
      </c>
    </row>
    <row r="725" spans="1:5" x14ac:dyDescent="0.25">
      <c r="A725" s="18" t="s">
        <v>8219</v>
      </c>
      <c r="B725" s="20">
        <v>25</v>
      </c>
      <c r="D725" s="18" t="s">
        <v>8221</v>
      </c>
      <c r="E725" s="20">
        <v>15</v>
      </c>
    </row>
    <row r="726" spans="1:5" x14ac:dyDescent="0.25">
      <c r="A726" s="17" t="s">
        <v>8219</v>
      </c>
      <c r="B726" s="19">
        <v>104</v>
      </c>
      <c r="D726" s="17" t="s">
        <v>8221</v>
      </c>
      <c r="E726" s="19">
        <v>1</v>
      </c>
    </row>
    <row r="727" spans="1:5" x14ac:dyDescent="0.25">
      <c r="A727" s="18" t="s">
        <v>8219</v>
      </c>
      <c r="B727" s="20">
        <v>108</v>
      </c>
      <c r="D727" s="18" t="s">
        <v>8221</v>
      </c>
      <c r="E727" s="20">
        <v>1</v>
      </c>
    </row>
    <row r="728" spans="1:5" x14ac:dyDescent="0.25">
      <c r="A728" s="17" t="s">
        <v>8219</v>
      </c>
      <c r="B728" s="19">
        <v>38</v>
      </c>
      <c r="D728" s="17" t="s">
        <v>8221</v>
      </c>
      <c r="E728" s="19">
        <v>0</v>
      </c>
    </row>
    <row r="729" spans="1:5" x14ac:dyDescent="0.25">
      <c r="A729" s="18" t="s">
        <v>8219</v>
      </c>
      <c r="B729" s="20">
        <v>88</v>
      </c>
      <c r="D729" s="18" t="s">
        <v>8221</v>
      </c>
      <c r="E729" s="20">
        <v>39</v>
      </c>
    </row>
    <row r="730" spans="1:5" x14ac:dyDescent="0.25">
      <c r="A730" s="17" t="s">
        <v>8219</v>
      </c>
      <c r="B730" s="19">
        <v>82</v>
      </c>
      <c r="D730" s="17" t="s">
        <v>8221</v>
      </c>
      <c r="E730" s="19">
        <v>103</v>
      </c>
    </row>
    <row r="731" spans="1:5" x14ac:dyDescent="0.25">
      <c r="A731" s="18" t="s">
        <v>8219</v>
      </c>
      <c r="B731" s="20">
        <v>126</v>
      </c>
      <c r="D731" s="18" t="s">
        <v>8221</v>
      </c>
      <c r="E731" s="20">
        <v>0</v>
      </c>
    </row>
    <row r="732" spans="1:5" x14ac:dyDescent="0.25">
      <c r="A732" s="17" t="s">
        <v>8219</v>
      </c>
      <c r="B732" s="19">
        <v>133</v>
      </c>
      <c r="D732" s="17" t="s">
        <v>8221</v>
      </c>
      <c r="E732" s="19">
        <v>39</v>
      </c>
    </row>
    <row r="733" spans="1:5" x14ac:dyDescent="0.25">
      <c r="A733" s="18" t="s">
        <v>8219</v>
      </c>
      <c r="B733" s="20">
        <v>47</v>
      </c>
      <c r="D733" s="18" t="s">
        <v>8221</v>
      </c>
      <c r="E733" s="20">
        <v>15</v>
      </c>
    </row>
    <row r="734" spans="1:5" x14ac:dyDescent="0.25">
      <c r="A734" s="17" t="s">
        <v>8219</v>
      </c>
      <c r="B734" s="19">
        <v>58</v>
      </c>
      <c r="D734" s="17" t="s">
        <v>8221</v>
      </c>
      <c r="E734" s="19">
        <v>22</v>
      </c>
    </row>
    <row r="735" spans="1:5" x14ac:dyDescent="0.25">
      <c r="A735" s="18" t="s">
        <v>8219</v>
      </c>
      <c r="B735" s="20">
        <v>32</v>
      </c>
      <c r="D735" s="18" t="s">
        <v>8221</v>
      </c>
      <c r="E735" s="20">
        <v>92</v>
      </c>
    </row>
    <row r="736" spans="1:5" x14ac:dyDescent="0.25">
      <c r="A736" s="17" t="s">
        <v>8219</v>
      </c>
      <c r="B736" s="19">
        <v>37</v>
      </c>
      <c r="D736" s="17" t="s">
        <v>8221</v>
      </c>
      <c r="E736" s="19">
        <v>25</v>
      </c>
    </row>
    <row r="737" spans="1:5" x14ac:dyDescent="0.25">
      <c r="A737" s="18" t="s">
        <v>8219</v>
      </c>
      <c r="B737" s="20">
        <v>87</v>
      </c>
      <c r="D737" s="18" t="s">
        <v>8221</v>
      </c>
      <c r="E737" s="20">
        <v>19</v>
      </c>
    </row>
    <row r="738" spans="1:5" x14ac:dyDescent="0.25">
      <c r="A738" s="17" t="s">
        <v>8219</v>
      </c>
      <c r="B738" s="19">
        <v>15</v>
      </c>
      <c r="D738" s="17" t="s">
        <v>8221</v>
      </c>
      <c r="E738" s="19">
        <v>19</v>
      </c>
    </row>
    <row r="739" spans="1:5" x14ac:dyDescent="0.25">
      <c r="A739" s="18" t="s">
        <v>8219</v>
      </c>
      <c r="B739" s="20">
        <v>27</v>
      </c>
      <c r="D739" s="18" t="s">
        <v>8221</v>
      </c>
      <c r="E739" s="20">
        <v>13</v>
      </c>
    </row>
    <row r="740" spans="1:5" x14ac:dyDescent="0.25">
      <c r="A740" s="17" t="s">
        <v>8219</v>
      </c>
      <c r="B740" s="19">
        <v>19</v>
      </c>
      <c r="D740" s="17" t="s">
        <v>8221</v>
      </c>
      <c r="E740" s="19">
        <v>124</v>
      </c>
    </row>
    <row r="741" spans="1:5" x14ac:dyDescent="0.25">
      <c r="A741" s="18" t="s">
        <v>8219</v>
      </c>
      <c r="B741" s="20">
        <v>17</v>
      </c>
      <c r="D741" s="18" t="s">
        <v>8221</v>
      </c>
      <c r="E741" s="20">
        <v>4</v>
      </c>
    </row>
    <row r="742" spans="1:5" x14ac:dyDescent="0.25">
      <c r="A742" s="17" t="s">
        <v>8219</v>
      </c>
      <c r="B742" s="19">
        <v>26</v>
      </c>
      <c r="D742" s="17" t="s">
        <v>8221</v>
      </c>
      <c r="E742" s="19">
        <v>10</v>
      </c>
    </row>
    <row r="743" spans="1:5" x14ac:dyDescent="0.25">
      <c r="A743" s="18" t="s">
        <v>8219</v>
      </c>
      <c r="B743" s="20">
        <v>28</v>
      </c>
      <c r="D743" s="18" t="s">
        <v>8221</v>
      </c>
      <c r="E743" s="20">
        <v>15</v>
      </c>
    </row>
    <row r="744" spans="1:5" x14ac:dyDescent="0.25">
      <c r="A744" s="17" t="s">
        <v>8219</v>
      </c>
      <c r="B744" s="19">
        <v>37</v>
      </c>
      <c r="D744" s="17" t="s">
        <v>8221</v>
      </c>
      <c r="E744" s="19">
        <v>38</v>
      </c>
    </row>
    <row r="745" spans="1:5" x14ac:dyDescent="0.25">
      <c r="A745" s="18" t="s">
        <v>8219</v>
      </c>
      <c r="B745" s="20">
        <v>128</v>
      </c>
      <c r="D745" s="18" t="s">
        <v>8221</v>
      </c>
      <c r="E745" s="20">
        <v>152</v>
      </c>
    </row>
    <row r="746" spans="1:5" x14ac:dyDescent="0.25">
      <c r="A746" s="17" t="s">
        <v>8219</v>
      </c>
      <c r="B746" s="19">
        <v>10</v>
      </c>
      <c r="D746" s="17" t="s">
        <v>8221</v>
      </c>
      <c r="E746" s="19">
        <v>24</v>
      </c>
    </row>
    <row r="747" spans="1:5" x14ac:dyDescent="0.25">
      <c r="A747" s="18" t="s">
        <v>8219</v>
      </c>
      <c r="B747" s="20">
        <v>83</v>
      </c>
      <c r="D747" s="18" t="s">
        <v>8221</v>
      </c>
      <c r="E747" s="20">
        <v>76</v>
      </c>
    </row>
    <row r="748" spans="1:5" x14ac:dyDescent="0.25">
      <c r="A748" s="17" t="s">
        <v>8219</v>
      </c>
      <c r="B748" s="19">
        <v>46</v>
      </c>
      <c r="D748" s="17" t="s">
        <v>8221</v>
      </c>
      <c r="E748" s="19">
        <v>185</v>
      </c>
    </row>
    <row r="749" spans="1:5" x14ac:dyDescent="0.25">
      <c r="A749" s="18" t="s">
        <v>8219</v>
      </c>
      <c r="B749" s="20">
        <v>90</v>
      </c>
      <c r="D749" s="18" t="s">
        <v>8221</v>
      </c>
      <c r="E749" s="20">
        <v>33</v>
      </c>
    </row>
    <row r="750" spans="1:5" x14ac:dyDescent="0.25">
      <c r="A750" s="17" t="s">
        <v>8219</v>
      </c>
      <c r="B750" s="19">
        <v>81</v>
      </c>
      <c r="D750" s="17" t="s">
        <v>8221</v>
      </c>
      <c r="E750" s="19">
        <v>108</v>
      </c>
    </row>
    <row r="751" spans="1:5" x14ac:dyDescent="0.25">
      <c r="A751" s="18" t="s">
        <v>8219</v>
      </c>
      <c r="B751" s="20">
        <v>32</v>
      </c>
      <c r="D751" s="18" t="s">
        <v>8221</v>
      </c>
      <c r="E751" s="20">
        <v>29</v>
      </c>
    </row>
    <row r="752" spans="1:5" x14ac:dyDescent="0.25">
      <c r="A752" s="17" t="s">
        <v>8219</v>
      </c>
      <c r="B752" s="19">
        <v>20</v>
      </c>
      <c r="D752" s="17" t="s">
        <v>8221</v>
      </c>
      <c r="E752" s="19">
        <v>24</v>
      </c>
    </row>
    <row r="753" spans="1:5" x14ac:dyDescent="0.25">
      <c r="A753" s="18" t="s">
        <v>8219</v>
      </c>
      <c r="B753" s="20">
        <v>70</v>
      </c>
      <c r="D753" s="18" t="s">
        <v>8221</v>
      </c>
      <c r="E753" s="20">
        <v>4</v>
      </c>
    </row>
    <row r="754" spans="1:5" x14ac:dyDescent="0.25">
      <c r="A754" s="17" t="s">
        <v>8219</v>
      </c>
      <c r="B754" s="19">
        <v>168</v>
      </c>
      <c r="D754" s="17" t="s">
        <v>8221</v>
      </c>
      <c r="E754" s="19">
        <v>4</v>
      </c>
    </row>
    <row r="755" spans="1:5" x14ac:dyDescent="0.25">
      <c r="A755" s="18" t="s">
        <v>8219</v>
      </c>
      <c r="B755" s="20">
        <v>34</v>
      </c>
      <c r="D755" s="18" t="s">
        <v>8221</v>
      </c>
      <c r="E755" s="20">
        <v>15</v>
      </c>
    </row>
    <row r="756" spans="1:5" x14ac:dyDescent="0.25">
      <c r="A756" s="17" t="s">
        <v>8219</v>
      </c>
      <c r="B756" s="19">
        <v>48</v>
      </c>
      <c r="D756" s="17" t="s">
        <v>8221</v>
      </c>
      <c r="E756" s="19">
        <v>4</v>
      </c>
    </row>
    <row r="757" spans="1:5" x14ac:dyDescent="0.25">
      <c r="A757" s="18" t="s">
        <v>8219</v>
      </c>
      <c r="B757" s="20">
        <v>48</v>
      </c>
      <c r="D757" s="18" t="s">
        <v>8221</v>
      </c>
      <c r="E757" s="20">
        <v>139</v>
      </c>
    </row>
    <row r="758" spans="1:5" x14ac:dyDescent="0.25">
      <c r="A758" s="17" t="s">
        <v>8219</v>
      </c>
      <c r="B758" s="19">
        <v>221</v>
      </c>
      <c r="D758" s="17" t="s">
        <v>8221</v>
      </c>
      <c r="E758" s="19">
        <v>2</v>
      </c>
    </row>
    <row r="759" spans="1:5" x14ac:dyDescent="0.25">
      <c r="A759" s="18" t="s">
        <v>8219</v>
      </c>
      <c r="B759" s="20">
        <v>107</v>
      </c>
      <c r="D759" s="18" t="s">
        <v>8221</v>
      </c>
      <c r="E759" s="20">
        <v>18</v>
      </c>
    </row>
    <row r="760" spans="1:5" x14ac:dyDescent="0.25">
      <c r="A760" s="17" t="s">
        <v>8219</v>
      </c>
      <c r="B760" s="19">
        <v>45</v>
      </c>
      <c r="D760" s="17" t="s">
        <v>8221</v>
      </c>
      <c r="E760" s="19">
        <v>81</v>
      </c>
    </row>
    <row r="761" spans="1:5" x14ac:dyDescent="0.25">
      <c r="A761" s="18" t="s">
        <v>8219</v>
      </c>
      <c r="B761" s="20">
        <v>36</v>
      </c>
      <c r="D761" s="18" t="s">
        <v>8221</v>
      </c>
      <c r="E761" s="20">
        <v>86</v>
      </c>
    </row>
    <row r="762" spans="1:5" x14ac:dyDescent="0.25">
      <c r="A762" s="17" t="s">
        <v>8219</v>
      </c>
      <c r="B762" s="19">
        <v>101</v>
      </c>
      <c r="D762" s="17" t="s">
        <v>8221</v>
      </c>
      <c r="E762" s="19">
        <v>140</v>
      </c>
    </row>
    <row r="763" spans="1:5" x14ac:dyDescent="0.25">
      <c r="A763" s="18" t="s">
        <v>8219</v>
      </c>
      <c r="B763" s="20">
        <v>62</v>
      </c>
      <c r="D763" s="18" t="s">
        <v>8221</v>
      </c>
      <c r="E763" s="20">
        <v>37</v>
      </c>
    </row>
    <row r="764" spans="1:5" x14ac:dyDescent="0.25">
      <c r="A764" s="17" t="s">
        <v>8219</v>
      </c>
      <c r="B764" s="19">
        <v>32</v>
      </c>
      <c r="D764" s="17" t="s">
        <v>8221</v>
      </c>
      <c r="E764" s="19">
        <v>6</v>
      </c>
    </row>
    <row r="765" spans="1:5" x14ac:dyDescent="0.25">
      <c r="A765" s="18" t="s">
        <v>8219</v>
      </c>
      <c r="B765" s="20">
        <v>89</v>
      </c>
      <c r="D765" s="18" t="s">
        <v>8221</v>
      </c>
      <c r="E765" s="20">
        <v>113</v>
      </c>
    </row>
    <row r="766" spans="1:5" x14ac:dyDescent="0.25">
      <c r="A766" s="17" t="s">
        <v>8219</v>
      </c>
      <c r="B766" s="19">
        <v>93</v>
      </c>
      <c r="D766" s="17" t="s">
        <v>8221</v>
      </c>
      <c r="E766" s="19">
        <v>37</v>
      </c>
    </row>
    <row r="767" spans="1:5" x14ac:dyDescent="0.25">
      <c r="A767" s="18" t="s">
        <v>8219</v>
      </c>
      <c r="B767" s="20">
        <v>98</v>
      </c>
      <c r="D767" s="18" t="s">
        <v>8221</v>
      </c>
      <c r="E767" s="20">
        <v>18</v>
      </c>
    </row>
    <row r="768" spans="1:5" x14ac:dyDescent="0.25">
      <c r="A768" s="17" t="s">
        <v>8219</v>
      </c>
      <c r="B768" s="19">
        <v>82</v>
      </c>
      <c r="D768" s="17" t="s">
        <v>8221</v>
      </c>
      <c r="E768" s="19">
        <v>75</v>
      </c>
    </row>
    <row r="769" spans="1:5" x14ac:dyDescent="0.25">
      <c r="A769" s="18" t="s">
        <v>8219</v>
      </c>
      <c r="B769" s="20">
        <v>116</v>
      </c>
      <c r="D769" s="18" t="s">
        <v>8221</v>
      </c>
      <c r="E769" s="20">
        <v>52</v>
      </c>
    </row>
    <row r="770" spans="1:5" x14ac:dyDescent="0.25">
      <c r="A770" s="17" t="s">
        <v>8219</v>
      </c>
      <c r="B770" s="19">
        <v>52</v>
      </c>
      <c r="D770" s="17" t="s">
        <v>8221</v>
      </c>
      <c r="E770" s="19">
        <v>122</v>
      </c>
    </row>
    <row r="771" spans="1:5" x14ac:dyDescent="0.25">
      <c r="A771" s="18" t="s">
        <v>8219</v>
      </c>
      <c r="B771" s="20">
        <v>23</v>
      </c>
      <c r="D771" s="18" t="s">
        <v>8221</v>
      </c>
      <c r="E771" s="20">
        <v>8</v>
      </c>
    </row>
    <row r="772" spans="1:5" x14ac:dyDescent="0.25">
      <c r="A772" s="17" t="s">
        <v>8219</v>
      </c>
      <c r="B772" s="19">
        <v>77</v>
      </c>
      <c r="D772" s="17" t="s">
        <v>8221</v>
      </c>
      <c r="E772" s="19">
        <v>8</v>
      </c>
    </row>
    <row r="773" spans="1:5" x14ac:dyDescent="0.25">
      <c r="A773" s="18" t="s">
        <v>8219</v>
      </c>
      <c r="B773" s="20">
        <v>49</v>
      </c>
      <c r="D773" s="18" t="s">
        <v>8221</v>
      </c>
      <c r="E773" s="20">
        <v>96</v>
      </c>
    </row>
    <row r="774" spans="1:5" x14ac:dyDescent="0.25">
      <c r="A774" s="17" t="s">
        <v>8219</v>
      </c>
      <c r="B774" s="19">
        <v>59</v>
      </c>
      <c r="D774" s="17" t="s">
        <v>8221</v>
      </c>
      <c r="E774" s="19">
        <v>9</v>
      </c>
    </row>
    <row r="775" spans="1:5" x14ac:dyDescent="0.25">
      <c r="A775" s="18" t="s">
        <v>8219</v>
      </c>
      <c r="B775" s="20">
        <v>113</v>
      </c>
      <c r="D775" s="18" t="s">
        <v>8221</v>
      </c>
      <c r="E775" s="20">
        <v>2</v>
      </c>
    </row>
    <row r="776" spans="1:5" x14ac:dyDescent="0.25">
      <c r="A776" s="17" t="s">
        <v>8219</v>
      </c>
      <c r="B776" s="19">
        <v>34</v>
      </c>
      <c r="D776" s="17" t="s">
        <v>8221</v>
      </c>
      <c r="E776" s="19">
        <v>26</v>
      </c>
    </row>
    <row r="777" spans="1:5" x14ac:dyDescent="0.25">
      <c r="A777" s="18" t="s">
        <v>8219</v>
      </c>
      <c r="B777" s="20">
        <v>42</v>
      </c>
      <c r="D777" s="18" t="s">
        <v>8221</v>
      </c>
      <c r="E777" s="20">
        <v>23</v>
      </c>
    </row>
    <row r="778" spans="1:5" x14ac:dyDescent="0.25">
      <c r="A778" s="17" t="s">
        <v>8219</v>
      </c>
      <c r="B778" s="19">
        <v>42</v>
      </c>
      <c r="D778" s="17" t="s">
        <v>8221</v>
      </c>
      <c r="E778" s="19">
        <v>0</v>
      </c>
    </row>
    <row r="779" spans="1:5" x14ac:dyDescent="0.25">
      <c r="A779" s="18" t="s">
        <v>8219</v>
      </c>
      <c r="B779" s="20">
        <v>49</v>
      </c>
      <c r="D779" s="18" t="s">
        <v>8221</v>
      </c>
      <c r="E779" s="20">
        <v>140</v>
      </c>
    </row>
    <row r="780" spans="1:5" x14ac:dyDescent="0.25">
      <c r="A780" s="17" t="s">
        <v>8219</v>
      </c>
      <c r="B780" s="19">
        <v>56</v>
      </c>
      <c r="D780" s="17" t="s">
        <v>8221</v>
      </c>
      <c r="E780" s="19">
        <v>0</v>
      </c>
    </row>
    <row r="781" spans="1:5" x14ac:dyDescent="0.25">
      <c r="A781" s="18" t="s">
        <v>8219</v>
      </c>
      <c r="B781" s="20">
        <v>25</v>
      </c>
      <c r="D781" s="18" t="s">
        <v>8221</v>
      </c>
      <c r="E781" s="20">
        <v>6</v>
      </c>
    </row>
    <row r="782" spans="1:5" x14ac:dyDescent="0.25">
      <c r="A782" s="17" t="s">
        <v>8219</v>
      </c>
      <c r="B782" s="19">
        <v>52</v>
      </c>
      <c r="D782" s="17" t="s">
        <v>8221</v>
      </c>
      <c r="E782" s="19">
        <v>100</v>
      </c>
    </row>
    <row r="783" spans="1:5" x14ac:dyDescent="0.25">
      <c r="A783" s="18" t="s">
        <v>8219</v>
      </c>
      <c r="B783" s="20">
        <v>34</v>
      </c>
      <c r="D783" s="18" t="s">
        <v>8221</v>
      </c>
      <c r="E783" s="20">
        <v>0</v>
      </c>
    </row>
    <row r="784" spans="1:5" x14ac:dyDescent="0.25">
      <c r="A784" s="17" t="s">
        <v>8219</v>
      </c>
      <c r="B784" s="19">
        <v>67</v>
      </c>
      <c r="D784" s="17" t="s">
        <v>8221</v>
      </c>
      <c r="E784" s="19">
        <v>4</v>
      </c>
    </row>
    <row r="785" spans="1:5" x14ac:dyDescent="0.25">
      <c r="A785" s="18" t="s">
        <v>8219</v>
      </c>
      <c r="B785" s="20">
        <v>70</v>
      </c>
      <c r="D785" s="18" t="s">
        <v>8221</v>
      </c>
      <c r="E785" s="20">
        <v>8</v>
      </c>
    </row>
    <row r="786" spans="1:5" x14ac:dyDescent="0.25">
      <c r="A786" s="17" t="s">
        <v>8219</v>
      </c>
      <c r="B786" s="19">
        <v>89</v>
      </c>
      <c r="D786" s="17" t="s">
        <v>8221</v>
      </c>
      <c r="E786" s="19">
        <v>0</v>
      </c>
    </row>
    <row r="787" spans="1:5" x14ac:dyDescent="0.25">
      <c r="A787" s="18" t="s">
        <v>8219</v>
      </c>
      <c r="B787" s="20">
        <v>107</v>
      </c>
      <c r="D787" s="18" t="s">
        <v>8221</v>
      </c>
      <c r="E787" s="20">
        <v>16</v>
      </c>
    </row>
    <row r="788" spans="1:5" x14ac:dyDescent="0.25">
      <c r="A788" s="17" t="s">
        <v>8219</v>
      </c>
      <c r="B788" s="19">
        <v>159</v>
      </c>
      <c r="D788" s="17" t="s">
        <v>8221</v>
      </c>
      <c r="E788" s="19">
        <v>2</v>
      </c>
    </row>
    <row r="789" spans="1:5" x14ac:dyDescent="0.25">
      <c r="A789" s="18" t="s">
        <v>8219</v>
      </c>
      <c r="B789" s="20">
        <v>181</v>
      </c>
      <c r="D789" s="18" t="s">
        <v>8221</v>
      </c>
      <c r="E789" s="20">
        <v>48</v>
      </c>
    </row>
    <row r="790" spans="1:5" x14ac:dyDescent="0.25">
      <c r="A790" s="17" t="s">
        <v>8219</v>
      </c>
      <c r="B790" s="19">
        <v>131</v>
      </c>
      <c r="D790" s="17" t="s">
        <v>8221</v>
      </c>
      <c r="E790" s="19">
        <v>2</v>
      </c>
    </row>
    <row r="791" spans="1:5" x14ac:dyDescent="0.25">
      <c r="A791" s="18" t="s">
        <v>8219</v>
      </c>
      <c r="B791" s="20">
        <v>125</v>
      </c>
      <c r="D791" s="18" t="s">
        <v>8221</v>
      </c>
      <c r="E791" s="20">
        <v>2</v>
      </c>
    </row>
    <row r="792" spans="1:5" x14ac:dyDescent="0.25">
      <c r="A792" s="17" t="s">
        <v>8219</v>
      </c>
      <c r="B792" s="19">
        <v>61</v>
      </c>
      <c r="D792" s="17" t="s">
        <v>8221</v>
      </c>
      <c r="E792" s="19">
        <v>1</v>
      </c>
    </row>
    <row r="793" spans="1:5" x14ac:dyDescent="0.25">
      <c r="A793" s="18" t="s">
        <v>8219</v>
      </c>
      <c r="B793" s="20">
        <v>90</v>
      </c>
      <c r="D793" s="18" t="s">
        <v>8221</v>
      </c>
      <c r="E793" s="20">
        <v>17</v>
      </c>
    </row>
    <row r="794" spans="1:5" x14ac:dyDescent="0.25">
      <c r="A794" s="17" t="s">
        <v>8219</v>
      </c>
      <c r="B794" s="19">
        <v>35</v>
      </c>
      <c r="D794" s="17" t="s">
        <v>8221</v>
      </c>
      <c r="E794" s="19">
        <v>0</v>
      </c>
    </row>
    <row r="795" spans="1:5" x14ac:dyDescent="0.25">
      <c r="A795" s="18" t="s">
        <v>8219</v>
      </c>
      <c r="B795" s="20">
        <v>90</v>
      </c>
      <c r="D795" s="18" t="s">
        <v>8221</v>
      </c>
      <c r="E795" s="20">
        <v>11</v>
      </c>
    </row>
    <row r="796" spans="1:5" x14ac:dyDescent="0.25">
      <c r="A796" s="17" t="s">
        <v>8219</v>
      </c>
      <c r="B796" s="19">
        <v>4</v>
      </c>
      <c r="D796" s="17" t="s">
        <v>8221</v>
      </c>
      <c r="E796" s="19">
        <v>95</v>
      </c>
    </row>
    <row r="797" spans="1:5" x14ac:dyDescent="0.25">
      <c r="A797" s="18" t="s">
        <v>8219</v>
      </c>
      <c r="B797" s="20">
        <v>120</v>
      </c>
      <c r="D797" s="18" t="s">
        <v>8221</v>
      </c>
      <c r="E797" s="20">
        <v>13</v>
      </c>
    </row>
    <row r="798" spans="1:5" x14ac:dyDescent="0.25">
      <c r="A798" s="17" t="s">
        <v>8219</v>
      </c>
      <c r="B798" s="19">
        <v>14</v>
      </c>
      <c r="D798" s="17" t="s">
        <v>8221</v>
      </c>
      <c r="E798" s="19">
        <v>2</v>
      </c>
    </row>
    <row r="799" spans="1:5" x14ac:dyDescent="0.25">
      <c r="A799" s="18" t="s">
        <v>8219</v>
      </c>
      <c r="B799" s="20">
        <v>27</v>
      </c>
      <c r="D799" s="18" t="s">
        <v>8221</v>
      </c>
      <c r="E799" s="20">
        <v>2</v>
      </c>
    </row>
    <row r="800" spans="1:5" x14ac:dyDescent="0.25">
      <c r="A800" s="17" t="s">
        <v>8219</v>
      </c>
      <c r="B800" s="19">
        <v>49</v>
      </c>
      <c r="D800" s="17" t="s">
        <v>8221</v>
      </c>
      <c r="E800" s="19">
        <v>3</v>
      </c>
    </row>
    <row r="801" spans="1:5" x14ac:dyDescent="0.25">
      <c r="A801" s="18" t="s">
        <v>8219</v>
      </c>
      <c r="B801" s="20">
        <v>102</v>
      </c>
      <c r="D801" s="18" t="s">
        <v>8221</v>
      </c>
      <c r="E801" s="20">
        <v>0</v>
      </c>
    </row>
    <row r="802" spans="1:5" x14ac:dyDescent="0.25">
      <c r="A802" s="17" t="s">
        <v>8219</v>
      </c>
      <c r="B802" s="19">
        <v>3</v>
      </c>
      <c r="D802" s="17" t="s">
        <v>8221</v>
      </c>
      <c r="E802" s="19">
        <v>0</v>
      </c>
    </row>
    <row r="803" spans="1:5" x14ac:dyDescent="0.25">
      <c r="A803" s="18" t="s">
        <v>8219</v>
      </c>
      <c r="B803" s="20">
        <v>25</v>
      </c>
      <c r="D803" s="18" t="s">
        <v>8221</v>
      </c>
      <c r="E803" s="20">
        <v>0</v>
      </c>
    </row>
    <row r="804" spans="1:5" x14ac:dyDescent="0.25">
      <c r="A804" s="17" t="s">
        <v>8219</v>
      </c>
      <c r="B804" s="19">
        <v>118</v>
      </c>
      <c r="D804" s="17" t="s">
        <v>8221</v>
      </c>
      <c r="E804" s="19">
        <v>2</v>
      </c>
    </row>
    <row r="805" spans="1:5" x14ac:dyDescent="0.25">
      <c r="A805" s="18" t="s">
        <v>8219</v>
      </c>
      <c r="B805" s="20">
        <v>57</v>
      </c>
      <c r="D805" s="18" t="s">
        <v>8221</v>
      </c>
      <c r="E805" s="20">
        <v>24</v>
      </c>
    </row>
    <row r="806" spans="1:5" x14ac:dyDescent="0.25">
      <c r="A806" s="17" t="s">
        <v>8219</v>
      </c>
      <c r="B806" s="19">
        <v>11</v>
      </c>
      <c r="D806" s="17" t="s">
        <v>8221</v>
      </c>
      <c r="E806" s="19">
        <v>25</v>
      </c>
    </row>
    <row r="807" spans="1:5" x14ac:dyDescent="0.25">
      <c r="A807" s="18" t="s">
        <v>8219</v>
      </c>
      <c r="B807" s="20">
        <v>33</v>
      </c>
      <c r="D807" s="18" t="s">
        <v>8221</v>
      </c>
      <c r="E807" s="20">
        <v>3</v>
      </c>
    </row>
    <row r="808" spans="1:5" x14ac:dyDescent="0.25">
      <c r="A808" s="17" t="s">
        <v>8219</v>
      </c>
      <c r="B808" s="19">
        <v>40</v>
      </c>
      <c r="D808" s="17" t="s">
        <v>8221</v>
      </c>
      <c r="E808" s="19">
        <v>41</v>
      </c>
    </row>
    <row r="809" spans="1:5" x14ac:dyDescent="0.25">
      <c r="A809" s="18" t="s">
        <v>8219</v>
      </c>
      <c r="B809" s="20">
        <v>50</v>
      </c>
      <c r="D809" s="18" t="s">
        <v>8221</v>
      </c>
      <c r="E809" s="20">
        <v>2</v>
      </c>
    </row>
    <row r="810" spans="1:5" x14ac:dyDescent="0.25">
      <c r="A810" s="17" t="s">
        <v>8219</v>
      </c>
      <c r="B810" s="19">
        <v>38</v>
      </c>
      <c r="D810" s="17" t="s">
        <v>8221</v>
      </c>
      <c r="E810" s="19">
        <v>4</v>
      </c>
    </row>
    <row r="811" spans="1:5" x14ac:dyDescent="0.25">
      <c r="A811" s="18" t="s">
        <v>8219</v>
      </c>
      <c r="B811" s="20">
        <v>96</v>
      </c>
      <c r="D811" s="18" t="s">
        <v>8221</v>
      </c>
      <c r="E811" s="20">
        <v>99</v>
      </c>
    </row>
    <row r="812" spans="1:5" x14ac:dyDescent="0.25">
      <c r="A812" s="17" t="s">
        <v>8219</v>
      </c>
      <c r="B812" s="19">
        <v>48</v>
      </c>
      <c r="D812" s="17" t="s">
        <v>8221</v>
      </c>
      <c r="E812" s="19">
        <v>4</v>
      </c>
    </row>
    <row r="813" spans="1:5" x14ac:dyDescent="0.25">
      <c r="A813" s="18" t="s">
        <v>8219</v>
      </c>
      <c r="B813" s="20">
        <v>33</v>
      </c>
      <c r="D813" s="18" t="s">
        <v>8221</v>
      </c>
      <c r="E813" s="20">
        <v>4</v>
      </c>
    </row>
    <row r="814" spans="1:5" x14ac:dyDescent="0.25">
      <c r="A814" s="17" t="s">
        <v>8219</v>
      </c>
      <c r="B814" s="19">
        <v>226</v>
      </c>
      <c r="D814" s="17" t="s">
        <v>8221</v>
      </c>
      <c r="E814" s="19">
        <v>38</v>
      </c>
    </row>
    <row r="815" spans="1:5" x14ac:dyDescent="0.25">
      <c r="A815" s="18" t="s">
        <v>8219</v>
      </c>
      <c r="B815" s="20">
        <v>14</v>
      </c>
      <c r="D815" s="18" t="s">
        <v>8221</v>
      </c>
      <c r="E815" s="20">
        <v>285</v>
      </c>
    </row>
    <row r="816" spans="1:5" x14ac:dyDescent="0.25">
      <c r="A816" s="17" t="s">
        <v>8219</v>
      </c>
      <c r="B816" s="19">
        <v>20</v>
      </c>
      <c r="D816" s="17" t="s">
        <v>8221</v>
      </c>
      <c r="E816" s="19">
        <v>1</v>
      </c>
    </row>
    <row r="817" spans="1:5" x14ac:dyDescent="0.25">
      <c r="A817" s="18" t="s">
        <v>8219</v>
      </c>
      <c r="B817" s="20">
        <v>25</v>
      </c>
      <c r="D817" s="18" t="s">
        <v>8221</v>
      </c>
      <c r="E817" s="20">
        <v>42</v>
      </c>
    </row>
    <row r="818" spans="1:5" x14ac:dyDescent="0.25">
      <c r="A818" s="17" t="s">
        <v>8219</v>
      </c>
      <c r="B818" s="19">
        <v>90</v>
      </c>
      <c r="D818" s="17" t="s">
        <v>8221</v>
      </c>
      <c r="E818" s="19">
        <v>26</v>
      </c>
    </row>
    <row r="819" spans="1:5" x14ac:dyDescent="0.25">
      <c r="A819" s="18" t="s">
        <v>8219</v>
      </c>
      <c r="B819" s="20">
        <v>11</v>
      </c>
      <c r="D819" s="18" t="s">
        <v>8221</v>
      </c>
      <c r="E819" s="20">
        <v>2</v>
      </c>
    </row>
    <row r="820" spans="1:5" x14ac:dyDescent="0.25">
      <c r="A820" s="17" t="s">
        <v>8219</v>
      </c>
      <c r="B820" s="19">
        <v>55</v>
      </c>
      <c r="D820" s="17" t="s">
        <v>8221</v>
      </c>
      <c r="E820" s="19">
        <v>4</v>
      </c>
    </row>
    <row r="821" spans="1:5" x14ac:dyDescent="0.25">
      <c r="A821" s="18" t="s">
        <v>8219</v>
      </c>
      <c r="B821" s="20">
        <v>30</v>
      </c>
      <c r="D821" s="18" t="s">
        <v>8221</v>
      </c>
      <c r="E821" s="20">
        <v>6</v>
      </c>
    </row>
    <row r="822" spans="1:5" x14ac:dyDescent="0.25">
      <c r="A822" s="17" t="s">
        <v>8219</v>
      </c>
      <c r="B822" s="19">
        <v>28</v>
      </c>
      <c r="D822" s="17" t="s">
        <v>8221</v>
      </c>
      <c r="E822" s="19">
        <v>70</v>
      </c>
    </row>
    <row r="823" spans="1:5" x14ac:dyDescent="0.25">
      <c r="A823" s="18" t="s">
        <v>8219</v>
      </c>
      <c r="B823" s="20">
        <v>45</v>
      </c>
      <c r="D823" s="18" t="s">
        <v>8221</v>
      </c>
      <c r="E823" s="20">
        <v>9</v>
      </c>
    </row>
    <row r="824" spans="1:5" x14ac:dyDescent="0.25">
      <c r="A824" s="17" t="s">
        <v>8219</v>
      </c>
      <c r="B824" s="19">
        <v>13</v>
      </c>
      <c r="D824" s="17" t="s">
        <v>8221</v>
      </c>
      <c r="E824" s="19">
        <v>8</v>
      </c>
    </row>
    <row r="825" spans="1:5" x14ac:dyDescent="0.25">
      <c r="A825" s="18" t="s">
        <v>8219</v>
      </c>
      <c r="B825" s="20">
        <v>40</v>
      </c>
      <c r="D825" s="18" t="s">
        <v>8221</v>
      </c>
      <c r="E825" s="20">
        <v>105</v>
      </c>
    </row>
    <row r="826" spans="1:5" x14ac:dyDescent="0.25">
      <c r="A826" s="17" t="s">
        <v>8219</v>
      </c>
      <c r="B826" s="19">
        <v>21</v>
      </c>
      <c r="D826" s="17" t="s">
        <v>8221</v>
      </c>
      <c r="E826" s="19">
        <v>12</v>
      </c>
    </row>
    <row r="827" spans="1:5" x14ac:dyDescent="0.25">
      <c r="A827" s="18" t="s">
        <v>8219</v>
      </c>
      <c r="B827" s="20">
        <v>134</v>
      </c>
      <c r="D827" s="18" t="s">
        <v>8221</v>
      </c>
      <c r="E827" s="20">
        <v>0</v>
      </c>
    </row>
    <row r="828" spans="1:5" x14ac:dyDescent="0.25">
      <c r="A828" s="17" t="s">
        <v>8219</v>
      </c>
      <c r="B828" s="19">
        <v>20</v>
      </c>
      <c r="D828" s="17" t="s">
        <v>8221</v>
      </c>
      <c r="E828" s="19">
        <v>16</v>
      </c>
    </row>
    <row r="829" spans="1:5" x14ac:dyDescent="0.25">
      <c r="A829" s="18" t="s">
        <v>8219</v>
      </c>
      <c r="B829" s="20">
        <v>19</v>
      </c>
      <c r="D829" s="18" t="s">
        <v>8221</v>
      </c>
      <c r="E829" s="20">
        <v>7</v>
      </c>
    </row>
    <row r="830" spans="1:5" x14ac:dyDescent="0.25">
      <c r="A830" s="17" t="s">
        <v>8219</v>
      </c>
      <c r="B830" s="19">
        <v>209</v>
      </c>
      <c r="D830" s="17" t="s">
        <v>8221</v>
      </c>
      <c r="E830" s="19">
        <v>4</v>
      </c>
    </row>
    <row r="831" spans="1:5" x14ac:dyDescent="0.25">
      <c r="A831" s="18" t="s">
        <v>8219</v>
      </c>
      <c r="B831" s="20">
        <v>38</v>
      </c>
      <c r="D831" s="18" t="s">
        <v>8221</v>
      </c>
      <c r="E831" s="20">
        <v>1</v>
      </c>
    </row>
    <row r="832" spans="1:5" x14ac:dyDescent="0.25">
      <c r="A832" s="17" t="s">
        <v>8219</v>
      </c>
      <c r="B832" s="19">
        <v>24</v>
      </c>
      <c r="D832" s="17" t="s">
        <v>8221</v>
      </c>
      <c r="E832" s="19">
        <v>28</v>
      </c>
    </row>
    <row r="833" spans="1:5" x14ac:dyDescent="0.25">
      <c r="A833" s="18" t="s">
        <v>8219</v>
      </c>
      <c r="B833" s="20">
        <v>8</v>
      </c>
      <c r="D833" s="18" t="s">
        <v>8221</v>
      </c>
      <c r="E833" s="20">
        <v>1</v>
      </c>
    </row>
    <row r="834" spans="1:5" x14ac:dyDescent="0.25">
      <c r="A834" s="17" t="s">
        <v>8219</v>
      </c>
      <c r="B834" s="19">
        <v>179</v>
      </c>
      <c r="D834" s="17" t="s">
        <v>8221</v>
      </c>
      <c r="E834" s="19">
        <v>1</v>
      </c>
    </row>
    <row r="835" spans="1:5" x14ac:dyDescent="0.25">
      <c r="A835" s="18" t="s">
        <v>8219</v>
      </c>
      <c r="B835" s="20">
        <v>26</v>
      </c>
      <c r="D835" s="18" t="s">
        <v>8221</v>
      </c>
      <c r="E835" s="20">
        <v>5</v>
      </c>
    </row>
    <row r="836" spans="1:5" x14ac:dyDescent="0.25">
      <c r="A836" s="17" t="s">
        <v>8219</v>
      </c>
      <c r="B836" s="19">
        <v>131</v>
      </c>
      <c r="D836" s="17" t="s">
        <v>8221</v>
      </c>
      <c r="E836" s="19">
        <v>3</v>
      </c>
    </row>
    <row r="837" spans="1:5" x14ac:dyDescent="0.25">
      <c r="A837" s="18" t="s">
        <v>8219</v>
      </c>
      <c r="B837" s="20">
        <v>14</v>
      </c>
      <c r="D837" s="18" t="s">
        <v>8221</v>
      </c>
      <c r="E837" s="20">
        <v>2</v>
      </c>
    </row>
    <row r="838" spans="1:5" x14ac:dyDescent="0.25">
      <c r="A838" s="17" t="s">
        <v>8219</v>
      </c>
      <c r="B838" s="19">
        <v>174</v>
      </c>
      <c r="D838" s="17" t="s">
        <v>8221</v>
      </c>
      <c r="E838" s="19">
        <v>0</v>
      </c>
    </row>
    <row r="839" spans="1:5" x14ac:dyDescent="0.25">
      <c r="A839" s="18" t="s">
        <v>8219</v>
      </c>
      <c r="B839" s="20">
        <v>191</v>
      </c>
      <c r="D839" s="18" t="s">
        <v>8221</v>
      </c>
      <c r="E839" s="20">
        <v>0</v>
      </c>
    </row>
    <row r="840" spans="1:5" x14ac:dyDescent="0.25">
      <c r="A840" s="17" t="s">
        <v>8219</v>
      </c>
      <c r="B840" s="19">
        <v>38</v>
      </c>
      <c r="D840" s="17" t="s">
        <v>8221</v>
      </c>
      <c r="E840" s="19">
        <v>3</v>
      </c>
    </row>
    <row r="841" spans="1:5" x14ac:dyDescent="0.25">
      <c r="A841" s="18" t="s">
        <v>8219</v>
      </c>
      <c r="B841" s="20">
        <v>22</v>
      </c>
      <c r="D841" s="18" t="s">
        <v>8221</v>
      </c>
      <c r="E841" s="20">
        <v>0</v>
      </c>
    </row>
    <row r="842" spans="1:5" x14ac:dyDescent="0.25">
      <c r="A842" s="17" t="s">
        <v>8219</v>
      </c>
      <c r="B842" s="19">
        <v>149</v>
      </c>
      <c r="D842" s="17" t="s">
        <v>8221</v>
      </c>
      <c r="E842" s="19">
        <v>0</v>
      </c>
    </row>
    <row r="843" spans="1:5" x14ac:dyDescent="0.25">
      <c r="A843" s="18" t="s">
        <v>8219</v>
      </c>
      <c r="B843" s="20">
        <v>56</v>
      </c>
      <c r="D843" s="18" t="s">
        <v>8221</v>
      </c>
      <c r="E843" s="20">
        <v>3</v>
      </c>
    </row>
    <row r="844" spans="1:5" x14ac:dyDescent="0.25">
      <c r="A844" s="17" t="s">
        <v>8219</v>
      </c>
      <c r="B844" s="19">
        <v>19</v>
      </c>
      <c r="D844" s="17" t="s">
        <v>8221</v>
      </c>
      <c r="E844" s="19">
        <v>7</v>
      </c>
    </row>
    <row r="845" spans="1:5" x14ac:dyDescent="0.25">
      <c r="A845" s="18" t="s">
        <v>8219</v>
      </c>
      <c r="B845" s="20">
        <v>70</v>
      </c>
      <c r="D845" s="18" t="s">
        <v>8221</v>
      </c>
      <c r="E845" s="20">
        <v>25</v>
      </c>
    </row>
    <row r="846" spans="1:5" x14ac:dyDescent="0.25">
      <c r="A846" s="17" t="s">
        <v>8219</v>
      </c>
      <c r="B846" s="19">
        <v>81</v>
      </c>
      <c r="D846" s="17" t="s">
        <v>8221</v>
      </c>
      <c r="E846" s="19">
        <v>10</v>
      </c>
    </row>
    <row r="847" spans="1:5" x14ac:dyDescent="0.25">
      <c r="A847" s="18" t="s">
        <v>8219</v>
      </c>
      <c r="B847" s="20">
        <v>32</v>
      </c>
      <c r="D847" s="18" t="s">
        <v>8221</v>
      </c>
      <c r="E847" s="20">
        <v>3</v>
      </c>
    </row>
    <row r="848" spans="1:5" x14ac:dyDescent="0.25">
      <c r="A848" s="17" t="s">
        <v>8219</v>
      </c>
      <c r="B848" s="19">
        <v>26</v>
      </c>
      <c r="D848" s="17" t="s">
        <v>8221</v>
      </c>
      <c r="E848" s="19">
        <v>5</v>
      </c>
    </row>
    <row r="849" spans="1:5" x14ac:dyDescent="0.25">
      <c r="A849" s="18" t="s">
        <v>8219</v>
      </c>
      <c r="B849" s="20">
        <v>105</v>
      </c>
      <c r="D849" s="18" t="s">
        <v>8221</v>
      </c>
      <c r="E849" s="20">
        <v>5</v>
      </c>
    </row>
    <row r="850" spans="1:5" x14ac:dyDescent="0.25">
      <c r="A850" s="17" t="s">
        <v>8219</v>
      </c>
      <c r="B850" s="19">
        <v>29</v>
      </c>
      <c r="D850" s="17" t="s">
        <v>8221</v>
      </c>
      <c r="E850" s="19">
        <v>27</v>
      </c>
    </row>
    <row r="851" spans="1:5" x14ac:dyDescent="0.25">
      <c r="A851" s="18" t="s">
        <v>8219</v>
      </c>
      <c r="B851" s="20">
        <v>8</v>
      </c>
      <c r="D851" s="18" t="s">
        <v>8221</v>
      </c>
      <c r="E851" s="20">
        <v>2</v>
      </c>
    </row>
    <row r="852" spans="1:5" x14ac:dyDescent="0.25">
      <c r="A852" s="17" t="s">
        <v>8219</v>
      </c>
      <c r="B852" s="19">
        <v>89</v>
      </c>
      <c r="D852" s="17" t="s">
        <v>8221</v>
      </c>
      <c r="E852" s="19">
        <v>236</v>
      </c>
    </row>
    <row r="853" spans="1:5" x14ac:dyDescent="0.25">
      <c r="A853" s="18" t="s">
        <v>8219</v>
      </c>
      <c r="B853" s="20">
        <v>44</v>
      </c>
      <c r="D853" s="18" t="s">
        <v>8221</v>
      </c>
      <c r="E853" s="20">
        <v>1</v>
      </c>
    </row>
    <row r="854" spans="1:5" x14ac:dyDescent="0.25">
      <c r="A854" s="17" t="s">
        <v>8219</v>
      </c>
      <c r="B854" s="19">
        <v>246</v>
      </c>
      <c r="D854" s="17" t="s">
        <v>8221</v>
      </c>
      <c r="E854" s="19">
        <v>12</v>
      </c>
    </row>
    <row r="855" spans="1:5" x14ac:dyDescent="0.25">
      <c r="A855" s="18" t="s">
        <v>8219</v>
      </c>
      <c r="B855" s="20">
        <v>120</v>
      </c>
      <c r="D855" s="18" t="s">
        <v>8221</v>
      </c>
      <c r="E855" s="20">
        <v>4</v>
      </c>
    </row>
    <row r="856" spans="1:5" x14ac:dyDescent="0.25">
      <c r="A856" s="17" t="s">
        <v>8219</v>
      </c>
      <c r="B856" s="19">
        <v>26</v>
      </c>
      <c r="D856" s="17" t="s">
        <v>8221</v>
      </c>
      <c r="E856" s="19">
        <v>3</v>
      </c>
    </row>
    <row r="857" spans="1:5" x14ac:dyDescent="0.25">
      <c r="A857" s="18" t="s">
        <v>8219</v>
      </c>
      <c r="B857" s="20">
        <v>45</v>
      </c>
      <c r="D857" s="18" t="s">
        <v>8221</v>
      </c>
      <c r="E857" s="20">
        <v>99</v>
      </c>
    </row>
    <row r="858" spans="1:5" x14ac:dyDescent="0.25">
      <c r="A858" s="17" t="s">
        <v>8219</v>
      </c>
      <c r="B858" s="19">
        <v>20</v>
      </c>
      <c r="D858" s="17" t="s">
        <v>8221</v>
      </c>
      <c r="E858" s="19">
        <v>3</v>
      </c>
    </row>
    <row r="859" spans="1:5" x14ac:dyDescent="0.25">
      <c r="A859" s="18" t="s">
        <v>8219</v>
      </c>
      <c r="B859" s="20">
        <v>47</v>
      </c>
      <c r="D859" s="18" t="s">
        <v>8221</v>
      </c>
      <c r="E859" s="20">
        <v>3</v>
      </c>
    </row>
    <row r="860" spans="1:5" x14ac:dyDescent="0.25">
      <c r="A860" s="17" t="s">
        <v>8219</v>
      </c>
      <c r="B860" s="19">
        <v>13</v>
      </c>
      <c r="D860" s="17" t="s">
        <v>8221</v>
      </c>
      <c r="E860" s="19">
        <v>22</v>
      </c>
    </row>
    <row r="861" spans="1:5" x14ac:dyDescent="0.25">
      <c r="A861" s="18" t="s">
        <v>8219</v>
      </c>
      <c r="B861" s="20">
        <v>183</v>
      </c>
      <c r="D861" s="18" t="s">
        <v>8221</v>
      </c>
      <c r="E861" s="20">
        <v>4</v>
      </c>
    </row>
    <row r="862" spans="1:5" x14ac:dyDescent="0.25">
      <c r="A862" s="17" t="s">
        <v>8219</v>
      </c>
      <c r="B862" s="19">
        <v>21</v>
      </c>
      <c r="D862" s="17" t="s">
        <v>8221</v>
      </c>
      <c r="E862" s="19">
        <v>534</v>
      </c>
    </row>
    <row r="863" spans="1:5" x14ac:dyDescent="0.25">
      <c r="A863" s="18" t="s">
        <v>8219</v>
      </c>
      <c r="B863" s="20">
        <v>42</v>
      </c>
      <c r="D863" s="18" t="s">
        <v>8221</v>
      </c>
      <c r="E863" s="20">
        <v>12</v>
      </c>
    </row>
    <row r="864" spans="1:5" x14ac:dyDescent="0.25">
      <c r="A864" s="17" t="s">
        <v>8219</v>
      </c>
      <c r="B864" s="19">
        <v>54</v>
      </c>
      <c r="D864" s="17" t="s">
        <v>8221</v>
      </c>
      <c r="E864" s="19">
        <v>56</v>
      </c>
    </row>
    <row r="865" spans="1:5" x14ac:dyDescent="0.25">
      <c r="A865" s="18" t="s">
        <v>8219</v>
      </c>
      <c r="B865" s="20">
        <v>38</v>
      </c>
      <c r="D865" s="18" t="s">
        <v>8221</v>
      </c>
      <c r="E865" s="20">
        <v>11</v>
      </c>
    </row>
    <row r="866" spans="1:5" x14ac:dyDescent="0.25">
      <c r="A866" s="17" t="s">
        <v>8219</v>
      </c>
      <c r="B866" s="19">
        <v>64</v>
      </c>
      <c r="D866" s="17" t="s">
        <v>8221</v>
      </c>
      <c r="E866" s="19">
        <v>0</v>
      </c>
    </row>
    <row r="867" spans="1:5" x14ac:dyDescent="0.25">
      <c r="A867" s="18" t="s">
        <v>8219</v>
      </c>
      <c r="B867" s="20">
        <v>13</v>
      </c>
      <c r="D867" s="18" t="s">
        <v>8221</v>
      </c>
      <c r="E867" s="20">
        <v>12</v>
      </c>
    </row>
    <row r="868" spans="1:5" x14ac:dyDescent="0.25">
      <c r="A868" s="17" t="s">
        <v>8219</v>
      </c>
      <c r="B868" s="19">
        <v>33</v>
      </c>
      <c r="D868" s="17" t="s">
        <v>8221</v>
      </c>
      <c r="E868" s="19">
        <v>5</v>
      </c>
    </row>
    <row r="869" spans="1:5" x14ac:dyDescent="0.25">
      <c r="A869" s="18" t="s">
        <v>8219</v>
      </c>
      <c r="B869" s="20">
        <v>52</v>
      </c>
      <c r="D869" s="18" t="s">
        <v>8221</v>
      </c>
      <c r="E869" s="20">
        <v>24</v>
      </c>
    </row>
    <row r="870" spans="1:5" x14ac:dyDescent="0.25">
      <c r="A870" s="17" t="s">
        <v>8219</v>
      </c>
      <c r="B870" s="19">
        <v>107</v>
      </c>
      <c r="D870" s="17" t="s">
        <v>8221</v>
      </c>
      <c r="E870" s="19">
        <v>89</v>
      </c>
    </row>
    <row r="871" spans="1:5" x14ac:dyDescent="0.25">
      <c r="A871" s="18" t="s">
        <v>8219</v>
      </c>
      <c r="B871" s="20">
        <v>11</v>
      </c>
      <c r="D871" s="18" t="s">
        <v>8221</v>
      </c>
      <c r="E871" s="20">
        <v>1</v>
      </c>
    </row>
    <row r="872" spans="1:5" x14ac:dyDescent="0.25">
      <c r="A872" s="17" t="s">
        <v>8219</v>
      </c>
      <c r="B872" s="19">
        <v>34</v>
      </c>
      <c r="D872" s="17" t="s">
        <v>8221</v>
      </c>
      <c r="E872" s="19">
        <v>55</v>
      </c>
    </row>
    <row r="873" spans="1:5" x14ac:dyDescent="0.25">
      <c r="A873" s="18" t="s">
        <v>8219</v>
      </c>
      <c r="B873" s="20">
        <v>75</v>
      </c>
      <c r="D873" s="18" t="s">
        <v>8221</v>
      </c>
      <c r="E873" s="20">
        <v>2</v>
      </c>
    </row>
    <row r="874" spans="1:5" x14ac:dyDescent="0.25">
      <c r="A874" s="17" t="s">
        <v>8219</v>
      </c>
      <c r="B874" s="19">
        <v>26</v>
      </c>
      <c r="D874" s="17" t="s">
        <v>8221</v>
      </c>
      <c r="E874" s="19">
        <v>0</v>
      </c>
    </row>
    <row r="875" spans="1:5" x14ac:dyDescent="0.25">
      <c r="A875" s="18" t="s">
        <v>8219</v>
      </c>
      <c r="B875" s="20">
        <v>50</v>
      </c>
      <c r="D875" s="18" t="s">
        <v>8221</v>
      </c>
      <c r="E875" s="20">
        <v>4</v>
      </c>
    </row>
    <row r="876" spans="1:5" x14ac:dyDescent="0.25">
      <c r="A876" s="17" t="s">
        <v>8219</v>
      </c>
      <c r="B876" s="19">
        <v>80</v>
      </c>
      <c r="D876" s="17" t="s">
        <v>8221</v>
      </c>
      <c r="E876" s="19">
        <v>6</v>
      </c>
    </row>
    <row r="877" spans="1:5" x14ac:dyDescent="0.25">
      <c r="A877" s="18" t="s">
        <v>8219</v>
      </c>
      <c r="B877" s="20">
        <v>110</v>
      </c>
      <c r="D877" s="18" t="s">
        <v>8221</v>
      </c>
      <c r="E877" s="20">
        <v>4</v>
      </c>
    </row>
    <row r="878" spans="1:5" x14ac:dyDescent="0.25">
      <c r="A878" s="17" t="s">
        <v>8219</v>
      </c>
      <c r="B878" s="19">
        <v>77</v>
      </c>
      <c r="D878" s="17" t="s">
        <v>8221</v>
      </c>
      <c r="E878" s="19">
        <v>4</v>
      </c>
    </row>
    <row r="879" spans="1:5" x14ac:dyDescent="0.25">
      <c r="A879" s="18" t="s">
        <v>8219</v>
      </c>
      <c r="B879" s="20">
        <v>50</v>
      </c>
      <c r="D879" s="18" t="s">
        <v>8221</v>
      </c>
      <c r="E879" s="20">
        <v>2</v>
      </c>
    </row>
    <row r="880" spans="1:5" x14ac:dyDescent="0.25">
      <c r="A880" s="17" t="s">
        <v>8219</v>
      </c>
      <c r="B880" s="19">
        <v>145</v>
      </c>
      <c r="D880" s="17" t="s">
        <v>8221</v>
      </c>
      <c r="E880" s="19">
        <v>5</v>
      </c>
    </row>
    <row r="881" spans="1:5" x14ac:dyDescent="0.25">
      <c r="A881" s="18" t="s">
        <v>8219</v>
      </c>
      <c r="B881" s="20">
        <v>29</v>
      </c>
      <c r="D881" s="18" t="s">
        <v>8221</v>
      </c>
      <c r="E881" s="20">
        <v>83</v>
      </c>
    </row>
    <row r="882" spans="1:5" x14ac:dyDescent="0.25">
      <c r="A882" s="17" t="s">
        <v>8219</v>
      </c>
      <c r="B882" s="19">
        <v>114</v>
      </c>
      <c r="D882" s="17" t="s">
        <v>8221</v>
      </c>
      <c r="E882" s="19">
        <v>57</v>
      </c>
    </row>
    <row r="883" spans="1:5" x14ac:dyDescent="0.25">
      <c r="A883" s="18" t="s">
        <v>8219</v>
      </c>
      <c r="B883" s="20">
        <v>96</v>
      </c>
      <c r="D883" s="18" t="s">
        <v>8221</v>
      </c>
      <c r="E883" s="20">
        <v>311</v>
      </c>
    </row>
    <row r="884" spans="1:5" x14ac:dyDescent="0.25">
      <c r="A884" s="17" t="s">
        <v>8219</v>
      </c>
      <c r="B884" s="19">
        <v>31</v>
      </c>
      <c r="D884" s="17" t="s">
        <v>8221</v>
      </c>
      <c r="E884" s="19">
        <v>2</v>
      </c>
    </row>
    <row r="885" spans="1:5" x14ac:dyDescent="0.25">
      <c r="A885" s="18" t="s">
        <v>8219</v>
      </c>
      <c r="B885" s="20">
        <v>4883</v>
      </c>
      <c r="D885" s="18" t="s">
        <v>8221</v>
      </c>
      <c r="E885" s="20">
        <v>16</v>
      </c>
    </row>
    <row r="886" spans="1:5" x14ac:dyDescent="0.25">
      <c r="A886" s="17" t="s">
        <v>8219</v>
      </c>
      <c r="B886" s="19">
        <v>95</v>
      </c>
      <c r="D886" s="17" t="s">
        <v>8221</v>
      </c>
      <c r="E886" s="19">
        <v>9</v>
      </c>
    </row>
    <row r="887" spans="1:5" x14ac:dyDescent="0.25">
      <c r="A887" s="18" t="s">
        <v>8219</v>
      </c>
      <c r="B887" s="20">
        <v>2478</v>
      </c>
      <c r="D887" s="18" t="s">
        <v>8221</v>
      </c>
      <c r="E887" s="20">
        <v>1</v>
      </c>
    </row>
    <row r="888" spans="1:5" x14ac:dyDescent="0.25">
      <c r="A888" s="17" t="s">
        <v>8219</v>
      </c>
      <c r="B888" s="19">
        <v>1789</v>
      </c>
      <c r="D888" s="17" t="s">
        <v>8221</v>
      </c>
      <c r="E888" s="19">
        <v>12</v>
      </c>
    </row>
    <row r="889" spans="1:5" x14ac:dyDescent="0.25">
      <c r="A889" s="18" t="s">
        <v>8219</v>
      </c>
      <c r="B889" s="20">
        <v>680</v>
      </c>
      <c r="D889" s="18" t="s">
        <v>8221</v>
      </c>
      <c r="E889" s="20">
        <v>0</v>
      </c>
    </row>
    <row r="890" spans="1:5" x14ac:dyDescent="0.25">
      <c r="A890" s="17" t="s">
        <v>8219</v>
      </c>
      <c r="B890" s="19">
        <v>70</v>
      </c>
      <c r="D890" s="17" t="s">
        <v>8221</v>
      </c>
      <c r="E890" s="19">
        <v>20</v>
      </c>
    </row>
    <row r="891" spans="1:5" x14ac:dyDescent="0.25">
      <c r="A891" s="18" t="s">
        <v>8219</v>
      </c>
      <c r="B891" s="20">
        <v>23</v>
      </c>
      <c r="D891" s="18" t="s">
        <v>8221</v>
      </c>
      <c r="E891" s="20">
        <v>16</v>
      </c>
    </row>
    <row r="892" spans="1:5" x14ac:dyDescent="0.25">
      <c r="A892" s="17" t="s">
        <v>8219</v>
      </c>
      <c r="B892" s="19">
        <v>4245</v>
      </c>
      <c r="D892" s="17" t="s">
        <v>8221</v>
      </c>
      <c r="E892" s="19">
        <v>33</v>
      </c>
    </row>
    <row r="893" spans="1:5" x14ac:dyDescent="0.25">
      <c r="A893" s="18" t="s">
        <v>8219</v>
      </c>
      <c r="B893" s="20">
        <v>943</v>
      </c>
      <c r="D893" s="18" t="s">
        <v>8221</v>
      </c>
      <c r="E893" s="20">
        <v>2</v>
      </c>
    </row>
    <row r="894" spans="1:5" x14ac:dyDescent="0.25">
      <c r="A894" s="17" t="s">
        <v>8219</v>
      </c>
      <c r="B894" s="19">
        <v>1876</v>
      </c>
      <c r="D894" s="17" t="s">
        <v>8221</v>
      </c>
      <c r="E894" s="19">
        <v>6</v>
      </c>
    </row>
    <row r="895" spans="1:5" x14ac:dyDescent="0.25">
      <c r="A895" s="18" t="s">
        <v>8219</v>
      </c>
      <c r="B895" s="20">
        <v>834</v>
      </c>
      <c r="D895" s="18" t="s">
        <v>8221</v>
      </c>
      <c r="E895" s="20">
        <v>0</v>
      </c>
    </row>
    <row r="896" spans="1:5" x14ac:dyDescent="0.25">
      <c r="A896" s="17" t="s">
        <v>8219</v>
      </c>
      <c r="B896" s="19">
        <v>682</v>
      </c>
      <c r="D896" s="17" t="s">
        <v>8221</v>
      </c>
      <c r="E896" s="19">
        <v>3</v>
      </c>
    </row>
    <row r="897" spans="1:5" x14ac:dyDescent="0.25">
      <c r="A897" s="18" t="s">
        <v>8219</v>
      </c>
      <c r="B897" s="20">
        <v>147</v>
      </c>
      <c r="D897" s="18" t="s">
        <v>8221</v>
      </c>
      <c r="E897" s="20">
        <v>0</v>
      </c>
    </row>
    <row r="898" spans="1:5" x14ac:dyDescent="0.25">
      <c r="A898" s="17" t="s">
        <v>8219</v>
      </c>
      <c r="B898" s="19">
        <v>415</v>
      </c>
      <c r="D898" s="17" t="s">
        <v>8221</v>
      </c>
      <c r="E898" s="19">
        <v>3</v>
      </c>
    </row>
    <row r="899" spans="1:5" x14ac:dyDescent="0.25">
      <c r="A899" s="18" t="s">
        <v>8219</v>
      </c>
      <c r="B899" s="20">
        <v>290</v>
      </c>
      <c r="D899" s="18" t="s">
        <v>8221</v>
      </c>
      <c r="E899" s="20">
        <v>13</v>
      </c>
    </row>
    <row r="900" spans="1:5" x14ac:dyDescent="0.25">
      <c r="A900" s="17" t="s">
        <v>8219</v>
      </c>
      <c r="B900" s="19">
        <v>365</v>
      </c>
      <c r="D900" s="17" t="s">
        <v>8221</v>
      </c>
      <c r="E900" s="19">
        <v>6</v>
      </c>
    </row>
    <row r="901" spans="1:5" x14ac:dyDescent="0.25">
      <c r="A901" s="18" t="s">
        <v>8219</v>
      </c>
      <c r="B901" s="20">
        <v>660</v>
      </c>
      <c r="D901" s="18" t="s">
        <v>8221</v>
      </c>
      <c r="E901" s="20">
        <v>1</v>
      </c>
    </row>
    <row r="902" spans="1:5" x14ac:dyDescent="0.25">
      <c r="A902" s="17" t="s">
        <v>8219</v>
      </c>
      <c r="B902" s="19">
        <v>1356</v>
      </c>
      <c r="D902" s="17" t="s">
        <v>8221</v>
      </c>
      <c r="E902" s="19">
        <v>0</v>
      </c>
    </row>
    <row r="903" spans="1:5" x14ac:dyDescent="0.25">
      <c r="A903" s="18" t="s">
        <v>8219</v>
      </c>
      <c r="B903" s="20">
        <v>424</v>
      </c>
      <c r="D903" s="18" t="s">
        <v>8221</v>
      </c>
      <c r="E903" s="20">
        <v>5</v>
      </c>
    </row>
    <row r="904" spans="1:5" x14ac:dyDescent="0.25">
      <c r="A904" s="17" t="s">
        <v>8219</v>
      </c>
      <c r="B904" s="19">
        <v>33</v>
      </c>
      <c r="D904" s="17" t="s">
        <v>8221</v>
      </c>
      <c r="E904" s="19">
        <v>0</v>
      </c>
    </row>
    <row r="905" spans="1:5" x14ac:dyDescent="0.25">
      <c r="A905" s="18" t="s">
        <v>8219</v>
      </c>
      <c r="B905" s="20">
        <v>1633</v>
      </c>
      <c r="D905" s="18" t="s">
        <v>8221</v>
      </c>
      <c r="E905" s="20">
        <v>36</v>
      </c>
    </row>
    <row r="906" spans="1:5" x14ac:dyDescent="0.25">
      <c r="A906" s="17" t="s">
        <v>8219</v>
      </c>
      <c r="B906" s="19">
        <v>306</v>
      </c>
      <c r="D906" s="17" t="s">
        <v>8221</v>
      </c>
      <c r="E906" s="19">
        <v>1</v>
      </c>
    </row>
    <row r="907" spans="1:5" x14ac:dyDescent="0.25">
      <c r="A907" s="18" t="s">
        <v>8219</v>
      </c>
      <c r="B907" s="20">
        <v>205</v>
      </c>
      <c r="D907" s="18" t="s">
        <v>8221</v>
      </c>
      <c r="E907" s="20">
        <v>1</v>
      </c>
    </row>
    <row r="908" spans="1:5" x14ac:dyDescent="0.25">
      <c r="A908" s="17" t="s">
        <v>8219</v>
      </c>
      <c r="B908" s="19">
        <v>1281</v>
      </c>
      <c r="D908" s="17" t="s">
        <v>8221</v>
      </c>
      <c r="E908" s="19">
        <v>1</v>
      </c>
    </row>
    <row r="909" spans="1:5" x14ac:dyDescent="0.25">
      <c r="A909" s="18" t="s">
        <v>8219</v>
      </c>
      <c r="B909" s="20">
        <v>103</v>
      </c>
      <c r="D909" s="18" t="s">
        <v>8221</v>
      </c>
      <c r="E909" s="20">
        <v>9</v>
      </c>
    </row>
    <row r="910" spans="1:5" x14ac:dyDescent="0.25">
      <c r="A910" s="17" t="s">
        <v>8219</v>
      </c>
      <c r="B910" s="19">
        <v>1513</v>
      </c>
      <c r="D910" s="17" t="s">
        <v>8221</v>
      </c>
      <c r="E910" s="19">
        <v>1</v>
      </c>
    </row>
    <row r="911" spans="1:5" x14ac:dyDescent="0.25">
      <c r="A911" s="18" t="s">
        <v>8219</v>
      </c>
      <c r="B911" s="20">
        <v>405</v>
      </c>
      <c r="D911" s="18" t="s">
        <v>8221</v>
      </c>
      <c r="E911" s="20">
        <v>0</v>
      </c>
    </row>
    <row r="912" spans="1:5" x14ac:dyDescent="0.25">
      <c r="A912" s="17" t="s">
        <v>8219</v>
      </c>
      <c r="B912" s="19">
        <v>510</v>
      </c>
      <c r="D912" s="17" t="s">
        <v>8221</v>
      </c>
      <c r="E912" s="19">
        <v>1</v>
      </c>
    </row>
    <row r="913" spans="1:5" x14ac:dyDescent="0.25">
      <c r="A913" s="18" t="s">
        <v>8219</v>
      </c>
      <c r="B913" s="20">
        <v>1887</v>
      </c>
      <c r="D913" s="18" t="s">
        <v>8221</v>
      </c>
      <c r="E913" s="20">
        <v>1</v>
      </c>
    </row>
    <row r="914" spans="1:5" x14ac:dyDescent="0.25">
      <c r="A914" s="17" t="s">
        <v>8219</v>
      </c>
      <c r="B914" s="19">
        <v>701</v>
      </c>
      <c r="D914" s="17" t="s">
        <v>8221</v>
      </c>
      <c r="E914" s="19">
        <v>4</v>
      </c>
    </row>
    <row r="915" spans="1:5" x14ac:dyDescent="0.25">
      <c r="A915" s="18" t="s">
        <v>8219</v>
      </c>
      <c r="B915" s="20">
        <v>3863</v>
      </c>
      <c r="D915" s="18" t="s">
        <v>8221</v>
      </c>
      <c r="E915" s="20">
        <v>2</v>
      </c>
    </row>
    <row r="916" spans="1:5" x14ac:dyDescent="0.25">
      <c r="A916" s="17" t="s">
        <v>8219</v>
      </c>
      <c r="B916" s="19">
        <v>238</v>
      </c>
      <c r="D916" s="17" t="s">
        <v>8221</v>
      </c>
      <c r="E916" s="19">
        <v>2</v>
      </c>
    </row>
    <row r="917" spans="1:5" x14ac:dyDescent="0.25">
      <c r="A917" s="18" t="s">
        <v>8219</v>
      </c>
      <c r="B917" s="20">
        <v>2051</v>
      </c>
      <c r="D917" s="18" t="s">
        <v>8221</v>
      </c>
      <c r="E917" s="20">
        <v>2</v>
      </c>
    </row>
    <row r="918" spans="1:5" x14ac:dyDescent="0.25">
      <c r="A918" s="17" t="s">
        <v>8219</v>
      </c>
      <c r="B918" s="19">
        <v>402</v>
      </c>
      <c r="D918" s="17" t="s">
        <v>8221</v>
      </c>
      <c r="E918" s="19">
        <v>0</v>
      </c>
    </row>
    <row r="919" spans="1:5" x14ac:dyDescent="0.25">
      <c r="A919" s="18" t="s">
        <v>8219</v>
      </c>
      <c r="B919" s="20">
        <v>253</v>
      </c>
      <c r="D919" s="18" t="s">
        <v>8221</v>
      </c>
      <c r="E919" s="20">
        <v>2</v>
      </c>
    </row>
    <row r="920" spans="1:5" x14ac:dyDescent="0.25">
      <c r="A920" s="17" t="s">
        <v>8219</v>
      </c>
      <c r="B920" s="19">
        <v>473</v>
      </c>
      <c r="D920" s="17" t="s">
        <v>8221</v>
      </c>
      <c r="E920" s="19">
        <v>4</v>
      </c>
    </row>
    <row r="921" spans="1:5" x14ac:dyDescent="0.25">
      <c r="A921" s="18" t="s">
        <v>8219</v>
      </c>
      <c r="B921" s="20">
        <v>821</v>
      </c>
      <c r="D921" s="18" t="s">
        <v>8221</v>
      </c>
      <c r="E921" s="20">
        <v>2</v>
      </c>
    </row>
    <row r="922" spans="1:5" x14ac:dyDescent="0.25">
      <c r="A922" s="17" t="s">
        <v>8219</v>
      </c>
      <c r="B922" s="19">
        <v>388</v>
      </c>
      <c r="D922" s="17" t="s">
        <v>8221</v>
      </c>
      <c r="E922" s="19">
        <v>0</v>
      </c>
    </row>
    <row r="923" spans="1:5" x14ac:dyDescent="0.25">
      <c r="A923" s="18" t="s">
        <v>8219</v>
      </c>
      <c r="B923" s="20">
        <v>813</v>
      </c>
      <c r="D923" s="18" t="s">
        <v>8221</v>
      </c>
      <c r="E923" s="20">
        <v>1</v>
      </c>
    </row>
    <row r="924" spans="1:5" x14ac:dyDescent="0.25">
      <c r="A924" s="17" t="s">
        <v>8219</v>
      </c>
      <c r="B924" s="19">
        <v>1945</v>
      </c>
      <c r="D924" s="17" t="s">
        <v>8221</v>
      </c>
      <c r="E924" s="19">
        <v>0</v>
      </c>
    </row>
    <row r="925" spans="1:5" x14ac:dyDescent="0.25">
      <c r="A925" s="18" t="s">
        <v>8219</v>
      </c>
      <c r="B925" s="20">
        <v>1637</v>
      </c>
      <c r="D925" s="18" t="s">
        <v>8221</v>
      </c>
      <c r="E925" s="20">
        <v>2</v>
      </c>
    </row>
    <row r="926" spans="1:5" x14ac:dyDescent="0.25">
      <c r="A926" s="17" t="s">
        <v>8219</v>
      </c>
      <c r="B926" s="19">
        <v>1375</v>
      </c>
      <c r="D926" s="17" t="s">
        <v>8221</v>
      </c>
      <c r="E926" s="19">
        <v>7</v>
      </c>
    </row>
    <row r="927" spans="1:5" x14ac:dyDescent="0.25">
      <c r="A927" s="18" t="s">
        <v>8219</v>
      </c>
      <c r="B927" s="20">
        <v>17</v>
      </c>
      <c r="D927" s="18" t="s">
        <v>8221</v>
      </c>
      <c r="E927" s="20">
        <v>5</v>
      </c>
    </row>
    <row r="928" spans="1:5" x14ac:dyDescent="0.25">
      <c r="A928" s="17" t="s">
        <v>8219</v>
      </c>
      <c r="B928" s="19">
        <v>354</v>
      </c>
      <c r="D928" s="17" t="s">
        <v>8221</v>
      </c>
      <c r="E928" s="19">
        <v>0</v>
      </c>
    </row>
    <row r="929" spans="1:5" x14ac:dyDescent="0.25">
      <c r="A929" s="18" t="s">
        <v>8219</v>
      </c>
      <c r="B929" s="20">
        <v>191</v>
      </c>
      <c r="D929" s="18" t="s">
        <v>8221</v>
      </c>
      <c r="E929" s="20">
        <v>0</v>
      </c>
    </row>
    <row r="930" spans="1:5" x14ac:dyDescent="0.25">
      <c r="A930" s="17" t="s">
        <v>8219</v>
      </c>
      <c r="B930" s="19">
        <v>303</v>
      </c>
      <c r="D930" s="17" t="s">
        <v>8221</v>
      </c>
      <c r="E930" s="19">
        <v>0</v>
      </c>
    </row>
    <row r="931" spans="1:5" x14ac:dyDescent="0.25">
      <c r="A931" s="18" t="s">
        <v>8219</v>
      </c>
      <c r="B931" s="20">
        <v>137</v>
      </c>
      <c r="D931" s="18" t="s">
        <v>8221</v>
      </c>
      <c r="E931" s="20">
        <v>2</v>
      </c>
    </row>
    <row r="932" spans="1:5" x14ac:dyDescent="0.25">
      <c r="A932" s="17" t="s">
        <v>8219</v>
      </c>
      <c r="B932" s="19">
        <v>41</v>
      </c>
      <c r="D932" s="17" t="s">
        <v>8221</v>
      </c>
      <c r="E932" s="19">
        <v>0</v>
      </c>
    </row>
    <row r="933" spans="1:5" x14ac:dyDescent="0.25">
      <c r="A933" s="18" t="s">
        <v>8219</v>
      </c>
      <c r="B933" s="20">
        <v>398</v>
      </c>
      <c r="D933" s="18" t="s">
        <v>8221</v>
      </c>
      <c r="E933" s="20">
        <v>0</v>
      </c>
    </row>
    <row r="934" spans="1:5" x14ac:dyDescent="0.25">
      <c r="A934" s="17" t="s">
        <v>8219</v>
      </c>
      <c r="B934" s="19">
        <v>1737</v>
      </c>
      <c r="D934" s="17" t="s">
        <v>8221</v>
      </c>
      <c r="E934" s="19">
        <v>28</v>
      </c>
    </row>
    <row r="935" spans="1:5" x14ac:dyDescent="0.25">
      <c r="A935" s="18" t="s">
        <v>8219</v>
      </c>
      <c r="B935" s="20">
        <v>971</v>
      </c>
      <c r="D935" s="18" t="s">
        <v>8221</v>
      </c>
      <c r="E935" s="20">
        <v>2</v>
      </c>
    </row>
    <row r="936" spans="1:5" x14ac:dyDescent="0.25">
      <c r="A936" s="17" t="s">
        <v>8219</v>
      </c>
      <c r="B936" s="19">
        <v>183</v>
      </c>
      <c r="D936" s="17" t="s">
        <v>8221</v>
      </c>
      <c r="E936" s="19">
        <v>0</v>
      </c>
    </row>
    <row r="937" spans="1:5" x14ac:dyDescent="0.25">
      <c r="A937" s="18" t="s">
        <v>8219</v>
      </c>
      <c r="B937" s="20">
        <v>4562</v>
      </c>
      <c r="D937" s="18" t="s">
        <v>8221</v>
      </c>
      <c r="E937" s="20">
        <v>0</v>
      </c>
    </row>
    <row r="938" spans="1:5" x14ac:dyDescent="0.25">
      <c r="A938" s="17" t="s">
        <v>8219</v>
      </c>
      <c r="B938" s="19">
        <v>26457</v>
      </c>
      <c r="D938" s="17" t="s">
        <v>8221</v>
      </c>
      <c r="E938" s="19">
        <v>0</v>
      </c>
    </row>
    <row r="939" spans="1:5" x14ac:dyDescent="0.25">
      <c r="A939" s="18" t="s">
        <v>8219</v>
      </c>
      <c r="B939" s="20">
        <v>162</v>
      </c>
      <c r="D939" s="18" t="s">
        <v>8221</v>
      </c>
      <c r="E939" s="20">
        <v>4</v>
      </c>
    </row>
    <row r="940" spans="1:5" x14ac:dyDescent="0.25">
      <c r="A940" s="17" t="s">
        <v>8219</v>
      </c>
      <c r="B940" s="19">
        <v>479</v>
      </c>
      <c r="D940" s="17" t="s">
        <v>8221</v>
      </c>
      <c r="E940" s="19">
        <v>12</v>
      </c>
    </row>
    <row r="941" spans="1:5" x14ac:dyDescent="0.25">
      <c r="A941" s="18" t="s">
        <v>8219</v>
      </c>
      <c r="B941" s="20">
        <v>426</v>
      </c>
      <c r="D941" s="18" t="s">
        <v>8221</v>
      </c>
      <c r="E941" s="20">
        <v>0</v>
      </c>
    </row>
    <row r="942" spans="1:5" x14ac:dyDescent="0.25">
      <c r="A942" s="17" t="s">
        <v>8219</v>
      </c>
      <c r="B942" s="19">
        <v>450</v>
      </c>
      <c r="D942" s="17" t="s">
        <v>8221</v>
      </c>
      <c r="E942" s="19">
        <v>33</v>
      </c>
    </row>
    <row r="943" spans="1:5" x14ac:dyDescent="0.25">
      <c r="A943" s="18" t="s">
        <v>8219</v>
      </c>
      <c r="B943" s="20">
        <v>1780</v>
      </c>
      <c r="D943" s="18" t="s">
        <v>8221</v>
      </c>
      <c r="E943" s="20">
        <v>0</v>
      </c>
    </row>
    <row r="944" spans="1:5" x14ac:dyDescent="0.25">
      <c r="A944" s="17" t="s">
        <v>8219</v>
      </c>
      <c r="B944" s="19">
        <v>122</v>
      </c>
      <c r="D944" s="17" t="s">
        <v>8221</v>
      </c>
      <c r="E944" s="19">
        <v>4</v>
      </c>
    </row>
    <row r="945" spans="1:5" x14ac:dyDescent="0.25">
      <c r="A945" s="18" t="s">
        <v>8219</v>
      </c>
      <c r="B945" s="20">
        <v>95</v>
      </c>
      <c r="D945" s="18" t="s">
        <v>8221</v>
      </c>
      <c r="E945" s="20">
        <v>0</v>
      </c>
    </row>
    <row r="946" spans="1:5" x14ac:dyDescent="0.25">
      <c r="A946" s="17" t="s">
        <v>8219</v>
      </c>
      <c r="B946" s="19">
        <v>325</v>
      </c>
      <c r="D946" s="17" t="s">
        <v>8221</v>
      </c>
      <c r="E946" s="19">
        <v>11</v>
      </c>
    </row>
    <row r="947" spans="1:5" x14ac:dyDescent="0.25">
      <c r="A947" s="18" t="s">
        <v>8219</v>
      </c>
      <c r="B947" s="20">
        <v>353</v>
      </c>
      <c r="D947" s="18" t="s">
        <v>8221</v>
      </c>
      <c r="E947" s="20">
        <v>1</v>
      </c>
    </row>
    <row r="948" spans="1:5" x14ac:dyDescent="0.25">
      <c r="A948" s="17" t="s">
        <v>8219</v>
      </c>
      <c r="B948" s="19">
        <v>105</v>
      </c>
      <c r="D948" s="17" t="s">
        <v>8221</v>
      </c>
      <c r="E948" s="19">
        <v>5</v>
      </c>
    </row>
    <row r="949" spans="1:5" x14ac:dyDescent="0.25">
      <c r="A949" s="18" t="s">
        <v>8219</v>
      </c>
      <c r="B949" s="20">
        <v>729</v>
      </c>
      <c r="D949" s="18" t="s">
        <v>8221</v>
      </c>
      <c r="E949" s="20">
        <v>0</v>
      </c>
    </row>
    <row r="950" spans="1:5" x14ac:dyDescent="0.25">
      <c r="A950" s="17" t="s">
        <v>8219</v>
      </c>
      <c r="B950" s="19">
        <v>454</v>
      </c>
      <c r="D950" s="17" t="s">
        <v>8221</v>
      </c>
      <c r="E950" s="19">
        <v>1</v>
      </c>
    </row>
    <row r="951" spans="1:5" x14ac:dyDescent="0.25">
      <c r="A951" s="18" t="s">
        <v>8219</v>
      </c>
      <c r="B951" s="20">
        <v>539</v>
      </c>
      <c r="D951" s="18" t="s">
        <v>8221</v>
      </c>
      <c r="E951" s="20">
        <v>1</v>
      </c>
    </row>
    <row r="952" spans="1:5" x14ac:dyDescent="0.25">
      <c r="A952" s="17" t="s">
        <v>8219</v>
      </c>
      <c r="B952" s="19">
        <v>79</v>
      </c>
      <c r="D952" s="17" t="s">
        <v>8221</v>
      </c>
      <c r="E952" s="19">
        <v>6</v>
      </c>
    </row>
    <row r="953" spans="1:5" x14ac:dyDescent="0.25">
      <c r="A953" s="18" t="s">
        <v>8219</v>
      </c>
      <c r="B953" s="20">
        <v>94</v>
      </c>
      <c r="D953" s="18" t="s">
        <v>8221</v>
      </c>
      <c r="E953" s="20">
        <v>8</v>
      </c>
    </row>
    <row r="954" spans="1:5" x14ac:dyDescent="0.25">
      <c r="A954" s="17" t="s">
        <v>8219</v>
      </c>
      <c r="B954" s="19">
        <v>625</v>
      </c>
      <c r="D954" s="17" t="s">
        <v>8221</v>
      </c>
      <c r="E954" s="19">
        <v>1</v>
      </c>
    </row>
    <row r="955" spans="1:5" x14ac:dyDescent="0.25">
      <c r="A955" s="18" t="s">
        <v>8219</v>
      </c>
      <c r="B955" s="20">
        <v>508</v>
      </c>
      <c r="D955" s="18" t="s">
        <v>8221</v>
      </c>
      <c r="E955" s="20">
        <v>0</v>
      </c>
    </row>
    <row r="956" spans="1:5" x14ac:dyDescent="0.25">
      <c r="A956" s="17" t="s">
        <v>8219</v>
      </c>
      <c r="B956" s="19">
        <v>531</v>
      </c>
      <c r="D956" s="17" t="s">
        <v>8221</v>
      </c>
      <c r="E956" s="19">
        <v>2</v>
      </c>
    </row>
    <row r="957" spans="1:5" x14ac:dyDescent="0.25">
      <c r="A957" s="18" t="s">
        <v>8219</v>
      </c>
      <c r="B957" s="20">
        <v>158</v>
      </c>
      <c r="D957" s="18" t="s">
        <v>8221</v>
      </c>
      <c r="E957" s="20">
        <v>1</v>
      </c>
    </row>
    <row r="958" spans="1:5" x14ac:dyDescent="0.25">
      <c r="A958" s="17" t="s">
        <v>8219</v>
      </c>
      <c r="B958" s="19">
        <v>508</v>
      </c>
      <c r="D958" s="17" t="s">
        <v>8221</v>
      </c>
      <c r="E958" s="19">
        <v>0</v>
      </c>
    </row>
    <row r="959" spans="1:5" x14ac:dyDescent="0.25">
      <c r="A959" s="18" t="s">
        <v>8219</v>
      </c>
      <c r="B959" s="20">
        <v>644</v>
      </c>
      <c r="D959" s="18" t="s">
        <v>8221</v>
      </c>
      <c r="E959" s="20">
        <v>1</v>
      </c>
    </row>
    <row r="960" spans="1:5" x14ac:dyDescent="0.25">
      <c r="A960" s="17" t="s">
        <v>8219</v>
      </c>
      <c r="B960" s="19">
        <v>848</v>
      </c>
      <c r="D960" s="17" t="s">
        <v>8221</v>
      </c>
      <c r="E960" s="19">
        <v>19</v>
      </c>
    </row>
    <row r="961" spans="1:5" x14ac:dyDescent="0.25">
      <c r="A961" s="18" t="s">
        <v>8219</v>
      </c>
      <c r="B961" s="20">
        <v>429</v>
      </c>
      <c r="D961" s="18" t="s">
        <v>8221</v>
      </c>
      <c r="E961" s="20">
        <v>27</v>
      </c>
    </row>
    <row r="962" spans="1:5" x14ac:dyDescent="0.25">
      <c r="A962" s="17" t="s">
        <v>8219</v>
      </c>
      <c r="B962" s="19">
        <v>204</v>
      </c>
      <c r="D962" s="17" t="s">
        <v>8221</v>
      </c>
      <c r="E962" s="19">
        <v>7</v>
      </c>
    </row>
    <row r="963" spans="1:5" x14ac:dyDescent="0.25">
      <c r="A963" s="18" t="s">
        <v>8219</v>
      </c>
      <c r="B963" s="20">
        <v>379</v>
      </c>
      <c r="D963" s="18" t="s">
        <v>8221</v>
      </c>
      <c r="E963" s="20">
        <v>14</v>
      </c>
    </row>
    <row r="964" spans="1:5" x14ac:dyDescent="0.25">
      <c r="A964" s="17" t="s">
        <v>8219</v>
      </c>
      <c r="B964" s="19">
        <v>271</v>
      </c>
      <c r="D964" s="17" t="s">
        <v>8221</v>
      </c>
      <c r="E964" s="19">
        <v>5</v>
      </c>
    </row>
    <row r="965" spans="1:5" x14ac:dyDescent="0.25">
      <c r="A965" s="18" t="s">
        <v>8219</v>
      </c>
      <c r="B965" s="20">
        <v>120</v>
      </c>
      <c r="D965" s="18" t="s">
        <v>8221</v>
      </c>
      <c r="E965" s="20">
        <v>30</v>
      </c>
    </row>
    <row r="966" spans="1:5" x14ac:dyDescent="0.25">
      <c r="A966" s="17" t="s">
        <v>8219</v>
      </c>
      <c r="B966" s="19">
        <v>140</v>
      </c>
      <c r="D966" s="17" t="s">
        <v>8221</v>
      </c>
      <c r="E966" s="19">
        <v>1</v>
      </c>
    </row>
    <row r="967" spans="1:5" x14ac:dyDescent="0.25">
      <c r="A967" s="18" t="s">
        <v>8219</v>
      </c>
      <c r="B967" s="20">
        <v>193</v>
      </c>
      <c r="D967" s="18" t="s">
        <v>8221</v>
      </c>
      <c r="E967" s="20">
        <v>0</v>
      </c>
    </row>
    <row r="968" spans="1:5" x14ac:dyDescent="0.25">
      <c r="A968" s="17" t="s">
        <v>8219</v>
      </c>
      <c r="B968" s="19">
        <v>180</v>
      </c>
      <c r="D968" s="17" t="s">
        <v>8221</v>
      </c>
      <c r="E968" s="19">
        <v>60</v>
      </c>
    </row>
    <row r="969" spans="1:5" x14ac:dyDescent="0.25">
      <c r="A969" s="18" t="s">
        <v>8219</v>
      </c>
      <c r="B969" s="20">
        <v>263</v>
      </c>
      <c r="D969" s="18" t="s">
        <v>8221</v>
      </c>
      <c r="E969" s="20">
        <v>84</v>
      </c>
    </row>
    <row r="970" spans="1:5" x14ac:dyDescent="0.25">
      <c r="A970" s="17" t="s">
        <v>8219</v>
      </c>
      <c r="B970" s="19">
        <v>217</v>
      </c>
      <c r="D970" s="17" t="s">
        <v>8221</v>
      </c>
      <c r="E970" s="19">
        <v>47</v>
      </c>
    </row>
    <row r="971" spans="1:5" x14ac:dyDescent="0.25">
      <c r="A971" s="18" t="s">
        <v>8219</v>
      </c>
      <c r="B971" s="20">
        <v>443</v>
      </c>
      <c r="D971" s="18" t="s">
        <v>8221</v>
      </c>
      <c r="E971" s="20">
        <v>66</v>
      </c>
    </row>
    <row r="972" spans="1:5" x14ac:dyDescent="0.25">
      <c r="A972" s="17" t="s">
        <v>8219</v>
      </c>
      <c r="B972" s="19">
        <v>1373</v>
      </c>
      <c r="D972" s="17" t="s">
        <v>8221</v>
      </c>
      <c r="E972" s="19">
        <v>171</v>
      </c>
    </row>
    <row r="973" spans="1:5" x14ac:dyDescent="0.25">
      <c r="A973" s="18" t="s">
        <v>8219</v>
      </c>
      <c r="B973" s="20">
        <v>742</v>
      </c>
      <c r="D973" s="18" t="s">
        <v>8221</v>
      </c>
      <c r="E973" s="20">
        <v>29</v>
      </c>
    </row>
    <row r="974" spans="1:5" x14ac:dyDescent="0.25">
      <c r="A974" s="17" t="s">
        <v>8219</v>
      </c>
      <c r="B974" s="19">
        <v>170</v>
      </c>
      <c r="D974" s="17" t="s">
        <v>8221</v>
      </c>
      <c r="E974" s="19">
        <v>9</v>
      </c>
    </row>
    <row r="975" spans="1:5" x14ac:dyDescent="0.25">
      <c r="A975" s="18" t="s">
        <v>8219</v>
      </c>
      <c r="B975" s="20">
        <v>242</v>
      </c>
      <c r="D975" s="18" t="s">
        <v>8221</v>
      </c>
      <c r="E975" s="20">
        <v>27</v>
      </c>
    </row>
    <row r="976" spans="1:5" x14ac:dyDescent="0.25">
      <c r="A976" s="17" t="s">
        <v>8219</v>
      </c>
      <c r="B976" s="19">
        <v>541</v>
      </c>
      <c r="D976" s="17" t="s">
        <v>8221</v>
      </c>
      <c r="E976" s="19">
        <v>2</v>
      </c>
    </row>
    <row r="977" spans="1:5" x14ac:dyDescent="0.25">
      <c r="A977" s="18" t="s">
        <v>8219</v>
      </c>
      <c r="B977" s="20">
        <v>121</v>
      </c>
      <c r="D977" s="18" t="s">
        <v>8221</v>
      </c>
      <c r="E977" s="20">
        <v>3</v>
      </c>
    </row>
    <row r="978" spans="1:5" x14ac:dyDescent="0.25">
      <c r="A978" s="17" t="s">
        <v>8219</v>
      </c>
      <c r="B978" s="19">
        <v>621</v>
      </c>
      <c r="D978" s="17" t="s">
        <v>8221</v>
      </c>
      <c r="E978" s="19">
        <v>4</v>
      </c>
    </row>
    <row r="979" spans="1:5" x14ac:dyDescent="0.25">
      <c r="A979" s="18" t="s">
        <v>8219</v>
      </c>
      <c r="B979" s="20">
        <v>101</v>
      </c>
      <c r="D979" s="18" t="s">
        <v>8221</v>
      </c>
      <c r="E979" s="20">
        <v>2</v>
      </c>
    </row>
    <row r="980" spans="1:5" x14ac:dyDescent="0.25">
      <c r="A980" s="17" t="s">
        <v>8219</v>
      </c>
      <c r="B980" s="19">
        <v>554</v>
      </c>
      <c r="D980" s="17" t="s">
        <v>8221</v>
      </c>
      <c r="E980" s="19">
        <v>20</v>
      </c>
    </row>
    <row r="981" spans="1:5" x14ac:dyDescent="0.25">
      <c r="A981" s="18" t="s">
        <v>8219</v>
      </c>
      <c r="B981" s="20">
        <v>666</v>
      </c>
      <c r="D981" s="18" t="s">
        <v>8221</v>
      </c>
      <c r="E981" s="20">
        <v>3</v>
      </c>
    </row>
    <row r="982" spans="1:5" x14ac:dyDescent="0.25">
      <c r="A982" s="17" t="s">
        <v>8219</v>
      </c>
      <c r="B982" s="19">
        <v>410</v>
      </c>
      <c r="D982" s="17" t="s">
        <v>8221</v>
      </c>
      <c r="E982" s="19">
        <v>4</v>
      </c>
    </row>
    <row r="983" spans="1:5" x14ac:dyDescent="0.25">
      <c r="A983" s="18" t="s">
        <v>8219</v>
      </c>
      <c r="B983" s="20">
        <v>375</v>
      </c>
      <c r="D983" s="18" t="s">
        <v>8221</v>
      </c>
      <c r="E983" s="20">
        <v>1</v>
      </c>
    </row>
    <row r="984" spans="1:5" x14ac:dyDescent="0.25">
      <c r="A984" s="17" t="s">
        <v>8219</v>
      </c>
      <c r="B984" s="19">
        <v>1364</v>
      </c>
      <c r="D984" s="17" t="s">
        <v>8221</v>
      </c>
      <c r="E984" s="19">
        <v>0</v>
      </c>
    </row>
    <row r="985" spans="1:5" x14ac:dyDescent="0.25">
      <c r="A985" s="18" t="s">
        <v>8219</v>
      </c>
      <c r="B985" s="20">
        <v>35</v>
      </c>
      <c r="D985" s="18" t="s">
        <v>8221</v>
      </c>
      <c r="E985" s="20">
        <v>0</v>
      </c>
    </row>
    <row r="986" spans="1:5" x14ac:dyDescent="0.25">
      <c r="A986" s="17" t="s">
        <v>8219</v>
      </c>
      <c r="B986" s="19">
        <v>203</v>
      </c>
      <c r="D986" s="17" t="s">
        <v>8221</v>
      </c>
      <c r="E986" s="19">
        <v>14</v>
      </c>
    </row>
    <row r="987" spans="1:5" x14ac:dyDescent="0.25">
      <c r="A987" s="18" t="s">
        <v>8219</v>
      </c>
      <c r="B987" s="20">
        <v>49</v>
      </c>
      <c r="D987" s="18" t="s">
        <v>8221</v>
      </c>
      <c r="E987" s="20">
        <v>1</v>
      </c>
    </row>
    <row r="988" spans="1:5" x14ac:dyDescent="0.25">
      <c r="A988" s="17" t="s">
        <v>8219</v>
      </c>
      <c r="B988" s="19">
        <v>5812</v>
      </c>
      <c r="D988" s="17" t="s">
        <v>8221</v>
      </c>
      <c r="E988" s="19">
        <v>118</v>
      </c>
    </row>
    <row r="989" spans="1:5" x14ac:dyDescent="0.25">
      <c r="A989" s="18" t="s">
        <v>8219</v>
      </c>
      <c r="B989" s="20">
        <v>1556</v>
      </c>
      <c r="D989" s="18" t="s">
        <v>8221</v>
      </c>
      <c r="E989" s="20">
        <v>2</v>
      </c>
    </row>
    <row r="990" spans="1:5" x14ac:dyDescent="0.25">
      <c r="A990" s="17" t="s">
        <v>8219</v>
      </c>
      <c r="B990" s="19">
        <v>65</v>
      </c>
      <c r="D990" s="17" t="s">
        <v>8221</v>
      </c>
      <c r="E990" s="19">
        <v>1</v>
      </c>
    </row>
    <row r="991" spans="1:5" x14ac:dyDescent="0.25">
      <c r="A991" s="18" t="s">
        <v>8219</v>
      </c>
      <c r="B991" s="20">
        <v>10</v>
      </c>
      <c r="D991" s="18" t="s">
        <v>8221</v>
      </c>
      <c r="E991" s="20">
        <v>3</v>
      </c>
    </row>
    <row r="992" spans="1:5" x14ac:dyDescent="0.25">
      <c r="A992" s="17" t="s">
        <v>8219</v>
      </c>
      <c r="B992" s="19">
        <v>76</v>
      </c>
      <c r="D992" s="17" t="s">
        <v>8221</v>
      </c>
      <c r="E992" s="19">
        <v>1</v>
      </c>
    </row>
    <row r="993" spans="1:5" x14ac:dyDescent="0.25">
      <c r="A993" s="18" t="s">
        <v>8219</v>
      </c>
      <c r="B993" s="20">
        <v>263</v>
      </c>
      <c r="D993" s="18" t="s">
        <v>8221</v>
      </c>
      <c r="E993" s="20">
        <v>3</v>
      </c>
    </row>
    <row r="994" spans="1:5" x14ac:dyDescent="0.25">
      <c r="A994" s="17" t="s">
        <v>8219</v>
      </c>
      <c r="B994" s="19">
        <v>1530</v>
      </c>
      <c r="D994" s="17" t="s">
        <v>8221</v>
      </c>
      <c r="E994" s="19">
        <v>38</v>
      </c>
    </row>
    <row r="995" spans="1:5" x14ac:dyDescent="0.25">
      <c r="A995" s="18" t="s">
        <v>8219</v>
      </c>
      <c r="B995" s="20">
        <v>278</v>
      </c>
      <c r="D995" s="18" t="s">
        <v>8221</v>
      </c>
      <c r="E995" s="20">
        <v>52</v>
      </c>
    </row>
    <row r="996" spans="1:5" x14ac:dyDescent="0.25">
      <c r="A996" s="17" t="s">
        <v>8219</v>
      </c>
      <c r="B996" s="19">
        <v>350</v>
      </c>
      <c r="D996" s="17" t="s">
        <v>8221</v>
      </c>
      <c r="E996" s="19">
        <v>2</v>
      </c>
    </row>
    <row r="997" spans="1:5" x14ac:dyDescent="0.25">
      <c r="A997" s="18" t="s">
        <v>8219</v>
      </c>
      <c r="B997" s="20">
        <v>470</v>
      </c>
      <c r="D997" s="18" t="s">
        <v>8221</v>
      </c>
      <c r="E997" s="20">
        <v>0</v>
      </c>
    </row>
    <row r="998" spans="1:5" x14ac:dyDescent="0.25">
      <c r="A998" s="17" t="s">
        <v>8219</v>
      </c>
      <c r="B998" s="19">
        <v>3</v>
      </c>
      <c r="D998" s="17" t="s">
        <v>8221</v>
      </c>
      <c r="E998" s="19">
        <v>4</v>
      </c>
    </row>
    <row r="999" spans="1:5" x14ac:dyDescent="0.25">
      <c r="A999" s="18" t="s">
        <v>8219</v>
      </c>
      <c r="B999" s="20">
        <v>8200</v>
      </c>
      <c r="D999" s="18" t="s">
        <v>8221</v>
      </c>
      <c r="E999" s="20">
        <v>4</v>
      </c>
    </row>
    <row r="1000" spans="1:5" x14ac:dyDescent="0.25">
      <c r="A1000" s="17" t="s">
        <v>8219</v>
      </c>
      <c r="B1000" s="19">
        <v>8359</v>
      </c>
      <c r="D1000" s="17" t="s">
        <v>8221</v>
      </c>
      <c r="E1000" s="19">
        <v>18</v>
      </c>
    </row>
    <row r="1001" spans="1:5" x14ac:dyDescent="0.25">
      <c r="A1001" s="18" t="s">
        <v>8219</v>
      </c>
      <c r="B1001" s="20">
        <v>188</v>
      </c>
      <c r="D1001" s="18" t="s">
        <v>8221</v>
      </c>
      <c r="E1001" s="20">
        <v>0</v>
      </c>
    </row>
    <row r="1002" spans="1:5" x14ac:dyDescent="0.25">
      <c r="A1002" s="17" t="s">
        <v>8219</v>
      </c>
      <c r="B1002" s="19">
        <v>48</v>
      </c>
      <c r="D1002" s="17" t="s">
        <v>8221</v>
      </c>
      <c r="E1002" s="19">
        <v>22</v>
      </c>
    </row>
    <row r="1003" spans="1:5" x14ac:dyDescent="0.25">
      <c r="A1003" s="18" t="s">
        <v>8219</v>
      </c>
      <c r="B1003" s="20">
        <v>607</v>
      </c>
      <c r="D1003" s="18" t="s">
        <v>8221</v>
      </c>
      <c r="E1003" s="20">
        <v>49</v>
      </c>
    </row>
    <row r="1004" spans="1:5" x14ac:dyDescent="0.25">
      <c r="A1004" s="17" t="s">
        <v>8219</v>
      </c>
      <c r="B1004" s="19">
        <v>50</v>
      </c>
      <c r="D1004" s="17" t="s">
        <v>8221</v>
      </c>
      <c r="E1004" s="19">
        <v>19</v>
      </c>
    </row>
    <row r="1005" spans="1:5" x14ac:dyDescent="0.25">
      <c r="A1005" s="18" t="s">
        <v>8219</v>
      </c>
      <c r="B1005" s="20">
        <v>55</v>
      </c>
      <c r="D1005" s="18" t="s">
        <v>8221</v>
      </c>
      <c r="E1005" s="20">
        <v>4</v>
      </c>
    </row>
    <row r="1006" spans="1:5" x14ac:dyDescent="0.25">
      <c r="A1006" s="17" t="s">
        <v>8219</v>
      </c>
      <c r="B1006" s="19">
        <v>38</v>
      </c>
      <c r="D1006" s="17" t="s">
        <v>8221</v>
      </c>
      <c r="E1006" s="19">
        <v>4</v>
      </c>
    </row>
    <row r="1007" spans="1:5" x14ac:dyDescent="0.25">
      <c r="A1007" s="18" t="s">
        <v>8219</v>
      </c>
      <c r="B1007" s="20">
        <v>25</v>
      </c>
      <c r="D1007" s="18" t="s">
        <v>8221</v>
      </c>
      <c r="E1007" s="20">
        <v>2</v>
      </c>
    </row>
    <row r="1008" spans="1:5" x14ac:dyDescent="0.25">
      <c r="A1008" s="17" t="s">
        <v>8219</v>
      </c>
      <c r="B1008" s="19">
        <v>46</v>
      </c>
      <c r="D1008" s="17" t="s">
        <v>8221</v>
      </c>
      <c r="E1008" s="19">
        <v>0</v>
      </c>
    </row>
    <row r="1009" spans="1:5" x14ac:dyDescent="0.25">
      <c r="A1009" s="18" t="s">
        <v>8219</v>
      </c>
      <c r="B1009" s="20">
        <v>83</v>
      </c>
      <c r="D1009" s="18" t="s">
        <v>8221</v>
      </c>
      <c r="E1009" s="20">
        <v>0</v>
      </c>
    </row>
    <row r="1010" spans="1:5" x14ac:dyDescent="0.25">
      <c r="A1010" s="17" t="s">
        <v>8219</v>
      </c>
      <c r="B1010" s="19">
        <v>35</v>
      </c>
      <c r="D1010" s="17" t="s">
        <v>8221</v>
      </c>
      <c r="E1010" s="19">
        <v>14</v>
      </c>
    </row>
    <row r="1011" spans="1:5" x14ac:dyDescent="0.25">
      <c r="A1011" s="18" t="s">
        <v>8219</v>
      </c>
      <c r="B1011" s="20">
        <v>25</v>
      </c>
      <c r="D1011" s="18" t="s">
        <v>8221</v>
      </c>
      <c r="E1011" s="20">
        <v>8</v>
      </c>
    </row>
    <row r="1012" spans="1:5" x14ac:dyDescent="0.25">
      <c r="A1012" s="17" t="s">
        <v>8219</v>
      </c>
      <c r="B1012" s="19">
        <v>75</v>
      </c>
      <c r="D1012" s="17" t="s">
        <v>8221</v>
      </c>
      <c r="E1012" s="19">
        <v>0</v>
      </c>
    </row>
    <row r="1013" spans="1:5" x14ac:dyDescent="0.25">
      <c r="A1013" s="18" t="s">
        <v>8219</v>
      </c>
      <c r="B1013" s="20">
        <v>62</v>
      </c>
      <c r="D1013" s="18" t="s">
        <v>8221</v>
      </c>
      <c r="E1013" s="20">
        <v>15</v>
      </c>
    </row>
    <row r="1014" spans="1:5" x14ac:dyDescent="0.25">
      <c r="A1014" s="17" t="s">
        <v>8219</v>
      </c>
      <c r="B1014" s="19">
        <v>160</v>
      </c>
      <c r="D1014" s="17" t="s">
        <v>8221</v>
      </c>
      <c r="E1014" s="19">
        <v>33</v>
      </c>
    </row>
    <row r="1015" spans="1:5" x14ac:dyDescent="0.25">
      <c r="A1015" s="18" t="s">
        <v>8219</v>
      </c>
      <c r="B1015" s="20">
        <v>246</v>
      </c>
      <c r="D1015" s="18" t="s">
        <v>8221</v>
      </c>
      <c r="E1015" s="20">
        <v>2</v>
      </c>
    </row>
    <row r="1016" spans="1:5" x14ac:dyDescent="0.25">
      <c r="A1016" s="17" t="s">
        <v>8219</v>
      </c>
      <c r="B1016" s="19">
        <v>55</v>
      </c>
      <c r="D1016" s="17" t="s">
        <v>8221</v>
      </c>
      <c r="E1016" s="19">
        <v>6</v>
      </c>
    </row>
    <row r="1017" spans="1:5" x14ac:dyDescent="0.25">
      <c r="A1017" s="18" t="s">
        <v>8219</v>
      </c>
      <c r="B1017" s="20">
        <v>23</v>
      </c>
      <c r="D1017" s="18" t="s">
        <v>8221</v>
      </c>
      <c r="E1017" s="20">
        <v>2</v>
      </c>
    </row>
    <row r="1018" spans="1:5" x14ac:dyDescent="0.25">
      <c r="A1018" s="17" t="s">
        <v>8219</v>
      </c>
      <c r="B1018" s="19">
        <v>72</v>
      </c>
      <c r="D1018" s="17" t="s">
        <v>8221</v>
      </c>
      <c r="E1018" s="19">
        <v>0</v>
      </c>
    </row>
    <row r="1019" spans="1:5" x14ac:dyDescent="0.25">
      <c r="A1019" s="18" t="s">
        <v>8219</v>
      </c>
      <c r="B1019" s="20">
        <v>22</v>
      </c>
      <c r="D1019" s="18" t="s">
        <v>8221</v>
      </c>
      <c r="E1019" s="20">
        <v>4</v>
      </c>
    </row>
    <row r="1020" spans="1:5" x14ac:dyDescent="0.25">
      <c r="A1020" s="17" t="s">
        <v>8219</v>
      </c>
      <c r="B1020" s="19">
        <v>14</v>
      </c>
      <c r="D1020" s="17" t="s">
        <v>8221</v>
      </c>
      <c r="E1020" s="19">
        <v>1</v>
      </c>
    </row>
    <row r="1021" spans="1:5" x14ac:dyDescent="0.25">
      <c r="A1021" s="18" t="s">
        <v>8219</v>
      </c>
      <c r="B1021" s="20">
        <v>38</v>
      </c>
      <c r="D1021" s="18" t="s">
        <v>8221</v>
      </c>
      <c r="E1021" s="20">
        <v>3</v>
      </c>
    </row>
    <row r="1022" spans="1:5" x14ac:dyDescent="0.25">
      <c r="A1022" s="17" t="s">
        <v>8219</v>
      </c>
      <c r="B1022" s="19">
        <v>32</v>
      </c>
      <c r="D1022" s="17" t="s">
        <v>8221</v>
      </c>
      <c r="E1022" s="19">
        <v>4</v>
      </c>
    </row>
    <row r="1023" spans="1:5" x14ac:dyDescent="0.25">
      <c r="A1023" s="18" t="s">
        <v>8219</v>
      </c>
      <c r="B1023" s="20">
        <v>63</v>
      </c>
      <c r="D1023" s="18" t="s">
        <v>8221</v>
      </c>
      <c r="E1023" s="20">
        <v>0</v>
      </c>
    </row>
    <row r="1024" spans="1:5" x14ac:dyDescent="0.25">
      <c r="A1024" s="17" t="s">
        <v>8219</v>
      </c>
      <c r="B1024" s="19">
        <v>27</v>
      </c>
      <c r="D1024" s="17" t="s">
        <v>8221</v>
      </c>
      <c r="E1024" s="19">
        <v>4</v>
      </c>
    </row>
    <row r="1025" spans="1:5" x14ac:dyDescent="0.25">
      <c r="A1025" s="18" t="s">
        <v>8219</v>
      </c>
      <c r="B1025" s="20">
        <v>44</v>
      </c>
      <c r="D1025" s="18" t="s">
        <v>8221</v>
      </c>
      <c r="E1025" s="20">
        <v>3</v>
      </c>
    </row>
    <row r="1026" spans="1:5" x14ac:dyDescent="0.25">
      <c r="A1026" s="17" t="s">
        <v>8219</v>
      </c>
      <c r="B1026" s="19">
        <v>38</v>
      </c>
      <c r="D1026" s="17" t="s">
        <v>8221</v>
      </c>
      <c r="E1026" s="19">
        <v>34</v>
      </c>
    </row>
    <row r="1027" spans="1:5" x14ac:dyDescent="0.25">
      <c r="A1027" s="18" t="s">
        <v>8219</v>
      </c>
      <c r="B1027" s="20">
        <v>115</v>
      </c>
      <c r="D1027" s="18" t="s">
        <v>8221</v>
      </c>
      <c r="E1027" s="20">
        <v>2</v>
      </c>
    </row>
    <row r="1028" spans="1:5" x14ac:dyDescent="0.25">
      <c r="A1028" s="17" t="s">
        <v>8219</v>
      </c>
      <c r="B1028" s="19">
        <v>37</v>
      </c>
      <c r="D1028" s="17" t="s">
        <v>8221</v>
      </c>
      <c r="E1028" s="19">
        <v>33</v>
      </c>
    </row>
    <row r="1029" spans="1:5" x14ac:dyDescent="0.25">
      <c r="A1029" s="18" t="s">
        <v>8219</v>
      </c>
      <c r="B1029" s="20">
        <v>99</v>
      </c>
      <c r="D1029" s="18" t="s">
        <v>8221</v>
      </c>
      <c r="E1029" s="20">
        <v>0</v>
      </c>
    </row>
    <row r="1030" spans="1:5" x14ac:dyDescent="0.25">
      <c r="A1030" s="17" t="s">
        <v>8219</v>
      </c>
      <c r="B1030" s="19">
        <v>44</v>
      </c>
      <c r="D1030" s="17" t="s">
        <v>8221</v>
      </c>
      <c r="E1030" s="19">
        <v>0</v>
      </c>
    </row>
    <row r="1031" spans="1:5" x14ac:dyDescent="0.25">
      <c r="A1031" s="18" t="s">
        <v>8219</v>
      </c>
      <c r="B1031" s="20">
        <v>58</v>
      </c>
      <c r="D1031" s="18" t="s">
        <v>8221</v>
      </c>
      <c r="E1031" s="20">
        <v>1</v>
      </c>
    </row>
    <row r="1032" spans="1:5" x14ac:dyDescent="0.25">
      <c r="A1032" s="17" t="s">
        <v>8219</v>
      </c>
      <c r="B1032" s="19">
        <v>191</v>
      </c>
      <c r="D1032" s="17" t="s">
        <v>8221</v>
      </c>
      <c r="E1032" s="19">
        <v>13</v>
      </c>
    </row>
    <row r="1033" spans="1:5" x14ac:dyDescent="0.25">
      <c r="A1033" s="18" t="s">
        <v>8219</v>
      </c>
      <c r="B1033" s="20">
        <v>40</v>
      </c>
      <c r="D1033" s="18" t="s">
        <v>8221</v>
      </c>
      <c r="E1033" s="20">
        <v>2</v>
      </c>
    </row>
    <row r="1034" spans="1:5" x14ac:dyDescent="0.25">
      <c r="A1034" s="17" t="s">
        <v>8219</v>
      </c>
      <c r="B1034" s="19">
        <v>38</v>
      </c>
      <c r="D1034" s="17" t="s">
        <v>8221</v>
      </c>
      <c r="E1034" s="19">
        <v>36</v>
      </c>
    </row>
    <row r="1035" spans="1:5" x14ac:dyDescent="0.25">
      <c r="A1035" s="18" t="s">
        <v>8219</v>
      </c>
      <c r="B1035" s="20">
        <v>39</v>
      </c>
      <c r="D1035" s="18" t="s">
        <v>8221</v>
      </c>
      <c r="E1035" s="20">
        <v>1</v>
      </c>
    </row>
    <row r="1036" spans="1:5" x14ac:dyDescent="0.25">
      <c r="A1036" s="17" t="s">
        <v>8219</v>
      </c>
      <c r="B1036" s="19">
        <v>11</v>
      </c>
      <c r="D1036" s="17" t="s">
        <v>8221</v>
      </c>
      <c r="E1036" s="19">
        <v>15</v>
      </c>
    </row>
    <row r="1037" spans="1:5" x14ac:dyDescent="0.25">
      <c r="A1037" s="18" t="s">
        <v>8219</v>
      </c>
      <c r="B1037" s="20">
        <v>107</v>
      </c>
      <c r="D1037" s="18" t="s">
        <v>8221</v>
      </c>
      <c r="E1037" s="20">
        <v>1</v>
      </c>
    </row>
    <row r="1038" spans="1:5" x14ac:dyDescent="0.25">
      <c r="A1038" s="17" t="s">
        <v>8219</v>
      </c>
      <c r="B1038" s="19">
        <v>147</v>
      </c>
      <c r="D1038" s="17" t="s">
        <v>8221</v>
      </c>
      <c r="E1038" s="19">
        <v>0</v>
      </c>
    </row>
    <row r="1039" spans="1:5" x14ac:dyDescent="0.25">
      <c r="A1039" s="18" t="s">
        <v>8219</v>
      </c>
      <c r="B1039" s="20">
        <v>36</v>
      </c>
      <c r="D1039" s="18" t="s">
        <v>8221</v>
      </c>
      <c r="E1039" s="20">
        <v>1</v>
      </c>
    </row>
    <row r="1040" spans="1:5" x14ac:dyDescent="0.25">
      <c r="A1040" s="17" t="s">
        <v>8219</v>
      </c>
      <c r="B1040" s="19">
        <v>92</v>
      </c>
      <c r="D1040" s="17" t="s">
        <v>8221</v>
      </c>
      <c r="E1040" s="19">
        <v>0</v>
      </c>
    </row>
    <row r="1041" spans="1:5" x14ac:dyDescent="0.25">
      <c r="A1041" s="18" t="s">
        <v>8219</v>
      </c>
      <c r="B1041" s="20">
        <v>35</v>
      </c>
      <c r="D1041" s="18" t="s">
        <v>8221</v>
      </c>
      <c r="E1041" s="20">
        <v>0</v>
      </c>
    </row>
    <row r="1042" spans="1:5" x14ac:dyDescent="0.25">
      <c r="A1042" s="17" t="s">
        <v>8219</v>
      </c>
      <c r="B1042" s="19">
        <v>17</v>
      </c>
      <c r="D1042" s="17" t="s">
        <v>8221</v>
      </c>
      <c r="E1042" s="19">
        <v>1</v>
      </c>
    </row>
    <row r="1043" spans="1:5" x14ac:dyDescent="0.25">
      <c r="A1043" s="18" t="s">
        <v>8219</v>
      </c>
      <c r="B1043" s="20">
        <v>22</v>
      </c>
      <c r="D1043" s="18" t="s">
        <v>8221</v>
      </c>
      <c r="E1043" s="20">
        <v>39</v>
      </c>
    </row>
    <row r="1044" spans="1:5" x14ac:dyDescent="0.25">
      <c r="A1044" s="17" t="s">
        <v>8219</v>
      </c>
      <c r="B1044" s="19">
        <v>69</v>
      </c>
      <c r="D1044" s="17" t="s">
        <v>8221</v>
      </c>
      <c r="E1044" s="19">
        <v>0</v>
      </c>
    </row>
    <row r="1045" spans="1:5" x14ac:dyDescent="0.25">
      <c r="A1045" s="18" t="s">
        <v>8219</v>
      </c>
      <c r="B1045" s="20">
        <v>13</v>
      </c>
      <c r="D1045" s="18" t="s">
        <v>8221</v>
      </c>
      <c r="E1045" s="20">
        <v>0</v>
      </c>
    </row>
    <row r="1046" spans="1:5" x14ac:dyDescent="0.25">
      <c r="A1046" s="17" t="s">
        <v>8219</v>
      </c>
      <c r="B1046" s="19">
        <v>58</v>
      </c>
      <c r="D1046" s="17" t="s">
        <v>8221</v>
      </c>
      <c r="E1046" s="19">
        <v>3</v>
      </c>
    </row>
    <row r="1047" spans="1:5" x14ac:dyDescent="0.25">
      <c r="A1047" s="18" t="s">
        <v>8219</v>
      </c>
      <c r="B1047" s="20">
        <v>44</v>
      </c>
      <c r="D1047" s="18" t="s">
        <v>8221</v>
      </c>
      <c r="E1047" s="20">
        <v>1</v>
      </c>
    </row>
    <row r="1048" spans="1:5" x14ac:dyDescent="0.25">
      <c r="A1048" s="17" t="s">
        <v>8219</v>
      </c>
      <c r="B1048" s="19">
        <v>83</v>
      </c>
      <c r="D1048" s="17" t="s">
        <v>8221</v>
      </c>
      <c r="E1048" s="19">
        <v>13</v>
      </c>
    </row>
    <row r="1049" spans="1:5" x14ac:dyDescent="0.25">
      <c r="A1049" s="18" t="s">
        <v>8219</v>
      </c>
      <c r="B1049" s="20">
        <v>117</v>
      </c>
      <c r="D1049" s="18" t="s">
        <v>8221</v>
      </c>
      <c r="E1049" s="20">
        <v>0</v>
      </c>
    </row>
    <row r="1050" spans="1:5" x14ac:dyDescent="0.25">
      <c r="A1050" s="17" t="s">
        <v>8219</v>
      </c>
      <c r="B1050" s="19">
        <v>32</v>
      </c>
      <c r="D1050" s="17" t="s">
        <v>8221</v>
      </c>
      <c r="E1050" s="19">
        <v>6</v>
      </c>
    </row>
    <row r="1051" spans="1:5" x14ac:dyDescent="0.25">
      <c r="A1051" s="18" t="s">
        <v>8219</v>
      </c>
      <c r="B1051" s="20">
        <v>8</v>
      </c>
      <c r="D1051" s="18" t="s">
        <v>8221</v>
      </c>
      <c r="E1051" s="20">
        <v>0</v>
      </c>
    </row>
    <row r="1052" spans="1:5" x14ac:dyDescent="0.25">
      <c r="A1052" s="17" t="s">
        <v>8219</v>
      </c>
      <c r="B1052" s="19">
        <v>340</v>
      </c>
      <c r="D1052" s="17" t="s">
        <v>8221</v>
      </c>
      <c r="E1052" s="19">
        <v>14</v>
      </c>
    </row>
    <row r="1053" spans="1:5" x14ac:dyDescent="0.25">
      <c r="A1053" s="18" t="s">
        <v>8219</v>
      </c>
      <c r="B1053" s="20">
        <v>7</v>
      </c>
      <c r="D1053" s="18" t="s">
        <v>8221</v>
      </c>
      <c r="E1053" s="20">
        <v>5</v>
      </c>
    </row>
    <row r="1054" spans="1:5" x14ac:dyDescent="0.25">
      <c r="A1054" s="17" t="s">
        <v>8219</v>
      </c>
      <c r="B1054" s="19">
        <v>19</v>
      </c>
      <c r="D1054" s="17" t="s">
        <v>8221</v>
      </c>
      <c r="E1054" s="19">
        <v>6</v>
      </c>
    </row>
    <row r="1055" spans="1:5" x14ac:dyDescent="0.25">
      <c r="A1055" s="18" t="s">
        <v>8219</v>
      </c>
      <c r="B1055" s="20">
        <v>47</v>
      </c>
      <c r="D1055" s="18" t="s">
        <v>8221</v>
      </c>
      <c r="E1055" s="20">
        <v>15</v>
      </c>
    </row>
    <row r="1056" spans="1:5" x14ac:dyDescent="0.25">
      <c r="A1056" s="17" t="s">
        <v>8219</v>
      </c>
      <c r="B1056" s="19">
        <v>13</v>
      </c>
      <c r="D1056" s="17" t="s">
        <v>8221</v>
      </c>
      <c r="E1056" s="19">
        <v>0</v>
      </c>
    </row>
    <row r="1057" spans="1:5" x14ac:dyDescent="0.25">
      <c r="A1057" s="18" t="s">
        <v>8219</v>
      </c>
      <c r="B1057" s="20">
        <v>90</v>
      </c>
      <c r="D1057" s="18" t="s">
        <v>8221</v>
      </c>
      <c r="E1057" s="20">
        <v>1</v>
      </c>
    </row>
    <row r="1058" spans="1:5" x14ac:dyDescent="0.25">
      <c r="A1058" s="17" t="s">
        <v>8219</v>
      </c>
      <c r="B1058" s="19">
        <v>63</v>
      </c>
      <c r="D1058" s="17" t="s">
        <v>8221</v>
      </c>
      <c r="E1058" s="19">
        <v>9</v>
      </c>
    </row>
    <row r="1059" spans="1:5" x14ac:dyDescent="0.25">
      <c r="A1059" s="18" t="s">
        <v>8219</v>
      </c>
      <c r="B1059" s="20">
        <v>26</v>
      </c>
      <c r="D1059" s="18" t="s">
        <v>8221</v>
      </c>
      <c r="E1059" s="20">
        <v>3</v>
      </c>
    </row>
    <row r="1060" spans="1:5" x14ac:dyDescent="0.25">
      <c r="A1060" s="17" t="s">
        <v>8219</v>
      </c>
      <c r="B1060" s="19">
        <v>71</v>
      </c>
      <c r="D1060" s="17" t="s">
        <v>8221</v>
      </c>
      <c r="E1060" s="19">
        <v>3</v>
      </c>
    </row>
    <row r="1061" spans="1:5" x14ac:dyDescent="0.25">
      <c r="A1061" s="18" t="s">
        <v>8219</v>
      </c>
      <c r="B1061" s="20">
        <v>38</v>
      </c>
      <c r="D1061" s="18" t="s">
        <v>8221</v>
      </c>
      <c r="E1061" s="20">
        <v>1</v>
      </c>
    </row>
    <row r="1062" spans="1:5" x14ac:dyDescent="0.25">
      <c r="A1062" s="17" t="s">
        <v>8219</v>
      </c>
      <c r="B1062" s="19">
        <v>859</v>
      </c>
      <c r="D1062" s="17" t="s">
        <v>8221</v>
      </c>
      <c r="E1062" s="19">
        <v>3</v>
      </c>
    </row>
    <row r="1063" spans="1:5" x14ac:dyDescent="0.25">
      <c r="A1063" s="18" t="s">
        <v>8219</v>
      </c>
      <c r="B1063" s="20">
        <v>21</v>
      </c>
      <c r="D1063" s="18" t="s">
        <v>8221</v>
      </c>
      <c r="E1063" s="20">
        <v>0</v>
      </c>
    </row>
    <row r="1064" spans="1:5" x14ac:dyDescent="0.25">
      <c r="A1064" s="17" t="s">
        <v>8219</v>
      </c>
      <c r="B1064" s="19">
        <v>78</v>
      </c>
      <c r="D1064" s="17" t="s">
        <v>8221</v>
      </c>
      <c r="E1064" s="19">
        <v>2</v>
      </c>
    </row>
    <row r="1065" spans="1:5" x14ac:dyDescent="0.25">
      <c r="A1065" s="18" t="s">
        <v>8219</v>
      </c>
      <c r="B1065" s="20">
        <v>53</v>
      </c>
      <c r="D1065" s="18" t="s">
        <v>8221</v>
      </c>
      <c r="E1065" s="20">
        <v>10</v>
      </c>
    </row>
    <row r="1066" spans="1:5" x14ac:dyDescent="0.25">
      <c r="A1066" s="17" t="s">
        <v>8219</v>
      </c>
      <c r="B1066" s="19">
        <v>356</v>
      </c>
      <c r="D1066" s="17" t="s">
        <v>8221</v>
      </c>
      <c r="E1066" s="19">
        <v>60</v>
      </c>
    </row>
    <row r="1067" spans="1:5" x14ac:dyDescent="0.25">
      <c r="A1067" s="18" t="s">
        <v>8219</v>
      </c>
      <c r="B1067" s="20">
        <v>279</v>
      </c>
      <c r="D1067" s="18" t="s">
        <v>8221</v>
      </c>
      <c r="E1067" s="20">
        <v>5</v>
      </c>
    </row>
    <row r="1068" spans="1:5" x14ac:dyDescent="0.25">
      <c r="A1068" s="17" t="s">
        <v>8219</v>
      </c>
      <c r="B1068" s="19">
        <v>266</v>
      </c>
      <c r="D1068" s="17" t="s">
        <v>8221</v>
      </c>
      <c r="E1068" s="19">
        <v>9</v>
      </c>
    </row>
    <row r="1069" spans="1:5" x14ac:dyDescent="0.25">
      <c r="A1069" s="18" t="s">
        <v>8219</v>
      </c>
      <c r="B1069" s="20">
        <v>623</v>
      </c>
      <c r="D1069" s="18" t="s">
        <v>8221</v>
      </c>
      <c r="E1069" s="20">
        <v>13</v>
      </c>
    </row>
    <row r="1070" spans="1:5" x14ac:dyDescent="0.25">
      <c r="A1070" s="17" t="s">
        <v>8219</v>
      </c>
      <c r="B1070" s="19">
        <v>392</v>
      </c>
      <c r="D1070" s="17" t="s">
        <v>8221</v>
      </c>
      <c r="E1070" s="19">
        <v>0</v>
      </c>
    </row>
    <row r="1071" spans="1:5" x14ac:dyDescent="0.25">
      <c r="A1071" s="18" t="s">
        <v>8219</v>
      </c>
      <c r="B1071" s="20">
        <v>3562</v>
      </c>
      <c r="D1071" s="18" t="s">
        <v>8221</v>
      </c>
      <c r="E1071" s="20">
        <v>8</v>
      </c>
    </row>
    <row r="1072" spans="1:5" x14ac:dyDescent="0.25">
      <c r="A1072" s="17" t="s">
        <v>8219</v>
      </c>
      <c r="B1072" s="19">
        <v>514</v>
      </c>
      <c r="D1072" s="17" t="s">
        <v>8221</v>
      </c>
      <c r="E1072" s="19">
        <v>3</v>
      </c>
    </row>
    <row r="1073" spans="1:5" x14ac:dyDescent="0.25">
      <c r="A1073" s="18" t="s">
        <v>8219</v>
      </c>
      <c r="B1073" s="20">
        <v>88</v>
      </c>
      <c r="D1073" s="18" t="s">
        <v>8221</v>
      </c>
      <c r="E1073" s="20">
        <v>3</v>
      </c>
    </row>
    <row r="1074" spans="1:5" x14ac:dyDescent="0.25">
      <c r="A1074" s="17" t="s">
        <v>8219</v>
      </c>
      <c r="B1074" s="19">
        <v>537</v>
      </c>
      <c r="D1074" s="17" t="s">
        <v>8221</v>
      </c>
      <c r="E1074" s="19">
        <v>0</v>
      </c>
    </row>
    <row r="1075" spans="1:5" x14ac:dyDescent="0.25">
      <c r="A1075" s="18" t="s">
        <v>8219</v>
      </c>
      <c r="B1075" s="20">
        <v>25</v>
      </c>
      <c r="D1075" s="18" t="s">
        <v>8221</v>
      </c>
      <c r="E1075" s="20">
        <v>6</v>
      </c>
    </row>
    <row r="1076" spans="1:5" x14ac:dyDescent="0.25">
      <c r="A1076" s="17" t="s">
        <v>8219</v>
      </c>
      <c r="B1076" s="19">
        <v>3238</v>
      </c>
      <c r="D1076" s="17" t="s">
        <v>8221</v>
      </c>
      <c r="E1076" s="19">
        <v>4</v>
      </c>
    </row>
    <row r="1077" spans="1:5" x14ac:dyDescent="0.25">
      <c r="A1077" s="18" t="s">
        <v>8219</v>
      </c>
      <c r="B1077" s="20">
        <v>897</v>
      </c>
      <c r="D1077" s="18" t="s">
        <v>8221</v>
      </c>
      <c r="E1077" s="20">
        <v>1</v>
      </c>
    </row>
    <row r="1078" spans="1:5" x14ac:dyDescent="0.25">
      <c r="A1078" s="17" t="s">
        <v>8219</v>
      </c>
      <c r="B1078" s="19">
        <v>878</v>
      </c>
      <c r="D1078" s="17" t="s">
        <v>8221</v>
      </c>
      <c r="E1078" s="19">
        <v>29</v>
      </c>
    </row>
    <row r="1079" spans="1:5" x14ac:dyDescent="0.25">
      <c r="A1079" s="18" t="s">
        <v>8219</v>
      </c>
      <c r="B1079" s="20">
        <v>115</v>
      </c>
      <c r="D1079" s="18" t="s">
        <v>8221</v>
      </c>
      <c r="E1079" s="20">
        <v>0</v>
      </c>
    </row>
    <row r="1080" spans="1:5" x14ac:dyDescent="0.25">
      <c r="A1080" s="17" t="s">
        <v>8219</v>
      </c>
      <c r="B1080" s="19">
        <v>234</v>
      </c>
      <c r="D1080" s="17" t="s">
        <v>8221</v>
      </c>
      <c r="E1080" s="19">
        <v>4</v>
      </c>
    </row>
    <row r="1081" spans="1:5" x14ac:dyDescent="0.25">
      <c r="A1081" s="18" t="s">
        <v>8219</v>
      </c>
      <c r="B1081" s="20">
        <v>4330</v>
      </c>
      <c r="D1081" s="18" t="s">
        <v>8221</v>
      </c>
      <c r="E1081" s="20">
        <v>5</v>
      </c>
    </row>
    <row r="1082" spans="1:5" x14ac:dyDescent="0.25">
      <c r="A1082" s="17" t="s">
        <v>8219</v>
      </c>
      <c r="B1082" s="19">
        <v>651</v>
      </c>
      <c r="D1082" s="17" t="s">
        <v>8221</v>
      </c>
      <c r="E1082" s="19">
        <v>4</v>
      </c>
    </row>
    <row r="1083" spans="1:5" x14ac:dyDescent="0.25">
      <c r="A1083" s="18" t="s">
        <v>8219</v>
      </c>
      <c r="B1083" s="20">
        <v>251</v>
      </c>
      <c r="D1083" s="18" t="s">
        <v>8221</v>
      </c>
      <c r="E1083" s="20">
        <v>5</v>
      </c>
    </row>
    <row r="1084" spans="1:5" x14ac:dyDescent="0.25">
      <c r="A1084" s="17" t="s">
        <v>8219</v>
      </c>
      <c r="B1084" s="19">
        <v>263</v>
      </c>
      <c r="D1084" s="17" t="s">
        <v>8221</v>
      </c>
      <c r="E1084" s="19">
        <v>1</v>
      </c>
    </row>
    <row r="1085" spans="1:5" x14ac:dyDescent="0.25">
      <c r="A1085" s="18" t="s">
        <v>8219</v>
      </c>
      <c r="B1085" s="20">
        <v>28</v>
      </c>
      <c r="D1085" s="18" t="s">
        <v>8221</v>
      </c>
      <c r="E1085" s="20">
        <v>1</v>
      </c>
    </row>
    <row r="1086" spans="1:5" x14ac:dyDescent="0.25">
      <c r="A1086" s="17" t="s">
        <v>8219</v>
      </c>
      <c r="B1086" s="19">
        <v>721</v>
      </c>
      <c r="D1086" s="17" t="s">
        <v>8221</v>
      </c>
      <c r="E1086" s="19">
        <v>0</v>
      </c>
    </row>
    <row r="1087" spans="1:5" x14ac:dyDescent="0.25">
      <c r="A1087" s="18" t="s">
        <v>8219</v>
      </c>
      <c r="B1087" s="20">
        <v>50</v>
      </c>
      <c r="D1087" s="18" t="s">
        <v>8221</v>
      </c>
      <c r="E1087" s="20">
        <v>14</v>
      </c>
    </row>
    <row r="1088" spans="1:5" x14ac:dyDescent="0.25">
      <c r="A1088" s="17" t="s">
        <v>8219</v>
      </c>
      <c r="B1088" s="19">
        <v>73</v>
      </c>
      <c r="D1088" s="17" t="s">
        <v>8221</v>
      </c>
      <c r="E1088" s="19">
        <v>3</v>
      </c>
    </row>
    <row r="1089" spans="1:5" x14ac:dyDescent="0.25">
      <c r="A1089" s="18" t="s">
        <v>8219</v>
      </c>
      <c r="B1089" s="20">
        <v>27</v>
      </c>
      <c r="D1089" s="18" t="s">
        <v>8221</v>
      </c>
      <c r="E1089" s="20">
        <v>10</v>
      </c>
    </row>
    <row r="1090" spans="1:5" x14ac:dyDescent="0.25">
      <c r="A1090" s="17" t="s">
        <v>8219</v>
      </c>
      <c r="B1090" s="19">
        <v>34</v>
      </c>
      <c r="D1090" s="17" t="s">
        <v>8221</v>
      </c>
      <c r="E1090" s="19">
        <v>17</v>
      </c>
    </row>
    <row r="1091" spans="1:5" x14ac:dyDescent="0.25">
      <c r="A1091" s="18" t="s">
        <v>8219</v>
      </c>
      <c r="B1091" s="20">
        <v>7</v>
      </c>
      <c r="D1091" s="18" t="s">
        <v>8221</v>
      </c>
      <c r="E1091" s="20">
        <v>2</v>
      </c>
    </row>
    <row r="1092" spans="1:5" x14ac:dyDescent="0.25">
      <c r="A1092" s="17" t="s">
        <v>8219</v>
      </c>
      <c r="B1092" s="19">
        <v>24</v>
      </c>
      <c r="D1092" s="17" t="s">
        <v>8221</v>
      </c>
      <c r="E1092" s="19">
        <v>0</v>
      </c>
    </row>
    <row r="1093" spans="1:5" x14ac:dyDescent="0.25">
      <c r="A1093" s="18" t="s">
        <v>8219</v>
      </c>
      <c r="B1093" s="20">
        <v>15</v>
      </c>
      <c r="D1093" s="18" t="s">
        <v>8221</v>
      </c>
      <c r="E1093" s="20">
        <v>4</v>
      </c>
    </row>
    <row r="1094" spans="1:5" x14ac:dyDescent="0.25">
      <c r="A1094" s="17" t="s">
        <v>8219</v>
      </c>
      <c r="B1094" s="19">
        <v>72</v>
      </c>
      <c r="D1094" s="17" t="s">
        <v>8221</v>
      </c>
      <c r="E1094" s="19">
        <v>12</v>
      </c>
    </row>
    <row r="1095" spans="1:5" x14ac:dyDescent="0.25">
      <c r="A1095" s="18" t="s">
        <v>8219</v>
      </c>
      <c r="B1095" s="20">
        <v>120</v>
      </c>
      <c r="D1095" s="18" t="s">
        <v>8221</v>
      </c>
      <c r="E1095" s="20">
        <v>3</v>
      </c>
    </row>
    <row r="1096" spans="1:5" x14ac:dyDescent="0.25">
      <c r="A1096" s="17" t="s">
        <v>8219</v>
      </c>
      <c r="B1096" s="19">
        <v>123</v>
      </c>
      <c r="D1096" s="17" t="s">
        <v>8221</v>
      </c>
      <c r="E1096" s="19">
        <v>12</v>
      </c>
    </row>
    <row r="1097" spans="1:5" x14ac:dyDescent="0.25">
      <c r="A1097" s="18" t="s">
        <v>8219</v>
      </c>
      <c r="B1097" s="20">
        <v>1</v>
      </c>
      <c r="D1097" s="18" t="s">
        <v>8221</v>
      </c>
      <c r="E1097" s="20">
        <v>0</v>
      </c>
    </row>
    <row r="1098" spans="1:5" x14ac:dyDescent="0.25">
      <c r="A1098" s="17" t="s">
        <v>8219</v>
      </c>
      <c r="B1098" s="19">
        <v>24</v>
      </c>
      <c r="D1098" s="17" t="s">
        <v>8221</v>
      </c>
      <c r="E1098" s="19">
        <v>7</v>
      </c>
    </row>
    <row r="1099" spans="1:5" x14ac:dyDescent="0.25">
      <c r="A1099" s="18" t="s">
        <v>8219</v>
      </c>
      <c r="B1099" s="20">
        <v>33</v>
      </c>
      <c r="D1099" s="18" t="s">
        <v>8221</v>
      </c>
      <c r="E1099" s="20">
        <v>2</v>
      </c>
    </row>
    <row r="1100" spans="1:5" x14ac:dyDescent="0.25">
      <c r="A1100" s="17" t="s">
        <v>8219</v>
      </c>
      <c r="B1100" s="19">
        <v>14</v>
      </c>
      <c r="D1100" s="17" t="s">
        <v>8221</v>
      </c>
      <c r="E1100" s="19">
        <v>1</v>
      </c>
    </row>
    <row r="1101" spans="1:5" x14ac:dyDescent="0.25">
      <c r="A1101" s="18" t="s">
        <v>8219</v>
      </c>
      <c r="B1101" s="20">
        <v>9</v>
      </c>
      <c r="D1101" s="18" t="s">
        <v>8221</v>
      </c>
      <c r="E1101" s="20">
        <v>4</v>
      </c>
    </row>
    <row r="1102" spans="1:5" x14ac:dyDescent="0.25">
      <c r="A1102" s="17" t="s">
        <v>8219</v>
      </c>
      <c r="B1102" s="19">
        <v>76</v>
      </c>
      <c r="D1102" s="17" t="s">
        <v>8221</v>
      </c>
      <c r="E1102" s="19">
        <v>4</v>
      </c>
    </row>
    <row r="1103" spans="1:5" x14ac:dyDescent="0.25">
      <c r="A1103" s="18" t="s">
        <v>8219</v>
      </c>
      <c r="B1103" s="20">
        <v>19</v>
      </c>
      <c r="D1103" s="18" t="s">
        <v>8221</v>
      </c>
      <c r="E1103" s="20">
        <v>17</v>
      </c>
    </row>
    <row r="1104" spans="1:5" x14ac:dyDescent="0.25">
      <c r="A1104" s="17" t="s">
        <v>8219</v>
      </c>
      <c r="B1104" s="19">
        <v>69</v>
      </c>
      <c r="D1104" s="17" t="s">
        <v>8221</v>
      </c>
      <c r="E1104" s="19">
        <v>7</v>
      </c>
    </row>
    <row r="1105" spans="1:5" x14ac:dyDescent="0.25">
      <c r="A1105" s="18" t="s">
        <v>8219</v>
      </c>
      <c r="B1105" s="20">
        <v>218</v>
      </c>
      <c r="D1105" s="18" t="s">
        <v>8221</v>
      </c>
      <c r="E1105" s="20">
        <v>2</v>
      </c>
    </row>
    <row r="1106" spans="1:5" x14ac:dyDescent="0.25">
      <c r="A1106" s="17" t="s">
        <v>8219</v>
      </c>
      <c r="B1106" s="19">
        <v>30</v>
      </c>
      <c r="D1106" s="17" t="s">
        <v>8221</v>
      </c>
      <c r="E1106" s="19">
        <v>5</v>
      </c>
    </row>
    <row r="1107" spans="1:5" x14ac:dyDescent="0.25">
      <c r="A1107" s="18" t="s">
        <v>8219</v>
      </c>
      <c r="B1107" s="20">
        <v>100</v>
      </c>
      <c r="D1107" s="18" t="s">
        <v>8221</v>
      </c>
      <c r="E1107" s="20">
        <v>1</v>
      </c>
    </row>
    <row r="1108" spans="1:5" x14ac:dyDescent="0.25">
      <c r="A1108" s="17" t="s">
        <v>8219</v>
      </c>
      <c r="B1108" s="19">
        <v>296</v>
      </c>
      <c r="D1108" s="17" t="s">
        <v>8221</v>
      </c>
      <c r="E1108" s="19">
        <v>1</v>
      </c>
    </row>
    <row r="1109" spans="1:5" x14ac:dyDescent="0.25">
      <c r="A1109" s="18" t="s">
        <v>8219</v>
      </c>
      <c r="B1109" s="20">
        <v>1204</v>
      </c>
      <c r="D1109" s="18" t="s">
        <v>8221</v>
      </c>
      <c r="E1109" s="20">
        <v>14</v>
      </c>
    </row>
    <row r="1110" spans="1:5" x14ac:dyDescent="0.25">
      <c r="A1110" s="17" t="s">
        <v>8219</v>
      </c>
      <c r="B1110" s="19">
        <v>321</v>
      </c>
      <c r="D1110" s="17" t="s">
        <v>8221</v>
      </c>
      <c r="E1110" s="19">
        <v>26</v>
      </c>
    </row>
    <row r="1111" spans="1:5" x14ac:dyDescent="0.25">
      <c r="A1111" s="18" t="s">
        <v>8219</v>
      </c>
      <c r="B1111" s="20">
        <v>301</v>
      </c>
      <c r="D1111" s="18" t="s">
        <v>8221</v>
      </c>
      <c r="E1111" s="20">
        <v>2</v>
      </c>
    </row>
    <row r="1112" spans="1:5" x14ac:dyDescent="0.25">
      <c r="A1112" s="17" t="s">
        <v>8219</v>
      </c>
      <c r="B1112" s="19">
        <v>144</v>
      </c>
      <c r="D1112" s="17" t="s">
        <v>8221</v>
      </c>
      <c r="E1112" s="19">
        <v>1</v>
      </c>
    </row>
    <row r="1113" spans="1:5" x14ac:dyDescent="0.25">
      <c r="A1113" s="18" t="s">
        <v>8219</v>
      </c>
      <c r="B1113" s="20">
        <v>539</v>
      </c>
      <c r="D1113" s="18" t="s">
        <v>8221</v>
      </c>
      <c r="E1113" s="20">
        <v>3</v>
      </c>
    </row>
    <row r="1114" spans="1:5" x14ac:dyDescent="0.25">
      <c r="A1114" s="17" t="s">
        <v>8219</v>
      </c>
      <c r="B1114" s="19">
        <v>498</v>
      </c>
      <c r="D1114" s="17" t="s">
        <v>8221</v>
      </c>
      <c r="E1114" s="19">
        <v>7</v>
      </c>
    </row>
    <row r="1115" spans="1:5" x14ac:dyDescent="0.25">
      <c r="A1115" s="18" t="s">
        <v>8219</v>
      </c>
      <c r="B1115" s="20">
        <v>1113</v>
      </c>
      <c r="D1115" s="18" t="s">
        <v>8221</v>
      </c>
      <c r="E1115" s="20">
        <v>9</v>
      </c>
    </row>
    <row r="1116" spans="1:5" x14ac:dyDescent="0.25">
      <c r="A1116" s="17" t="s">
        <v>8219</v>
      </c>
      <c r="B1116" s="19">
        <v>988</v>
      </c>
      <c r="D1116" s="17" t="s">
        <v>8221</v>
      </c>
      <c r="E1116" s="19">
        <v>20</v>
      </c>
    </row>
    <row r="1117" spans="1:5" x14ac:dyDescent="0.25">
      <c r="A1117" s="18" t="s">
        <v>8219</v>
      </c>
      <c r="B1117" s="20">
        <v>391</v>
      </c>
      <c r="D1117" s="18" t="s">
        <v>8221</v>
      </c>
      <c r="E1117" s="20">
        <v>6</v>
      </c>
    </row>
    <row r="1118" spans="1:5" x14ac:dyDescent="0.25">
      <c r="A1118" s="17" t="s">
        <v>8219</v>
      </c>
      <c r="B1118" s="19">
        <v>28</v>
      </c>
      <c r="D1118" s="17" t="s">
        <v>8221</v>
      </c>
      <c r="E1118" s="19">
        <v>13</v>
      </c>
    </row>
    <row r="1119" spans="1:5" x14ac:dyDescent="0.25">
      <c r="A1119" s="18" t="s">
        <v>8219</v>
      </c>
      <c r="B1119" s="20">
        <v>147</v>
      </c>
      <c r="D1119" s="18" t="s">
        <v>8221</v>
      </c>
      <c r="E1119" s="20">
        <v>1</v>
      </c>
    </row>
    <row r="1120" spans="1:5" x14ac:dyDescent="0.25">
      <c r="A1120" s="17" t="s">
        <v>8219</v>
      </c>
      <c r="B1120" s="19">
        <v>680</v>
      </c>
      <c r="D1120" s="17" t="s">
        <v>8221</v>
      </c>
      <c r="E1120" s="19">
        <v>202</v>
      </c>
    </row>
    <row r="1121" spans="1:5" x14ac:dyDescent="0.25">
      <c r="A1121" s="18" t="s">
        <v>8219</v>
      </c>
      <c r="B1121" s="20">
        <v>983</v>
      </c>
      <c r="D1121" s="18" t="s">
        <v>8221</v>
      </c>
      <c r="E1121" s="20">
        <v>0</v>
      </c>
    </row>
    <row r="1122" spans="1:5" x14ac:dyDescent="0.25">
      <c r="A1122" s="17" t="s">
        <v>8219</v>
      </c>
      <c r="B1122" s="19">
        <v>79</v>
      </c>
      <c r="D1122" s="17" t="s">
        <v>8221</v>
      </c>
      <c r="E1122" s="19">
        <v>1</v>
      </c>
    </row>
    <row r="1123" spans="1:5" x14ac:dyDescent="0.25">
      <c r="A1123" s="18" t="s">
        <v>8219</v>
      </c>
      <c r="B1123" s="20">
        <v>426</v>
      </c>
      <c r="D1123" s="18" t="s">
        <v>8221</v>
      </c>
      <c r="E1123" s="20">
        <v>0</v>
      </c>
    </row>
    <row r="1124" spans="1:5" x14ac:dyDescent="0.25">
      <c r="A1124" s="17" t="s">
        <v>8219</v>
      </c>
      <c r="B1124" s="19">
        <v>96</v>
      </c>
      <c r="D1124" s="17" t="s">
        <v>8221</v>
      </c>
      <c r="E1124" s="19">
        <v>2</v>
      </c>
    </row>
    <row r="1125" spans="1:5" x14ac:dyDescent="0.25">
      <c r="A1125" s="18" t="s">
        <v>8219</v>
      </c>
      <c r="B1125" s="20">
        <v>163</v>
      </c>
      <c r="D1125" s="18" t="s">
        <v>8221</v>
      </c>
      <c r="E1125" s="20">
        <v>13</v>
      </c>
    </row>
    <row r="1126" spans="1:5" x14ac:dyDescent="0.25">
      <c r="A1126" s="17" t="s">
        <v>8219</v>
      </c>
      <c r="B1126" s="19">
        <v>2525</v>
      </c>
      <c r="D1126" s="17" t="s">
        <v>8221</v>
      </c>
      <c r="E1126" s="19">
        <v>9</v>
      </c>
    </row>
    <row r="1127" spans="1:5" x14ac:dyDescent="0.25">
      <c r="A1127" s="18" t="s">
        <v>8219</v>
      </c>
      <c r="B1127" s="20">
        <v>2035</v>
      </c>
      <c r="D1127" s="18" t="s">
        <v>8221</v>
      </c>
      <c r="E1127" s="20">
        <v>2</v>
      </c>
    </row>
    <row r="1128" spans="1:5" x14ac:dyDescent="0.25">
      <c r="A1128" s="17" t="s">
        <v>8219</v>
      </c>
      <c r="B1128" s="19">
        <v>290</v>
      </c>
      <c r="D1128" s="17" t="s">
        <v>8221</v>
      </c>
      <c r="E1128" s="19">
        <v>0</v>
      </c>
    </row>
    <row r="1129" spans="1:5" x14ac:dyDescent="0.25">
      <c r="A1129" s="18" t="s">
        <v>8219</v>
      </c>
      <c r="B1129" s="20">
        <v>1980</v>
      </c>
      <c r="D1129" s="18" t="s">
        <v>8221</v>
      </c>
      <c r="E1129" s="20">
        <v>35</v>
      </c>
    </row>
    <row r="1130" spans="1:5" x14ac:dyDescent="0.25">
      <c r="A1130" s="17" t="s">
        <v>8219</v>
      </c>
      <c r="B1130" s="19">
        <v>57</v>
      </c>
      <c r="D1130" s="17" t="s">
        <v>8221</v>
      </c>
      <c r="E1130" s="19">
        <v>2</v>
      </c>
    </row>
    <row r="1131" spans="1:5" x14ac:dyDescent="0.25">
      <c r="A1131" s="18" t="s">
        <v>8219</v>
      </c>
      <c r="B1131" s="20">
        <v>380</v>
      </c>
      <c r="D1131" s="18" t="s">
        <v>8221</v>
      </c>
      <c r="E1131" s="20">
        <v>3</v>
      </c>
    </row>
    <row r="1132" spans="1:5" x14ac:dyDescent="0.25">
      <c r="A1132" s="17" t="s">
        <v>8219</v>
      </c>
      <c r="B1132" s="19">
        <v>128</v>
      </c>
      <c r="D1132" s="17" t="s">
        <v>8221</v>
      </c>
      <c r="E1132" s="19">
        <v>0</v>
      </c>
    </row>
    <row r="1133" spans="1:5" x14ac:dyDescent="0.25">
      <c r="A1133" s="18" t="s">
        <v>8219</v>
      </c>
      <c r="B1133" s="20">
        <v>180</v>
      </c>
      <c r="D1133" s="18" t="s">
        <v>8221</v>
      </c>
      <c r="E1133" s="20">
        <v>1</v>
      </c>
    </row>
    <row r="1134" spans="1:5" x14ac:dyDescent="0.25">
      <c r="A1134" s="17" t="s">
        <v>8219</v>
      </c>
      <c r="B1134" s="19">
        <v>571</v>
      </c>
      <c r="D1134" s="17" t="s">
        <v>8221</v>
      </c>
      <c r="E1134" s="19">
        <v>0</v>
      </c>
    </row>
    <row r="1135" spans="1:5" x14ac:dyDescent="0.25">
      <c r="A1135" s="18" t="s">
        <v>8219</v>
      </c>
      <c r="B1135" s="20">
        <v>480</v>
      </c>
      <c r="D1135" s="18" t="s">
        <v>8221</v>
      </c>
      <c r="E1135" s="20">
        <v>0</v>
      </c>
    </row>
    <row r="1136" spans="1:5" x14ac:dyDescent="0.25">
      <c r="A1136" s="17" t="s">
        <v>8219</v>
      </c>
      <c r="B1136" s="19">
        <v>249</v>
      </c>
      <c r="D1136" s="17" t="s">
        <v>8221</v>
      </c>
      <c r="E1136" s="19">
        <v>3</v>
      </c>
    </row>
    <row r="1137" spans="1:5" x14ac:dyDescent="0.25">
      <c r="A1137" s="18" t="s">
        <v>8219</v>
      </c>
      <c r="B1137" s="20">
        <v>84</v>
      </c>
      <c r="D1137" s="18" t="s">
        <v>8221</v>
      </c>
      <c r="E1137" s="20">
        <v>11</v>
      </c>
    </row>
    <row r="1138" spans="1:5" x14ac:dyDescent="0.25">
      <c r="A1138" s="17" t="s">
        <v>8219</v>
      </c>
      <c r="B1138" s="19">
        <v>197</v>
      </c>
      <c r="D1138" s="17" t="s">
        <v>8221</v>
      </c>
      <c r="E1138" s="19">
        <v>6</v>
      </c>
    </row>
    <row r="1139" spans="1:5" x14ac:dyDescent="0.25">
      <c r="A1139" s="18" t="s">
        <v>8219</v>
      </c>
      <c r="B1139" s="20">
        <v>271</v>
      </c>
      <c r="D1139" s="18" t="s">
        <v>8221</v>
      </c>
      <c r="E1139" s="20">
        <v>0</v>
      </c>
    </row>
    <row r="1140" spans="1:5" x14ac:dyDescent="0.25">
      <c r="A1140" s="17" t="s">
        <v>8219</v>
      </c>
      <c r="B1140" s="19">
        <v>50</v>
      </c>
      <c r="D1140" s="17" t="s">
        <v>8221</v>
      </c>
      <c r="E1140" s="19">
        <v>67</v>
      </c>
    </row>
    <row r="1141" spans="1:5" x14ac:dyDescent="0.25">
      <c r="A1141" s="18" t="s">
        <v>8219</v>
      </c>
      <c r="B1141" s="20">
        <v>169</v>
      </c>
      <c r="D1141" s="18" t="s">
        <v>8221</v>
      </c>
      <c r="E1141" s="20">
        <v>23</v>
      </c>
    </row>
    <row r="1142" spans="1:5" x14ac:dyDescent="0.25">
      <c r="A1142" s="17" t="s">
        <v>8219</v>
      </c>
      <c r="B1142" s="19">
        <v>205</v>
      </c>
      <c r="D1142" s="17" t="s">
        <v>8221</v>
      </c>
      <c r="E1142" s="19">
        <v>72</v>
      </c>
    </row>
    <row r="1143" spans="1:5" x14ac:dyDescent="0.25">
      <c r="A1143" s="18" t="s">
        <v>8219</v>
      </c>
      <c r="B1143" s="20">
        <v>206</v>
      </c>
      <c r="D1143" s="18" t="s">
        <v>8221</v>
      </c>
      <c r="E1143" s="20">
        <v>2</v>
      </c>
    </row>
    <row r="1144" spans="1:5" x14ac:dyDescent="0.25">
      <c r="A1144" s="17" t="s">
        <v>8219</v>
      </c>
      <c r="B1144" s="19">
        <v>84</v>
      </c>
      <c r="D1144" s="17" t="s">
        <v>8221</v>
      </c>
      <c r="E1144" s="19">
        <v>15</v>
      </c>
    </row>
    <row r="1145" spans="1:5" x14ac:dyDescent="0.25">
      <c r="A1145" s="18" t="s">
        <v>8219</v>
      </c>
      <c r="B1145" s="20">
        <v>210</v>
      </c>
      <c r="D1145" s="18" t="s">
        <v>8221</v>
      </c>
      <c r="E1145" s="20">
        <v>1</v>
      </c>
    </row>
    <row r="1146" spans="1:5" x14ac:dyDescent="0.25">
      <c r="A1146" s="17" t="s">
        <v>8219</v>
      </c>
      <c r="B1146" s="19">
        <v>181</v>
      </c>
      <c r="D1146" s="17" t="s">
        <v>8221</v>
      </c>
      <c r="E1146" s="19">
        <v>2</v>
      </c>
    </row>
    <row r="1147" spans="1:5" x14ac:dyDescent="0.25">
      <c r="A1147" s="18" t="s">
        <v>8219</v>
      </c>
      <c r="B1147" s="20">
        <v>60</v>
      </c>
      <c r="D1147" s="18" t="s">
        <v>8221</v>
      </c>
      <c r="E1147" s="20">
        <v>7</v>
      </c>
    </row>
    <row r="1148" spans="1:5" x14ac:dyDescent="0.25">
      <c r="A1148" s="17" t="s">
        <v>8219</v>
      </c>
      <c r="B1148" s="19">
        <v>445</v>
      </c>
      <c r="D1148" s="17" t="s">
        <v>8221</v>
      </c>
      <c r="E1148" s="19">
        <v>16</v>
      </c>
    </row>
    <row r="1149" spans="1:5" x14ac:dyDescent="0.25">
      <c r="A1149" s="18" t="s">
        <v>8219</v>
      </c>
      <c r="B1149" s="20">
        <v>17</v>
      </c>
      <c r="D1149" s="18" t="s">
        <v>8221</v>
      </c>
      <c r="E1149" s="20">
        <v>117</v>
      </c>
    </row>
    <row r="1150" spans="1:5" x14ac:dyDescent="0.25">
      <c r="A1150" s="17" t="s">
        <v>8219</v>
      </c>
      <c r="B1150" s="19">
        <v>194</v>
      </c>
      <c r="D1150" s="17" t="s">
        <v>8221</v>
      </c>
      <c r="E1150" s="19">
        <v>2</v>
      </c>
    </row>
    <row r="1151" spans="1:5" x14ac:dyDescent="0.25">
      <c r="A1151" s="18" t="s">
        <v>8219</v>
      </c>
      <c r="B1151" s="20">
        <v>404</v>
      </c>
      <c r="D1151" s="18" t="s">
        <v>8221</v>
      </c>
      <c r="E1151" s="20">
        <v>7</v>
      </c>
    </row>
    <row r="1152" spans="1:5" x14ac:dyDescent="0.25">
      <c r="A1152" s="17" t="s">
        <v>8219</v>
      </c>
      <c r="B1152" s="19">
        <v>194</v>
      </c>
      <c r="D1152" s="17" t="s">
        <v>8221</v>
      </c>
      <c r="E1152" s="19">
        <v>3</v>
      </c>
    </row>
    <row r="1153" spans="1:5" x14ac:dyDescent="0.25">
      <c r="A1153" s="18" t="s">
        <v>8219</v>
      </c>
      <c r="B1153" s="20">
        <v>902</v>
      </c>
      <c r="D1153" s="18" t="s">
        <v>8221</v>
      </c>
      <c r="E1153" s="20">
        <v>20</v>
      </c>
    </row>
    <row r="1154" spans="1:5" x14ac:dyDescent="0.25">
      <c r="A1154" s="17" t="s">
        <v>8219</v>
      </c>
      <c r="B1154" s="19">
        <v>1670</v>
      </c>
      <c r="D1154" s="17" t="s">
        <v>8221</v>
      </c>
      <c r="E1154" s="19">
        <v>50</v>
      </c>
    </row>
    <row r="1155" spans="1:5" x14ac:dyDescent="0.25">
      <c r="A1155" s="18" t="s">
        <v>8219</v>
      </c>
      <c r="B1155" s="20">
        <v>1328</v>
      </c>
      <c r="D1155" s="18" t="s">
        <v>8221</v>
      </c>
      <c r="E1155" s="20">
        <v>2</v>
      </c>
    </row>
    <row r="1156" spans="1:5" x14ac:dyDescent="0.25">
      <c r="A1156" s="17" t="s">
        <v>8219</v>
      </c>
      <c r="B1156" s="19">
        <v>944</v>
      </c>
      <c r="D1156" s="17" t="s">
        <v>8221</v>
      </c>
      <c r="E1156" s="19">
        <v>3</v>
      </c>
    </row>
    <row r="1157" spans="1:5" x14ac:dyDescent="0.25">
      <c r="A1157" s="18" t="s">
        <v>8219</v>
      </c>
      <c r="B1157" s="20">
        <v>147</v>
      </c>
      <c r="D1157" s="18" t="s">
        <v>8221</v>
      </c>
      <c r="E1157" s="20">
        <v>27</v>
      </c>
    </row>
    <row r="1158" spans="1:5" x14ac:dyDescent="0.25">
      <c r="A1158" s="17" t="s">
        <v>8219</v>
      </c>
      <c r="B1158" s="19">
        <v>99</v>
      </c>
      <c r="D1158" s="17" t="s">
        <v>8221</v>
      </c>
      <c r="E1158" s="19">
        <v>7</v>
      </c>
    </row>
    <row r="1159" spans="1:5" x14ac:dyDescent="0.25">
      <c r="A1159" s="18" t="s">
        <v>8219</v>
      </c>
      <c r="B1159" s="20">
        <v>79</v>
      </c>
      <c r="D1159" s="18" t="s">
        <v>8221</v>
      </c>
      <c r="E1159" s="20">
        <v>5</v>
      </c>
    </row>
    <row r="1160" spans="1:5" x14ac:dyDescent="0.25">
      <c r="A1160" s="17" t="s">
        <v>8219</v>
      </c>
      <c r="B1160" s="19">
        <v>75</v>
      </c>
      <c r="D1160" s="17" t="s">
        <v>8221</v>
      </c>
      <c r="E1160" s="19">
        <v>0</v>
      </c>
    </row>
    <row r="1161" spans="1:5" x14ac:dyDescent="0.25">
      <c r="A1161" s="18" t="s">
        <v>8219</v>
      </c>
      <c r="B1161" s="20">
        <v>207</v>
      </c>
      <c r="D1161" s="18" t="s">
        <v>8221</v>
      </c>
      <c r="E1161" s="20">
        <v>3</v>
      </c>
    </row>
    <row r="1162" spans="1:5" x14ac:dyDescent="0.25">
      <c r="A1162" s="17" t="s">
        <v>8219</v>
      </c>
      <c r="B1162" s="19">
        <v>102</v>
      </c>
      <c r="D1162" s="17" t="s">
        <v>8221</v>
      </c>
      <c r="E1162" s="19">
        <v>6</v>
      </c>
    </row>
    <row r="1163" spans="1:5" x14ac:dyDescent="0.25">
      <c r="A1163" s="18" t="s">
        <v>8219</v>
      </c>
      <c r="B1163" s="20">
        <v>32</v>
      </c>
      <c r="D1163" s="18" t="s">
        <v>8221</v>
      </c>
      <c r="E1163" s="20">
        <v>9</v>
      </c>
    </row>
    <row r="1164" spans="1:5" x14ac:dyDescent="0.25">
      <c r="A1164" s="17" t="s">
        <v>8219</v>
      </c>
      <c r="B1164" s="19">
        <v>480</v>
      </c>
      <c r="D1164" s="17" t="s">
        <v>8221</v>
      </c>
      <c r="E1164" s="19">
        <v>3</v>
      </c>
    </row>
    <row r="1165" spans="1:5" x14ac:dyDescent="0.25">
      <c r="A1165" s="18" t="s">
        <v>8219</v>
      </c>
      <c r="B1165" s="20">
        <v>11</v>
      </c>
      <c r="D1165" s="18" t="s">
        <v>8221</v>
      </c>
      <c r="E1165" s="20">
        <v>2</v>
      </c>
    </row>
    <row r="1166" spans="1:5" x14ac:dyDescent="0.25">
      <c r="A1166" s="17" t="s">
        <v>8219</v>
      </c>
      <c r="B1166" s="19">
        <v>12</v>
      </c>
      <c r="D1166" s="17" t="s">
        <v>8221</v>
      </c>
      <c r="E1166" s="19">
        <v>3</v>
      </c>
    </row>
    <row r="1167" spans="1:5" x14ac:dyDescent="0.25">
      <c r="A1167" s="18" t="s">
        <v>8219</v>
      </c>
      <c r="B1167" s="20">
        <v>48</v>
      </c>
      <c r="D1167" s="18" t="s">
        <v>8221</v>
      </c>
      <c r="E1167" s="20">
        <v>45</v>
      </c>
    </row>
    <row r="1168" spans="1:5" x14ac:dyDescent="0.25">
      <c r="A1168" s="17" t="s">
        <v>8219</v>
      </c>
      <c r="B1168" s="19">
        <v>59</v>
      </c>
      <c r="D1168" s="17" t="s">
        <v>8221</v>
      </c>
      <c r="E1168" s="19">
        <v>9</v>
      </c>
    </row>
    <row r="1169" spans="1:5" x14ac:dyDescent="0.25">
      <c r="A1169" s="18" t="s">
        <v>8219</v>
      </c>
      <c r="B1169" s="20">
        <v>79</v>
      </c>
      <c r="D1169" s="18" t="s">
        <v>8221</v>
      </c>
      <c r="E1169" s="20">
        <v>9</v>
      </c>
    </row>
    <row r="1170" spans="1:5" x14ac:dyDescent="0.25">
      <c r="A1170" s="17" t="s">
        <v>8219</v>
      </c>
      <c r="B1170" s="19">
        <v>14</v>
      </c>
      <c r="D1170" s="17" t="s">
        <v>8221</v>
      </c>
      <c r="E1170" s="19">
        <v>21</v>
      </c>
    </row>
    <row r="1171" spans="1:5" x14ac:dyDescent="0.25">
      <c r="A1171" s="18" t="s">
        <v>8219</v>
      </c>
      <c r="B1171" s="20">
        <v>106</v>
      </c>
      <c r="D1171" s="18" t="s">
        <v>8221</v>
      </c>
      <c r="E1171" s="20">
        <v>17</v>
      </c>
    </row>
    <row r="1172" spans="1:5" x14ac:dyDescent="0.25">
      <c r="A1172" s="17" t="s">
        <v>8219</v>
      </c>
      <c r="B1172" s="19">
        <v>25</v>
      </c>
      <c r="D1172" s="17" t="s">
        <v>8221</v>
      </c>
      <c r="E1172" s="19">
        <v>1</v>
      </c>
    </row>
    <row r="1173" spans="1:5" x14ac:dyDescent="0.25">
      <c r="A1173" s="18" t="s">
        <v>8219</v>
      </c>
      <c r="B1173" s="20">
        <v>25</v>
      </c>
      <c r="D1173" s="18" t="s">
        <v>8221</v>
      </c>
      <c r="E1173" s="20">
        <v>1</v>
      </c>
    </row>
    <row r="1174" spans="1:5" x14ac:dyDescent="0.25">
      <c r="A1174" s="17" t="s">
        <v>8219</v>
      </c>
      <c r="B1174" s="19">
        <v>29</v>
      </c>
      <c r="D1174" s="17" t="s">
        <v>8221</v>
      </c>
      <c r="E1174" s="19">
        <v>14</v>
      </c>
    </row>
    <row r="1175" spans="1:5" x14ac:dyDescent="0.25">
      <c r="A1175" s="18" t="s">
        <v>8219</v>
      </c>
      <c r="B1175" s="20">
        <v>43</v>
      </c>
      <c r="D1175" s="18" t="s">
        <v>8221</v>
      </c>
      <c r="E1175" s="20">
        <v>42</v>
      </c>
    </row>
    <row r="1176" spans="1:5" x14ac:dyDescent="0.25">
      <c r="A1176" s="17" t="s">
        <v>8219</v>
      </c>
      <c r="B1176" s="19">
        <v>46</v>
      </c>
      <c r="D1176" s="17" t="s">
        <v>8221</v>
      </c>
      <c r="E1176" s="19">
        <v>27</v>
      </c>
    </row>
    <row r="1177" spans="1:5" x14ac:dyDescent="0.25">
      <c r="A1177" s="18" t="s">
        <v>8219</v>
      </c>
      <c r="B1177" s="20">
        <v>27</v>
      </c>
      <c r="D1177" s="18" t="s">
        <v>8221</v>
      </c>
      <c r="E1177" s="20">
        <v>5</v>
      </c>
    </row>
    <row r="1178" spans="1:5" x14ac:dyDescent="0.25">
      <c r="A1178" s="17" t="s">
        <v>8219</v>
      </c>
      <c r="B1178" s="19">
        <v>112</v>
      </c>
      <c r="D1178" s="17" t="s">
        <v>8221</v>
      </c>
      <c r="E1178" s="19">
        <v>13</v>
      </c>
    </row>
    <row r="1179" spans="1:5" x14ac:dyDescent="0.25">
      <c r="A1179" s="18" t="s">
        <v>8219</v>
      </c>
      <c r="B1179" s="20">
        <v>34</v>
      </c>
      <c r="D1179" s="18" t="s">
        <v>8221</v>
      </c>
      <c r="E1179" s="20">
        <v>12</v>
      </c>
    </row>
    <row r="1180" spans="1:5" x14ac:dyDescent="0.25">
      <c r="A1180" s="17" t="s">
        <v>8219</v>
      </c>
      <c r="B1180" s="19">
        <v>145</v>
      </c>
      <c r="D1180" s="17" t="s">
        <v>8221</v>
      </c>
      <c r="E1180" s="19">
        <v>90</v>
      </c>
    </row>
    <row r="1181" spans="1:5" x14ac:dyDescent="0.25">
      <c r="A1181" s="18" t="s">
        <v>8219</v>
      </c>
      <c r="B1181" s="20">
        <v>19</v>
      </c>
      <c r="D1181" s="18" t="s">
        <v>8221</v>
      </c>
      <c r="E1181" s="20">
        <v>2</v>
      </c>
    </row>
    <row r="1182" spans="1:5" x14ac:dyDescent="0.25">
      <c r="A1182" s="17" t="s">
        <v>8219</v>
      </c>
      <c r="B1182" s="19">
        <v>288</v>
      </c>
      <c r="D1182" s="17" t="s">
        <v>8221</v>
      </c>
      <c r="E1182" s="19">
        <v>5</v>
      </c>
    </row>
    <row r="1183" spans="1:5" x14ac:dyDescent="0.25">
      <c r="A1183" s="18" t="s">
        <v>8219</v>
      </c>
      <c r="B1183" s="20">
        <v>14</v>
      </c>
      <c r="D1183" s="18" t="s">
        <v>8221</v>
      </c>
      <c r="E1183" s="20">
        <v>31</v>
      </c>
    </row>
    <row r="1184" spans="1:5" x14ac:dyDescent="0.25">
      <c r="A1184" s="17" t="s">
        <v>8219</v>
      </c>
      <c r="B1184" s="19">
        <v>7</v>
      </c>
      <c r="D1184" s="17" t="s">
        <v>8221</v>
      </c>
      <c r="E1184" s="19">
        <v>4</v>
      </c>
    </row>
    <row r="1185" spans="1:5" x14ac:dyDescent="0.25">
      <c r="A1185" s="18" t="s">
        <v>8219</v>
      </c>
      <c r="B1185" s="20">
        <v>211</v>
      </c>
      <c r="D1185" s="18" t="s">
        <v>8221</v>
      </c>
      <c r="E1185" s="20">
        <v>29</v>
      </c>
    </row>
    <row r="1186" spans="1:5" x14ac:dyDescent="0.25">
      <c r="A1186" s="17" t="s">
        <v>8219</v>
      </c>
      <c r="B1186" s="19">
        <v>85</v>
      </c>
      <c r="D1186" s="17" t="s">
        <v>8221</v>
      </c>
      <c r="E1186" s="19">
        <v>2</v>
      </c>
    </row>
    <row r="1187" spans="1:5" x14ac:dyDescent="0.25">
      <c r="A1187" s="18" t="s">
        <v>8219</v>
      </c>
      <c r="B1187" s="20">
        <v>103</v>
      </c>
      <c r="D1187" s="18" t="s">
        <v>8221</v>
      </c>
      <c r="E1187" s="20">
        <v>114</v>
      </c>
    </row>
    <row r="1188" spans="1:5" x14ac:dyDescent="0.25">
      <c r="A1188" s="17" t="s">
        <v>8219</v>
      </c>
      <c r="B1188" s="19">
        <v>113</v>
      </c>
      <c r="D1188" s="17" t="s">
        <v>8221</v>
      </c>
      <c r="E1188" s="19">
        <v>1</v>
      </c>
    </row>
    <row r="1189" spans="1:5" x14ac:dyDescent="0.25">
      <c r="A1189" s="18" t="s">
        <v>8219</v>
      </c>
      <c r="B1189" s="20">
        <v>167</v>
      </c>
      <c r="D1189" s="18" t="s">
        <v>8221</v>
      </c>
      <c r="E1189" s="20">
        <v>76</v>
      </c>
    </row>
    <row r="1190" spans="1:5" x14ac:dyDescent="0.25">
      <c r="A1190" s="17" t="s">
        <v>8219</v>
      </c>
      <c r="B1190" s="19">
        <v>73</v>
      </c>
      <c r="D1190" s="17" t="s">
        <v>8221</v>
      </c>
      <c r="E1190" s="19">
        <v>9</v>
      </c>
    </row>
    <row r="1191" spans="1:5" x14ac:dyDescent="0.25">
      <c r="A1191" s="18" t="s">
        <v>8219</v>
      </c>
      <c r="B1191" s="20">
        <v>75</v>
      </c>
      <c r="D1191" s="18" t="s">
        <v>8221</v>
      </c>
      <c r="E1191" s="20">
        <v>37</v>
      </c>
    </row>
    <row r="1192" spans="1:5" x14ac:dyDescent="0.25">
      <c r="A1192" s="17" t="s">
        <v>8219</v>
      </c>
      <c r="B1192" s="19">
        <v>614</v>
      </c>
      <c r="D1192" s="17" t="s">
        <v>8221</v>
      </c>
      <c r="E1192" s="19">
        <v>0</v>
      </c>
    </row>
    <row r="1193" spans="1:5" x14ac:dyDescent="0.25">
      <c r="A1193" s="18" t="s">
        <v>8219</v>
      </c>
      <c r="B1193" s="20">
        <v>107</v>
      </c>
      <c r="D1193" s="18" t="s">
        <v>8221</v>
      </c>
      <c r="E1193" s="20">
        <v>1</v>
      </c>
    </row>
    <row r="1194" spans="1:5" x14ac:dyDescent="0.25">
      <c r="A1194" s="17" t="s">
        <v>8219</v>
      </c>
      <c r="B1194" s="19">
        <v>1224</v>
      </c>
      <c r="D1194" s="17" t="s">
        <v>8221</v>
      </c>
      <c r="E1194" s="19">
        <v>10</v>
      </c>
    </row>
    <row r="1195" spans="1:5" x14ac:dyDescent="0.25">
      <c r="A1195" s="18" t="s">
        <v>8219</v>
      </c>
      <c r="B1195" s="20">
        <v>104</v>
      </c>
      <c r="D1195" s="18" t="s">
        <v>8221</v>
      </c>
      <c r="E1195" s="20">
        <v>1</v>
      </c>
    </row>
    <row r="1196" spans="1:5" x14ac:dyDescent="0.25">
      <c r="A1196" s="17" t="s">
        <v>8219</v>
      </c>
      <c r="B1196" s="19">
        <v>79</v>
      </c>
      <c r="D1196" s="17" t="s">
        <v>8221</v>
      </c>
      <c r="E1196" s="19">
        <v>2</v>
      </c>
    </row>
    <row r="1197" spans="1:5" x14ac:dyDescent="0.25">
      <c r="A1197" s="18" t="s">
        <v>8219</v>
      </c>
      <c r="B1197" s="20">
        <v>157</v>
      </c>
      <c r="D1197" s="18" t="s">
        <v>8221</v>
      </c>
      <c r="E1197" s="20">
        <v>1</v>
      </c>
    </row>
    <row r="1198" spans="1:5" x14ac:dyDescent="0.25">
      <c r="A1198" s="17" t="s">
        <v>8219</v>
      </c>
      <c r="B1198" s="19">
        <v>50</v>
      </c>
      <c r="D1198" s="17" t="s">
        <v>8221</v>
      </c>
      <c r="E1198" s="19">
        <v>10</v>
      </c>
    </row>
    <row r="1199" spans="1:5" x14ac:dyDescent="0.25">
      <c r="A1199" s="18" t="s">
        <v>8219</v>
      </c>
      <c r="B1199" s="20">
        <v>64</v>
      </c>
      <c r="D1199" s="18" t="s">
        <v>8221</v>
      </c>
      <c r="E1199" s="20">
        <v>9</v>
      </c>
    </row>
    <row r="1200" spans="1:5" x14ac:dyDescent="0.25">
      <c r="A1200" s="17" t="s">
        <v>8219</v>
      </c>
      <c r="B1200" s="19">
        <v>200</v>
      </c>
      <c r="D1200" s="17" t="s">
        <v>8221</v>
      </c>
      <c r="E1200" s="19">
        <v>19</v>
      </c>
    </row>
    <row r="1201" spans="1:5" x14ac:dyDescent="0.25">
      <c r="A1201" s="18" t="s">
        <v>8219</v>
      </c>
      <c r="B1201" s="20">
        <v>22</v>
      </c>
      <c r="D1201" s="18" t="s">
        <v>8221</v>
      </c>
      <c r="E1201" s="20">
        <v>0</v>
      </c>
    </row>
    <row r="1202" spans="1:5" x14ac:dyDescent="0.25">
      <c r="A1202" s="17" t="s">
        <v>8219</v>
      </c>
      <c r="B1202" s="19">
        <v>163</v>
      </c>
      <c r="D1202" s="17" t="s">
        <v>8221</v>
      </c>
      <c r="E1202" s="19">
        <v>4</v>
      </c>
    </row>
    <row r="1203" spans="1:5" x14ac:dyDescent="0.25">
      <c r="A1203" s="18" t="s">
        <v>8219</v>
      </c>
      <c r="B1203" s="20">
        <v>77</v>
      </c>
      <c r="D1203" s="18" t="s">
        <v>8221</v>
      </c>
      <c r="E1203" s="20">
        <v>8</v>
      </c>
    </row>
    <row r="1204" spans="1:5" x14ac:dyDescent="0.25">
      <c r="A1204" s="17" t="s">
        <v>8219</v>
      </c>
      <c r="B1204" s="19">
        <v>89</v>
      </c>
      <c r="D1204" s="17" t="s">
        <v>8221</v>
      </c>
      <c r="E1204" s="19">
        <v>24</v>
      </c>
    </row>
    <row r="1205" spans="1:5" x14ac:dyDescent="0.25">
      <c r="A1205" s="18" t="s">
        <v>8219</v>
      </c>
      <c r="B1205" s="20">
        <v>3355</v>
      </c>
      <c r="D1205" s="18" t="s">
        <v>8221</v>
      </c>
      <c r="E1205" s="20">
        <v>0</v>
      </c>
    </row>
    <row r="1206" spans="1:5" x14ac:dyDescent="0.25">
      <c r="A1206" s="17" t="s">
        <v>8219</v>
      </c>
      <c r="B1206" s="19">
        <v>537</v>
      </c>
      <c r="D1206" s="17" t="s">
        <v>8221</v>
      </c>
      <c r="E1206" s="19">
        <v>39</v>
      </c>
    </row>
    <row r="1207" spans="1:5" x14ac:dyDescent="0.25">
      <c r="A1207" s="18" t="s">
        <v>8219</v>
      </c>
      <c r="B1207" s="20">
        <v>125</v>
      </c>
      <c r="D1207" s="18" t="s">
        <v>8221</v>
      </c>
      <c r="E1207" s="20">
        <v>6</v>
      </c>
    </row>
    <row r="1208" spans="1:5" x14ac:dyDescent="0.25">
      <c r="A1208" s="17" t="s">
        <v>8219</v>
      </c>
      <c r="B1208" s="19">
        <v>163</v>
      </c>
      <c r="D1208" s="17" t="s">
        <v>8221</v>
      </c>
      <c r="E1208" s="19">
        <v>4</v>
      </c>
    </row>
    <row r="1209" spans="1:5" x14ac:dyDescent="0.25">
      <c r="A1209" s="18" t="s">
        <v>8219</v>
      </c>
      <c r="B1209" s="20">
        <v>283</v>
      </c>
      <c r="D1209" s="18" t="s">
        <v>8221</v>
      </c>
      <c r="E1209" s="20">
        <v>3</v>
      </c>
    </row>
    <row r="1210" spans="1:5" x14ac:dyDescent="0.25">
      <c r="A1210" s="17" t="s">
        <v>8219</v>
      </c>
      <c r="B1210" s="19">
        <v>352</v>
      </c>
      <c r="D1210" s="17" t="s">
        <v>8221</v>
      </c>
      <c r="E1210" s="19">
        <v>53</v>
      </c>
    </row>
    <row r="1211" spans="1:5" x14ac:dyDescent="0.25">
      <c r="A1211" s="18" t="s">
        <v>8219</v>
      </c>
      <c r="B1211" s="20">
        <v>94</v>
      </c>
      <c r="D1211" s="18" t="s">
        <v>8221</v>
      </c>
      <c r="E1211" s="20">
        <v>1</v>
      </c>
    </row>
    <row r="1212" spans="1:5" x14ac:dyDescent="0.25">
      <c r="A1212" s="17" t="s">
        <v>8219</v>
      </c>
      <c r="B1212" s="19">
        <v>67</v>
      </c>
      <c r="D1212" s="17" t="s">
        <v>8221</v>
      </c>
      <c r="E1212" s="19">
        <v>2</v>
      </c>
    </row>
    <row r="1213" spans="1:5" x14ac:dyDescent="0.25">
      <c r="A1213" s="18" t="s">
        <v>8219</v>
      </c>
      <c r="B1213" s="20">
        <v>221</v>
      </c>
      <c r="D1213" s="18" t="s">
        <v>8221</v>
      </c>
      <c r="E1213" s="20">
        <v>25</v>
      </c>
    </row>
    <row r="1214" spans="1:5" x14ac:dyDescent="0.25">
      <c r="A1214" s="17" t="s">
        <v>8219</v>
      </c>
      <c r="B1214" s="19">
        <v>2165</v>
      </c>
      <c r="D1214" s="17" t="s">
        <v>8221</v>
      </c>
      <c r="E1214" s="19">
        <v>6</v>
      </c>
    </row>
    <row r="1215" spans="1:5" x14ac:dyDescent="0.25">
      <c r="A1215" s="18" t="s">
        <v>8219</v>
      </c>
      <c r="B1215" s="20">
        <v>179</v>
      </c>
      <c r="D1215" s="18" t="s">
        <v>8221</v>
      </c>
      <c r="E1215" s="20">
        <v>0</v>
      </c>
    </row>
    <row r="1216" spans="1:5" x14ac:dyDescent="0.25">
      <c r="A1216" s="17" t="s">
        <v>8219</v>
      </c>
      <c r="B1216" s="19">
        <v>123</v>
      </c>
      <c r="D1216" s="17" t="s">
        <v>8221</v>
      </c>
      <c r="E1216" s="19">
        <v>12</v>
      </c>
    </row>
    <row r="1217" spans="1:5" x14ac:dyDescent="0.25">
      <c r="A1217" s="18" t="s">
        <v>8219</v>
      </c>
      <c r="B1217" s="20">
        <v>1104</v>
      </c>
      <c r="D1217" s="18" t="s">
        <v>8221</v>
      </c>
      <c r="E1217" s="20">
        <v>0</v>
      </c>
    </row>
    <row r="1218" spans="1:5" x14ac:dyDescent="0.25">
      <c r="A1218" s="17" t="s">
        <v>8219</v>
      </c>
      <c r="B1218" s="19">
        <v>403</v>
      </c>
      <c r="D1218" s="17" t="s">
        <v>8221</v>
      </c>
      <c r="E1218" s="19">
        <v>36</v>
      </c>
    </row>
    <row r="1219" spans="1:5" x14ac:dyDescent="0.25">
      <c r="A1219" s="18" t="s">
        <v>8219</v>
      </c>
      <c r="B1219" s="20">
        <v>109</v>
      </c>
      <c r="D1219" s="18" t="s">
        <v>8221</v>
      </c>
      <c r="E1219" s="20">
        <v>0</v>
      </c>
    </row>
    <row r="1220" spans="1:5" x14ac:dyDescent="0.25">
      <c r="A1220" s="17" t="s">
        <v>8219</v>
      </c>
      <c r="B1220" s="19">
        <v>372</v>
      </c>
      <c r="D1220" s="17" t="s">
        <v>8221</v>
      </c>
      <c r="E1220" s="19">
        <v>2</v>
      </c>
    </row>
    <row r="1221" spans="1:5" x14ac:dyDescent="0.25">
      <c r="A1221" s="18" t="s">
        <v>8219</v>
      </c>
      <c r="B1221" s="20">
        <v>311</v>
      </c>
      <c r="D1221" s="18" t="s">
        <v>8221</v>
      </c>
      <c r="E1221" s="20">
        <v>1</v>
      </c>
    </row>
    <row r="1222" spans="1:5" x14ac:dyDescent="0.25">
      <c r="A1222" s="17" t="s">
        <v>8219</v>
      </c>
      <c r="B1222" s="19">
        <v>61</v>
      </c>
      <c r="D1222" s="17" t="s">
        <v>8221</v>
      </c>
      <c r="E1222" s="19">
        <v>59</v>
      </c>
    </row>
    <row r="1223" spans="1:5" x14ac:dyDescent="0.25">
      <c r="A1223" s="18" t="s">
        <v>8219</v>
      </c>
      <c r="B1223" s="20">
        <v>115</v>
      </c>
      <c r="D1223" s="18" t="s">
        <v>8221</v>
      </c>
      <c r="E1223" s="20">
        <v>1</v>
      </c>
    </row>
    <row r="1224" spans="1:5" x14ac:dyDescent="0.25">
      <c r="A1224" s="17" t="s">
        <v>8219</v>
      </c>
      <c r="B1224" s="19">
        <v>111</v>
      </c>
      <c r="D1224" s="17" t="s">
        <v>8221</v>
      </c>
      <c r="E1224" s="19">
        <v>31</v>
      </c>
    </row>
    <row r="1225" spans="1:5" x14ac:dyDescent="0.25">
      <c r="A1225" s="18" t="s">
        <v>8219</v>
      </c>
      <c r="B1225" s="20">
        <v>337</v>
      </c>
      <c r="D1225" s="18" t="s">
        <v>8221</v>
      </c>
      <c r="E1225" s="20">
        <v>18</v>
      </c>
    </row>
    <row r="1226" spans="1:5" x14ac:dyDescent="0.25">
      <c r="A1226" s="17" t="s">
        <v>8219</v>
      </c>
      <c r="B1226" s="19">
        <v>9</v>
      </c>
      <c r="D1226" s="17" t="s">
        <v>8221</v>
      </c>
      <c r="E1226" s="19">
        <v>10</v>
      </c>
    </row>
    <row r="1227" spans="1:5" x14ac:dyDescent="0.25">
      <c r="A1227" s="18" t="s">
        <v>8219</v>
      </c>
      <c r="B1227" s="20">
        <v>120</v>
      </c>
      <c r="D1227" s="18" t="s">
        <v>8221</v>
      </c>
      <c r="E1227" s="20">
        <v>0</v>
      </c>
    </row>
    <row r="1228" spans="1:5" x14ac:dyDescent="0.25">
      <c r="A1228" s="17" t="s">
        <v>8219</v>
      </c>
      <c r="B1228" s="19">
        <v>102</v>
      </c>
      <c r="D1228" s="17" t="s">
        <v>8221</v>
      </c>
      <c r="E1228" s="19">
        <v>14</v>
      </c>
    </row>
    <row r="1229" spans="1:5" x14ac:dyDescent="0.25">
      <c r="A1229" s="18" t="s">
        <v>8219</v>
      </c>
      <c r="B1229" s="20">
        <v>186</v>
      </c>
      <c r="D1229" s="18" t="s">
        <v>8221</v>
      </c>
      <c r="E1229" s="20">
        <v>2</v>
      </c>
    </row>
    <row r="1230" spans="1:5" x14ac:dyDescent="0.25">
      <c r="A1230" s="17" t="s">
        <v>8219</v>
      </c>
      <c r="B1230" s="19">
        <v>15</v>
      </c>
      <c r="D1230" s="17" t="s">
        <v>8221</v>
      </c>
      <c r="E1230" s="19">
        <v>1</v>
      </c>
    </row>
    <row r="1231" spans="1:5" x14ac:dyDescent="0.25">
      <c r="A1231" s="18" t="s">
        <v>8219</v>
      </c>
      <c r="B1231" s="20">
        <v>67</v>
      </c>
      <c r="D1231" s="18" t="s">
        <v>8221</v>
      </c>
      <c r="E1231" s="20">
        <v>3</v>
      </c>
    </row>
    <row r="1232" spans="1:5" x14ac:dyDescent="0.25">
      <c r="A1232" s="17" t="s">
        <v>8219</v>
      </c>
      <c r="B1232" s="19">
        <v>130</v>
      </c>
      <c r="D1232" s="17" t="s">
        <v>8221</v>
      </c>
      <c r="E1232" s="19">
        <v>0</v>
      </c>
    </row>
    <row r="1233" spans="1:5" x14ac:dyDescent="0.25">
      <c r="A1233" s="18" t="s">
        <v>8219</v>
      </c>
      <c r="B1233" s="20">
        <v>16</v>
      </c>
      <c r="D1233" s="18" t="s">
        <v>8221</v>
      </c>
      <c r="E1233" s="20">
        <v>2</v>
      </c>
    </row>
    <row r="1234" spans="1:5" x14ac:dyDescent="0.25">
      <c r="A1234" s="17" t="s">
        <v>8219</v>
      </c>
      <c r="B1234" s="19">
        <v>67</v>
      </c>
      <c r="D1234" s="17" t="s">
        <v>8221</v>
      </c>
      <c r="E1234" s="19">
        <v>0</v>
      </c>
    </row>
    <row r="1235" spans="1:5" x14ac:dyDescent="0.25">
      <c r="A1235" s="18" t="s">
        <v>8219</v>
      </c>
      <c r="B1235" s="20">
        <v>124</v>
      </c>
      <c r="D1235" s="18" t="s">
        <v>8221</v>
      </c>
      <c r="E1235" s="20">
        <v>12</v>
      </c>
    </row>
    <row r="1236" spans="1:5" x14ac:dyDescent="0.25">
      <c r="A1236" s="17" t="s">
        <v>8219</v>
      </c>
      <c r="B1236" s="19">
        <v>80</v>
      </c>
      <c r="D1236" s="17" t="s">
        <v>8221</v>
      </c>
      <c r="E1236" s="19">
        <v>1</v>
      </c>
    </row>
    <row r="1237" spans="1:5" x14ac:dyDescent="0.25">
      <c r="A1237" s="18" t="s">
        <v>8219</v>
      </c>
      <c r="B1237" s="20">
        <v>282</v>
      </c>
      <c r="D1237" s="18" t="s">
        <v>8221</v>
      </c>
      <c r="E1237" s="20">
        <v>8</v>
      </c>
    </row>
    <row r="1238" spans="1:5" x14ac:dyDescent="0.25">
      <c r="A1238" s="17" t="s">
        <v>8219</v>
      </c>
      <c r="B1238" s="19">
        <v>68</v>
      </c>
      <c r="D1238" s="17" t="s">
        <v>8221</v>
      </c>
      <c r="E1238" s="19">
        <v>2</v>
      </c>
    </row>
    <row r="1239" spans="1:5" x14ac:dyDescent="0.25">
      <c r="A1239" s="18" t="s">
        <v>8219</v>
      </c>
      <c r="B1239" s="20">
        <v>86</v>
      </c>
      <c r="D1239" s="18" t="s">
        <v>8221</v>
      </c>
      <c r="E1239" s="20">
        <v>31</v>
      </c>
    </row>
    <row r="1240" spans="1:5" x14ac:dyDescent="0.25">
      <c r="A1240" s="17" t="s">
        <v>8219</v>
      </c>
      <c r="B1240" s="19">
        <v>115</v>
      </c>
      <c r="D1240" s="17" t="s">
        <v>8221</v>
      </c>
      <c r="E1240" s="19">
        <v>5</v>
      </c>
    </row>
    <row r="1241" spans="1:5" x14ac:dyDescent="0.25">
      <c r="A1241" s="18" t="s">
        <v>8219</v>
      </c>
      <c r="B1241" s="20">
        <v>75</v>
      </c>
      <c r="D1241" s="18" t="s">
        <v>8221</v>
      </c>
      <c r="E1241" s="20">
        <v>1</v>
      </c>
    </row>
    <row r="1242" spans="1:5" x14ac:dyDescent="0.25">
      <c r="A1242" s="17" t="s">
        <v>8219</v>
      </c>
      <c r="B1242" s="19">
        <v>43</v>
      </c>
      <c r="D1242" s="17" t="s">
        <v>8221</v>
      </c>
      <c r="E1242" s="19">
        <v>12</v>
      </c>
    </row>
    <row r="1243" spans="1:5" x14ac:dyDescent="0.25">
      <c r="A1243" s="18" t="s">
        <v>8219</v>
      </c>
      <c r="B1243" s="20">
        <v>48</v>
      </c>
      <c r="D1243" s="18" t="s">
        <v>8221</v>
      </c>
      <c r="E1243" s="20">
        <v>4</v>
      </c>
    </row>
    <row r="1244" spans="1:5" x14ac:dyDescent="0.25">
      <c r="A1244" s="17" t="s">
        <v>8219</v>
      </c>
      <c r="B1244" s="19">
        <v>52</v>
      </c>
      <c r="D1244" s="17" t="s">
        <v>8221</v>
      </c>
      <c r="E1244" s="19">
        <v>0</v>
      </c>
    </row>
    <row r="1245" spans="1:5" x14ac:dyDescent="0.25">
      <c r="A1245" s="18" t="s">
        <v>8219</v>
      </c>
      <c r="B1245" s="20">
        <v>43</v>
      </c>
      <c r="D1245" s="18" t="s">
        <v>8221</v>
      </c>
      <c r="E1245" s="20">
        <v>7</v>
      </c>
    </row>
    <row r="1246" spans="1:5" x14ac:dyDescent="0.25">
      <c r="A1246" s="17" t="s">
        <v>8219</v>
      </c>
      <c r="B1246" s="19">
        <v>58</v>
      </c>
      <c r="D1246" s="17" t="s">
        <v>8221</v>
      </c>
      <c r="E1246" s="19">
        <v>2</v>
      </c>
    </row>
    <row r="1247" spans="1:5" x14ac:dyDescent="0.25">
      <c r="A1247" s="18" t="s">
        <v>8219</v>
      </c>
      <c r="B1247" s="20">
        <v>47</v>
      </c>
      <c r="D1247" s="18" t="s">
        <v>8221</v>
      </c>
      <c r="E1247" s="20">
        <v>1</v>
      </c>
    </row>
    <row r="1248" spans="1:5" x14ac:dyDescent="0.25">
      <c r="A1248" s="17" t="s">
        <v>8219</v>
      </c>
      <c r="B1248" s="19">
        <v>36</v>
      </c>
      <c r="D1248" s="17" t="s">
        <v>8221</v>
      </c>
      <c r="E1248" s="19">
        <v>4</v>
      </c>
    </row>
    <row r="1249" spans="1:5" x14ac:dyDescent="0.25">
      <c r="A1249" s="18" t="s">
        <v>8219</v>
      </c>
      <c r="B1249" s="20">
        <v>17</v>
      </c>
      <c r="D1249" s="18" t="s">
        <v>8221</v>
      </c>
      <c r="E1249" s="20">
        <v>6</v>
      </c>
    </row>
    <row r="1250" spans="1:5" x14ac:dyDescent="0.25">
      <c r="A1250" s="17" t="s">
        <v>8219</v>
      </c>
      <c r="B1250" s="19">
        <v>104</v>
      </c>
      <c r="D1250" s="17" t="s">
        <v>8221</v>
      </c>
      <c r="E1250" s="19">
        <v>8</v>
      </c>
    </row>
    <row r="1251" spans="1:5" x14ac:dyDescent="0.25">
      <c r="A1251" s="18" t="s">
        <v>8219</v>
      </c>
      <c r="B1251" s="20">
        <v>47</v>
      </c>
      <c r="D1251" s="18" t="s">
        <v>8221</v>
      </c>
      <c r="E1251" s="20">
        <v>14</v>
      </c>
    </row>
    <row r="1252" spans="1:5" x14ac:dyDescent="0.25">
      <c r="A1252" s="17" t="s">
        <v>8219</v>
      </c>
      <c r="B1252" s="19">
        <v>38</v>
      </c>
      <c r="D1252" s="17" t="s">
        <v>8221</v>
      </c>
      <c r="E1252" s="19">
        <v>0</v>
      </c>
    </row>
    <row r="1253" spans="1:5" x14ac:dyDescent="0.25">
      <c r="A1253" s="18" t="s">
        <v>8219</v>
      </c>
      <c r="B1253" s="20">
        <v>81</v>
      </c>
      <c r="D1253" s="18" t="s">
        <v>8221</v>
      </c>
      <c r="E1253" s="20">
        <v>4</v>
      </c>
    </row>
    <row r="1254" spans="1:5" x14ac:dyDescent="0.25">
      <c r="A1254" s="17" t="s">
        <v>8219</v>
      </c>
      <c r="B1254" s="19">
        <v>55</v>
      </c>
      <c r="D1254" s="17" t="s">
        <v>8221</v>
      </c>
      <c r="E1254" s="19">
        <v>0</v>
      </c>
    </row>
    <row r="1255" spans="1:5" x14ac:dyDescent="0.25">
      <c r="A1255" s="18" t="s">
        <v>8219</v>
      </c>
      <c r="B1255" s="20">
        <v>41</v>
      </c>
      <c r="D1255" s="18" t="s">
        <v>8221</v>
      </c>
      <c r="E1255" s="20">
        <v>0</v>
      </c>
    </row>
    <row r="1256" spans="1:5" x14ac:dyDescent="0.25">
      <c r="A1256" s="17" t="s">
        <v>8219</v>
      </c>
      <c r="B1256" s="19">
        <v>79</v>
      </c>
      <c r="D1256" s="17" t="s">
        <v>8221</v>
      </c>
      <c r="E1256" s="19">
        <v>1</v>
      </c>
    </row>
    <row r="1257" spans="1:5" x14ac:dyDescent="0.25">
      <c r="A1257" s="18" t="s">
        <v>8219</v>
      </c>
      <c r="B1257" s="20">
        <v>16</v>
      </c>
      <c r="D1257" s="18" t="s">
        <v>8221</v>
      </c>
      <c r="E1257" s="20">
        <v>1</v>
      </c>
    </row>
    <row r="1258" spans="1:5" x14ac:dyDescent="0.25">
      <c r="A1258" s="17" t="s">
        <v>8219</v>
      </c>
      <c r="B1258" s="19">
        <v>8</v>
      </c>
      <c r="D1258" s="17" t="s">
        <v>8221</v>
      </c>
      <c r="E1258" s="19">
        <v>1</v>
      </c>
    </row>
    <row r="1259" spans="1:5" x14ac:dyDescent="0.25">
      <c r="A1259" s="18" t="s">
        <v>8219</v>
      </c>
      <c r="B1259" s="20">
        <v>95</v>
      </c>
      <c r="D1259" s="18" t="s">
        <v>8221</v>
      </c>
      <c r="E1259" s="20">
        <v>1</v>
      </c>
    </row>
    <row r="1260" spans="1:5" x14ac:dyDescent="0.25">
      <c r="A1260" s="17" t="s">
        <v>8219</v>
      </c>
      <c r="B1260" s="19">
        <v>25</v>
      </c>
      <c r="D1260" s="17" t="s">
        <v>8221</v>
      </c>
      <c r="E1260" s="19">
        <v>4</v>
      </c>
    </row>
    <row r="1261" spans="1:5" x14ac:dyDescent="0.25">
      <c r="A1261" s="18" t="s">
        <v>8219</v>
      </c>
      <c r="B1261" s="20">
        <v>19</v>
      </c>
      <c r="D1261" s="18" t="s">
        <v>8221</v>
      </c>
      <c r="E1261" s="20">
        <v>0</v>
      </c>
    </row>
    <row r="1262" spans="1:5" x14ac:dyDescent="0.25">
      <c r="A1262" s="17" t="s">
        <v>8219</v>
      </c>
      <c r="B1262" s="19">
        <v>90</v>
      </c>
      <c r="D1262" s="17" t="s">
        <v>8221</v>
      </c>
      <c r="E1262" s="19">
        <v>0</v>
      </c>
    </row>
    <row r="1263" spans="1:5" x14ac:dyDescent="0.25">
      <c r="A1263" s="18" t="s">
        <v>8219</v>
      </c>
      <c r="B1263" s="20">
        <v>41</v>
      </c>
      <c r="D1263" s="18" t="s">
        <v>8221</v>
      </c>
      <c r="E1263" s="20">
        <v>2</v>
      </c>
    </row>
    <row r="1264" spans="1:5" x14ac:dyDescent="0.25">
      <c r="A1264" s="17" t="s">
        <v>8219</v>
      </c>
      <c r="B1264" s="19">
        <v>30</v>
      </c>
      <c r="D1264" s="17" t="s">
        <v>8221</v>
      </c>
      <c r="E1264" s="19">
        <v>24</v>
      </c>
    </row>
    <row r="1265" spans="1:5" x14ac:dyDescent="0.25">
      <c r="A1265" s="18" t="s">
        <v>8219</v>
      </c>
      <c r="B1265" s="20">
        <v>38</v>
      </c>
      <c r="D1265" s="18" t="s">
        <v>8221</v>
      </c>
      <c r="E1265" s="20">
        <v>1</v>
      </c>
    </row>
    <row r="1266" spans="1:5" x14ac:dyDescent="0.25">
      <c r="A1266" s="17" t="s">
        <v>8219</v>
      </c>
      <c r="B1266" s="19">
        <v>65</v>
      </c>
      <c r="D1266" s="17" t="s">
        <v>8221</v>
      </c>
      <c r="E1266" s="19">
        <v>2</v>
      </c>
    </row>
    <row r="1267" spans="1:5" x14ac:dyDescent="0.25">
      <c r="A1267" s="18" t="s">
        <v>8219</v>
      </c>
      <c r="B1267" s="20">
        <v>75</v>
      </c>
      <c r="D1267" s="18" t="s">
        <v>8221</v>
      </c>
      <c r="E1267" s="20">
        <v>1</v>
      </c>
    </row>
    <row r="1268" spans="1:5" x14ac:dyDescent="0.25">
      <c r="A1268" s="17" t="s">
        <v>8219</v>
      </c>
      <c r="B1268" s="19">
        <v>16</v>
      </c>
      <c r="D1268" s="17" t="s">
        <v>8221</v>
      </c>
      <c r="E1268" s="19">
        <v>37</v>
      </c>
    </row>
    <row r="1269" spans="1:5" x14ac:dyDescent="0.25">
      <c r="A1269" s="18" t="s">
        <v>8219</v>
      </c>
      <c r="B1269" s="20">
        <v>10</v>
      </c>
      <c r="D1269" s="18" t="s">
        <v>8221</v>
      </c>
      <c r="E1269" s="20">
        <v>5</v>
      </c>
    </row>
    <row r="1270" spans="1:5" x14ac:dyDescent="0.25">
      <c r="A1270" s="17" t="s">
        <v>8219</v>
      </c>
      <c r="B1270" s="19">
        <v>27</v>
      </c>
      <c r="D1270" s="17" t="s">
        <v>8221</v>
      </c>
      <c r="E1270" s="19">
        <v>4</v>
      </c>
    </row>
    <row r="1271" spans="1:5" x14ac:dyDescent="0.25">
      <c r="A1271" s="18" t="s">
        <v>8219</v>
      </c>
      <c r="B1271" s="20">
        <v>259</v>
      </c>
      <c r="D1271" s="18" t="s">
        <v>8221</v>
      </c>
      <c r="E1271" s="20">
        <v>16</v>
      </c>
    </row>
    <row r="1272" spans="1:5" x14ac:dyDescent="0.25">
      <c r="A1272" s="17" t="s">
        <v>8219</v>
      </c>
      <c r="B1272" s="19">
        <v>39</v>
      </c>
      <c r="D1272" s="17" t="s">
        <v>8221</v>
      </c>
      <c r="E1272" s="19">
        <v>9</v>
      </c>
    </row>
    <row r="1273" spans="1:5" x14ac:dyDescent="0.25">
      <c r="A1273" s="18" t="s">
        <v>8219</v>
      </c>
      <c r="B1273" s="20">
        <v>42</v>
      </c>
      <c r="D1273" s="18" t="s">
        <v>8221</v>
      </c>
      <c r="E1273" s="20">
        <v>0</v>
      </c>
    </row>
    <row r="1274" spans="1:5" x14ac:dyDescent="0.25">
      <c r="A1274" s="17" t="s">
        <v>8219</v>
      </c>
      <c r="B1274" s="19">
        <v>10</v>
      </c>
      <c r="D1274" s="17" t="s">
        <v>8221</v>
      </c>
      <c r="E1274" s="19">
        <v>40</v>
      </c>
    </row>
    <row r="1275" spans="1:5" x14ac:dyDescent="0.25">
      <c r="A1275" s="18" t="s">
        <v>8219</v>
      </c>
      <c r="B1275" s="20">
        <v>56</v>
      </c>
      <c r="D1275" s="18" t="s">
        <v>8221</v>
      </c>
      <c r="E1275" s="20">
        <v>0</v>
      </c>
    </row>
    <row r="1276" spans="1:5" x14ac:dyDescent="0.25">
      <c r="A1276" s="17" t="s">
        <v>8219</v>
      </c>
      <c r="B1276" s="19">
        <v>20</v>
      </c>
      <c r="D1276" s="17" t="s">
        <v>8221</v>
      </c>
      <c r="E1276" s="19">
        <v>2</v>
      </c>
    </row>
    <row r="1277" spans="1:5" x14ac:dyDescent="0.25">
      <c r="A1277" s="18" t="s">
        <v>8219</v>
      </c>
      <c r="B1277" s="20">
        <v>170</v>
      </c>
      <c r="D1277" s="18" t="s">
        <v>8221</v>
      </c>
      <c r="E1277" s="20">
        <v>1</v>
      </c>
    </row>
    <row r="1278" spans="1:5" x14ac:dyDescent="0.25">
      <c r="A1278" s="17" t="s">
        <v>8219</v>
      </c>
      <c r="B1278" s="19">
        <v>29</v>
      </c>
      <c r="D1278" s="17" t="s">
        <v>8221</v>
      </c>
      <c r="E1278" s="19">
        <v>9</v>
      </c>
    </row>
    <row r="1279" spans="1:5" x14ac:dyDescent="0.25">
      <c r="A1279" s="18" t="s">
        <v>8219</v>
      </c>
      <c r="B1279" s="20">
        <v>132</v>
      </c>
      <c r="D1279" s="18" t="s">
        <v>8221</v>
      </c>
      <c r="E1279" s="20">
        <v>34</v>
      </c>
    </row>
    <row r="1280" spans="1:5" x14ac:dyDescent="0.25">
      <c r="A1280" s="17" t="s">
        <v>8219</v>
      </c>
      <c r="B1280" s="19">
        <v>27</v>
      </c>
      <c r="D1280" s="17" t="s">
        <v>8221</v>
      </c>
      <c r="E1280" s="19">
        <v>23</v>
      </c>
    </row>
    <row r="1281" spans="1:5" x14ac:dyDescent="0.25">
      <c r="A1281" s="18" t="s">
        <v>8219</v>
      </c>
      <c r="B1281" s="20">
        <v>26</v>
      </c>
      <c r="D1281" s="18" t="s">
        <v>8221</v>
      </c>
      <c r="E1281" s="20">
        <v>19</v>
      </c>
    </row>
    <row r="1282" spans="1:5" x14ac:dyDescent="0.25">
      <c r="A1282" s="17" t="s">
        <v>8219</v>
      </c>
      <c r="B1282" s="19">
        <v>43</v>
      </c>
      <c r="D1282" s="17" t="s">
        <v>8221</v>
      </c>
      <c r="E1282" s="19">
        <v>50</v>
      </c>
    </row>
    <row r="1283" spans="1:5" x14ac:dyDescent="0.25">
      <c r="A1283" s="18" t="s">
        <v>8219</v>
      </c>
      <c r="B1283" s="20">
        <v>80</v>
      </c>
      <c r="D1283" s="18" t="s">
        <v>8221</v>
      </c>
      <c r="E1283" s="20">
        <v>12</v>
      </c>
    </row>
    <row r="1284" spans="1:5" x14ac:dyDescent="0.25">
      <c r="A1284" s="17" t="s">
        <v>8219</v>
      </c>
      <c r="B1284" s="19">
        <v>33</v>
      </c>
      <c r="D1284" s="17" t="s">
        <v>8221</v>
      </c>
      <c r="E1284" s="19">
        <v>8</v>
      </c>
    </row>
    <row r="1285" spans="1:5" x14ac:dyDescent="0.25">
      <c r="A1285" s="18" t="s">
        <v>8219</v>
      </c>
      <c r="B1285" s="20">
        <v>71</v>
      </c>
      <c r="D1285" s="18" t="s">
        <v>8221</v>
      </c>
      <c r="E1285" s="20">
        <v>9</v>
      </c>
    </row>
    <row r="1286" spans="1:5" x14ac:dyDescent="0.25">
      <c r="A1286" s="17" t="s">
        <v>8219</v>
      </c>
      <c r="B1286" s="19">
        <v>81</v>
      </c>
      <c r="D1286" s="17" t="s">
        <v>8221</v>
      </c>
      <c r="E1286" s="19">
        <v>43</v>
      </c>
    </row>
    <row r="1287" spans="1:5" x14ac:dyDescent="0.25">
      <c r="A1287" s="18" t="s">
        <v>8219</v>
      </c>
      <c r="B1287" s="20">
        <v>76</v>
      </c>
      <c r="D1287" s="18" t="s">
        <v>8221</v>
      </c>
      <c r="E1287" s="20">
        <v>28</v>
      </c>
    </row>
    <row r="1288" spans="1:5" x14ac:dyDescent="0.25">
      <c r="A1288" s="17" t="s">
        <v>8219</v>
      </c>
      <c r="B1288" s="19">
        <v>48</v>
      </c>
      <c r="D1288" s="17" t="s">
        <v>8221</v>
      </c>
      <c r="E1288" s="19">
        <v>4</v>
      </c>
    </row>
    <row r="1289" spans="1:5" x14ac:dyDescent="0.25">
      <c r="A1289" s="18" t="s">
        <v>8219</v>
      </c>
      <c r="B1289" s="20">
        <v>61</v>
      </c>
      <c r="D1289" s="18" t="s">
        <v>8221</v>
      </c>
      <c r="E1289" s="20">
        <v>24</v>
      </c>
    </row>
    <row r="1290" spans="1:5" x14ac:dyDescent="0.25">
      <c r="A1290" s="17" t="s">
        <v>8219</v>
      </c>
      <c r="B1290" s="19">
        <v>60</v>
      </c>
      <c r="D1290" s="17" t="s">
        <v>8221</v>
      </c>
      <c r="E1290" s="19">
        <v>2</v>
      </c>
    </row>
    <row r="1291" spans="1:5" x14ac:dyDescent="0.25">
      <c r="A1291" s="18" t="s">
        <v>8219</v>
      </c>
      <c r="B1291" s="20">
        <v>136</v>
      </c>
      <c r="D1291" s="18" t="s">
        <v>8221</v>
      </c>
      <c r="E1291" s="20">
        <v>2</v>
      </c>
    </row>
    <row r="1292" spans="1:5" x14ac:dyDescent="0.25">
      <c r="A1292" s="17" t="s">
        <v>8219</v>
      </c>
      <c r="B1292" s="19">
        <v>14</v>
      </c>
      <c r="D1292" s="17" t="s">
        <v>8221</v>
      </c>
      <c r="E1292" s="19">
        <v>20</v>
      </c>
    </row>
    <row r="1293" spans="1:5" x14ac:dyDescent="0.25">
      <c r="A1293" s="18" t="s">
        <v>8219</v>
      </c>
      <c r="B1293" s="20">
        <v>78</v>
      </c>
      <c r="D1293" s="18" t="s">
        <v>8221</v>
      </c>
      <c r="E1293" s="20">
        <v>1</v>
      </c>
    </row>
    <row r="1294" spans="1:5" x14ac:dyDescent="0.25">
      <c r="A1294" s="17" t="s">
        <v>8219</v>
      </c>
      <c r="B1294" s="19">
        <v>4</v>
      </c>
      <c r="D1294" s="17" t="s">
        <v>8221</v>
      </c>
      <c r="E1294" s="19">
        <v>1</v>
      </c>
    </row>
    <row r="1295" spans="1:5" x14ac:dyDescent="0.25">
      <c r="A1295" s="18" t="s">
        <v>8219</v>
      </c>
      <c r="B1295" s="20">
        <v>11</v>
      </c>
      <c r="D1295" s="18" t="s">
        <v>8221</v>
      </c>
      <c r="E1295" s="20">
        <v>4</v>
      </c>
    </row>
    <row r="1296" spans="1:5" x14ac:dyDescent="0.25">
      <c r="A1296" s="17" t="s">
        <v>8219</v>
      </c>
      <c r="B1296" s="19">
        <v>185</v>
      </c>
      <c r="D1296" s="17" t="s">
        <v>8221</v>
      </c>
      <c r="E1296" s="19">
        <v>1</v>
      </c>
    </row>
    <row r="1297" spans="1:5" x14ac:dyDescent="0.25">
      <c r="A1297" s="18" t="s">
        <v>8219</v>
      </c>
      <c r="B1297" s="20">
        <v>59</v>
      </c>
      <c r="D1297" s="18" t="s">
        <v>8221</v>
      </c>
      <c r="E1297" s="20">
        <v>1</v>
      </c>
    </row>
    <row r="1298" spans="1:5" x14ac:dyDescent="0.25">
      <c r="A1298" s="17" t="s">
        <v>8219</v>
      </c>
      <c r="B1298" s="19">
        <v>27</v>
      </c>
      <c r="D1298" s="17" t="s">
        <v>8221</v>
      </c>
      <c r="E1298" s="19">
        <v>13</v>
      </c>
    </row>
    <row r="1299" spans="1:5" x14ac:dyDescent="0.25">
      <c r="A1299" s="18" t="s">
        <v>8219</v>
      </c>
      <c r="B1299" s="20">
        <v>63</v>
      </c>
      <c r="D1299" s="18" t="s">
        <v>8221</v>
      </c>
      <c r="E1299" s="20">
        <v>1</v>
      </c>
    </row>
    <row r="1300" spans="1:5" x14ac:dyDescent="0.25">
      <c r="A1300" s="17" t="s">
        <v>8219</v>
      </c>
      <c r="B1300" s="19">
        <v>13</v>
      </c>
      <c r="D1300" s="17" t="s">
        <v>8221</v>
      </c>
      <c r="E1300" s="19">
        <v>1</v>
      </c>
    </row>
    <row r="1301" spans="1:5" x14ac:dyDescent="0.25">
      <c r="A1301" s="18" t="s">
        <v>8219</v>
      </c>
      <c r="B1301" s="20">
        <v>13</v>
      </c>
      <c r="D1301" s="18" t="s">
        <v>8221</v>
      </c>
      <c r="E1301" s="20">
        <v>0</v>
      </c>
    </row>
    <row r="1302" spans="1:5" x14ac:dyDescent="0.25">
      <c r="A1302" s="17" t="s">
        <v>8219</v>
      </c>
      <c r="B1302" s="19">
        <v>57</v>
      </c>
      <c r="D1302" s="17" t="s">
        <v>8221</v>
      </c>
      <c r="E1302" s="19">
        <v>3</v>
      </c>
    </row>
    <row r="1303" spans="1:5" x14ac:dyDescent="0.25">
      <c r="A1303" s="18" t="s">
        <v>8219</v>
      </c>
      <c r="B1303" s="20">
        <v>61</v>
      </c>
      <c r="D1303" s="18" t="s">
        <v>8221</v>
      </c>
      <c r="E1303" s="20">
        <v>14</v>
      </c>
    </row>
    <row r="1304" spans="1:5" x14ac:dyDescent="0.25">
      <c r="A1304" s="17" t="s">
        <v>8219</v>
      </c>
      <c r="B1304" s="19">
        <v>65</v>
      </c>
      <c r="D1304" s="17" t="s">
        <v>8221</v>
      </c>
      <c r="E1304" s="19">
        <v>2</v>
      </c>
    </row>
    <row r="1305" spans="1:5" x14ac:dyDescent="0.25">
      <c r="A1305" s="18" t="s">
        <v>8219</v>
      </c>
      <c r="B1305" s="20">
        <v>134</v>
      </c>
      <c r="D1305" s="18" t="s">
        <v>8221</v>
      </c>
      <c r="E1305" s="20">
        <v>5</v>
      </c>
    </row>
    <row r="1306" spans="1:5" x14ac:dyDescent="0.25">
      <c r="A1306" s="17" t="s">
        <v>8219</v>
      </c>
      <c r="B1306" s="19">
        <v>37</v>
      </c>
      <c r="D1306" s="17" t="s">
        <v>8221</v>
      </c>
      <c r="E1306" s="19">
        <v>14</v>
      </c>
    </row>
    <row r="1307" spans="1:5" x14ac:dyDescent="0.25">
      <c r="A1307" s="18" t="s">
        <v>8219</v>
      </c>
      <c r="B1307" s="20">
        <v>37</v>
      </c>
      <c r="D1307" s="18" t="s">
        <v>8221</v>
      </c>
      <c r="E1307" s="20">
        <v>9</v>
      </c>
    </row>
    <row r="1308" spans="1:5" x14ac:dyDescent="0.25">
      <c r="A1308" s="17" t="s">
        <v>8219</v>
      </c>
      <c r="B1308" s="19">
        <v>150</v>
      </c>
      <c r="D1308" s="17" t="s">
        <v>8221</v>
      </c>
      <c r="E1308" s="19">
        <v>8</v>
      </c>
    </row>
    <row r="1309" spans="1:5" x14ac:dyDescent="0.25">
      <c r="A1309" s="18" t="s">
        <v>8219</v>
      </c>
      <c r="B1309" s="20">
        <v>56</v>
      </c>
      <c r="D1309" s="18" t="s">
        <v>8221</v>
      </c>
      <c r="E1309" s="20">
        <v>7</v>
      </c>
    </row>
    <row r="1310" spans="1:5" x14ac:dyDescent="0.25">
      <c r="A1310" s="17" t="s">
        <v>8219</v>
      </c>
      <c r="B1310" s="19">
        <v>18</v>
      </c>
      <c r="D1310" s="17" t="s">
        <v>8221</v>
      </c>
      <c r="E1310" s="19">
        <v>0</v>
      </c>
    </row>
    <row r="1311" spans="1:5" x14ac:dyDescent="0.25">
      <c r="A1311" s="18" t="s">
        <v>8219</v>
      </c>
      <c r="B1311" s="20">
        <v>60</v>
      </c>
      <c r="D1311" s="18" t="s">
        <v>8221</v>
      </c>
      <c r="E1311" s="20">
        <v>84</v>
      </c>
    </row>
    <row r="1312" spans="1:5" x14ac:dyDescent="0.25">
      <c r="A1312" s="17" t="s">
        <v>8219</v>
      </c>
      <c r="B1312" s="19">
        <v>67</v>
      </c>
      <c r="D1312" s="17" t="s">
        <v>8221</v>
      </c>
      <c r="E1312" s="19">
        <v>11</v>
      </c>
    </row>
    <row r="1313" spans="1:5" x14ac:dyDescent="0.25">
      <c r="A1313" s="18" t="s">
        <v>8219</v>
      </c>
      <c r="B1313" s="20">
        <v>35</v>
      </c>
      <c r="D1313" s="18" t="s">
        <v>8221</v>
      </c>
      <c r="E1313" s="20">
        <v>1</v>
      </c>
    </row>
    <row r="1314" spans="1:5" x14ac:dyDescent="0.25">
      <c r="A1314" s="17" t="s">
        <v>8219</v>
      </c>
      <c r="B1314" s="19">
        <v>34</v>
      </c>
      <c r="D1314" s="17" t="s">
        <v>8221</v>
      </c>
      <c r="E1314" s="19">
        <v>4</v>
      </c>
    </row>
    <row r="1315" spans="1:5" x14ac:dyDescent="0.25">
      <c r="A1315" s="18" t="s">
        <v>8219</v>
      </c>
      <c r="B1315" s="20">
        <v>36</v>
      </c>
      <c r="D1315" s="18" t="s">
        <v>8221</v>
      </c>
      <c r="E1315" s="20">
        <v>10</v>
      </c>
    </row>
    <row r="1316" spans="1:5" x14ac:dyDescent="0.25">
      <c r="A1316" s="17" t="s">
        <v>8219</v>
      </c>
      <c r="B1316" s="19">
        <v>18</v>
      </c>
      <c r="D1316" s="17" t="s">
        <v>8221</v>
      </c>
      <c r="E1316" s="19">
        <v>16</v>
      </c>
    </row>
    <row r="1317" spans="1:5" x14ac:dyDescent="0.25">
      <c r="A1317" s="18" t="s">
        <v>8219</v>
      </c>
      <c r="B1317" s="20">
        <v>25</v>
      </c>
      <c r="D1317" s="18" t="s">
        <v>8221</v>
      </c>
      <c r="E1317" s="20">
        <v>2</v>
      </c>
    </row>
    <row r="1318" spans="1:5" x14ac:dyDescent="0.25">
      <c r="A1318" s="17" t="s">
        <v>8219</v>
      </c>
      <c r="B1318" s="19">
        <v>21</v>
      </c>
      <c r="D1318" s="17" t="s">
        <v>8221</v>
      </c>
      <c r="E1318" s="19">
        <v>5</v>
      </c>
    </row>
    <row r="1319" spans="1:5" x14ac:dyDescent="0.25">
      <c r="A1319" s="18" t="s">
        <v>8219</v>
      </c>
      <c r="B1319" s="20">
        <v>151</v>
      </c>
      <c r="D1319" s="18" t="s">
        <v>8221</v>
      </c>
      <c r="E1319" s="20">
        <v>1</v>
      </c>
    </row>
    <row r="1320" spans="1:5" x14ac:dyDescent="0.25">
      <c r="A1320" s="17" t="s">
        <v>8219</v>
      </c>
      <c r="B1320" s="19">
        <v>489</v>
      </c>
      <c r="D1320" s="17" t="s">
        <v>8221</v>
      </c>
      <c r="E1320" s="19">
        <v>31</v>
      </c>
    </row>
    <row r="1321" spans="1:5" x14ac:dyDescent="0.25">
      <c r="A1321" s="18" t="s">
        <v>8219</v>
      </c>
      <c r="B1321" s="20">
        <v>50</v>
      </c>
      <c r="D1321" s="18" t="s">
        <v>8221</v>
      </c>
      <c r="E1321" s="20">
        <v>0</v>
      </c>
    </row>
    <row r="1322" spans="1:5" x14ac:dyDescent="0.25">
      <c r="A1322" s="17" t="s">
        <v>8219</v>
      </c>
      <c r="B1322" s="19">
        <v>321</v>
      </c>
      <c r="D1322" s="17" t="s">
        <v>8221</v>
      </c>
      <c r="E1322" s="19">
        <v>2</v>
      </c>
    </row>
    <row r="1323" spans="1:5" x14ac:dyDescent="0.25">
      <c r="A1323" s="18" t="s">
        <v>8219</v>
      </c>
      <c r="B1323" s="20">
        <v>1762</v>
      </c>
      <c r="D1323" s="18" t="s">
        <v>8221</v>
      </c>
      <c r="E1323" s="20">
        <v>7</v>
      </c>
    </row>
    <row r="1324" spans="1:5" x14ac:dyDescent="0.25">
      <c r="A1324" s="17" t="s">
        <v>8219</v>
      </c>
      <c r="B1324" s="19">
        <v>385</v>
      </c>
      <c r="D1324" s="17" t="s">
        <v>8221</v>
      </c>
      <c r="E1324" s="19">
        <v>16</v>
      </c>
    </row>
    <row r="1325" spans="1:5" x14ac:dyDescent="0.25">
      <c r="A1325" s="18" t="s">
        <v>8219</v>
      </c>
      <c r="B1325" s="20">
        <v>398</v>
      </c>
      <c r="D1325" s="18" t="s">
        <v>8221</v>
      </c>
      <c r="E1325" s="20">
        <v>4</v>
      </c>
    </row>
    <row r="1326" spans="1:5" x14ac:dyDescent="0.25">
      <c r="A1326" s="17" t="s">
        <v>8219</v>
      </c>
      <c r="B1326" s="19">
        <v>304</v>
      </c>
      <c r="D1326" s="17" t="s">
        <v>8221</v>
      </c>
      <c r="E1326" s="19">
        <v>4</v>
      </c>
    </row>
    <row r="1327" spans="1:5" x14ac:dyDescent="0.25">
      <c r="A1327" s="18" t="s">
        <v>8219</v>
      </c>
      <c r="B1327" s="20">
        <v>676</v>
      </c>
      <c r="D1327" s="18" t="s">
        <v>8221</v>
      </c>
      <c r="E1327" s="20">
        <v>4</v>
      </c>
    </row>
    <row r="1328" spans="1:5" x14ac:dyDescent="0.25">
      <c r="A1328" s="17" t="s">
        <v>8219</v>
      </c>
      <c r="B1328" s="19">
        <v>577</v>
      </c>
      <c r="D1328" s="17" t="s">
        <v>8221</v>
      </c>
      <c r="E1328" s="19">
        <v>3</v>
      </c>
    </row>
    <row r="1329" spans="1:5" x14ac:dyDescent="0.25">
      <c r="A1329" s="18" t="s">
        <v>8219</v>
      </c>
      <c r="B1329" s="20">
        <v>3663</v>
      </c>
      <c r="D1329" s="18" t="s">
        <v>8221</v>
      </c>
      <c r="E1329" s="20">
        <v>36</v>
      </c>
    </row>
    <row r="1330" spans="1:5" x14ac:dyDescent="0.25">
      <c r="A1330" s="17" t="s">
        <v>8219</v>
      </c>
      <c r="B1330" s="19">
        <v>294</v>
      </c>
      <c r="D1330" s="17" t="s">
        <v>8221</v>
      </c>
      <c r="E1330" s="19">
        <v>1</v>
      </c>
    </row>
    <row r="1331" spans="1:5" x14ac:dyDescent="0.25">
      <c r="A1331" s="18" t="s">
        <v>8219</v>
      </c>
      <c r="B1331" s="20">
        <v>28</v>
      </c>
      <c r="D1331" s="18" t="s">
        <v>8221</v>
      </c>
      <c r="E1331" s="20">
        <v>7</v>
      </c>
    </row>
    <row r="1332" spans="1:5" x14ac:dyDescent="0.25">
      <c r="A1332" s="17" t="s">
        <v>8219</v>
      </c>
      <c r="B1332" s="19">
        <v>100</v>
      </c>
      <c r="D1332" s="17" t="s">
        <v>8221</v>
      </c>
      <c r="E1332" s="19">
        <v>27</v>
      </c>
    </row>
    <row r="1333" spans="1:5" x14ac:dyDescent="0.25">
      <c r="A1333" s="18" t="s">
        <v>8219</v>
      </c>
      <c r="B1333" s="20">
        <v>72</v>
      </c>
      <c r="D1333" s="18" t="s">
        <v>8221</v>
      </c>
      <c r="E1333" s="20">
        <v>1</v>
      </c>
    </row>
    <row r="1334" spans="1:5" x14ac:dyDescent="0.25">
      <c r="A1334" s="17" t="s">
        <v>8219</v>
      </c>
      <c r="B1334" s="19">
        <v>238</v>
      </c>
      <c r="D1334" s="17" t="s">
        <v>8221</v>
      </c>
      <c r="E1334" s="19">
        <v>0</v>
      </c>
    </row>
    <row r="1335" spans="1:5" x14ac:dyDescent="0.25">
      <c r="A1335" s="18" t="s">
        <v>8219</v>
      </c>
      <c r="B1335" s="20">
        <v>159</v>
      </c>
      <c r="D1335" s="18" t="s">
        <v>8221</v>
      </c>
      <c r="E1335" s="20">
        <v>1</v>
      </c>
    </row>
    <row r="1336" spans="1:5" x14ac:dyDescent="0.25">
      <c r="A1336" s="17" t="s">
        <v>8219</v>
      </c>
      <c r="B1336" s="19">
        <v>77</v>
      </c>
      <c r="D1336" s="17" t="s">
        <v>8221</v>
      </c>
      <c r="E1336" s="19">
        <v>3</v>
      </c>
    </row>
    <row r="1337" spans="1:5" x14ac:dyDescent="0.25">
      <c r="A1337" s="18" t="s">
        <v>8219</v>
      </c>
      <c r="B1337" s="20">
        <v>53</v>
      </c>
      <c r="D1337" s="18" t="s">
        <v>8221</v>
      </c>
      <c r="E1337" s="20">
        <v>3</v>
      </c>
    </row>
    <row r="1338" spans="1:5" x14ac:dyDescent="0.25">
      <c r="A1338" s="17" t="s">
        <v>8219</v>
      </c>
      <c r="B1338" s="19">
        <v>1251</v>
      </c>
      <c r="D1338" s="17" t="s">
        <v>8221</v>
      </c>
      <c r="E1338" s="19">
        <v>3</v>
      </c>
    </row>
    <row r="1339" spans="1:5" x14ac:dyDescent="0.25">
      <c r="A1339" s="18" t="s">
        <v>8219</v>
      </c>
      <c r="B1339" s="20">
        <v>465</v>
      </c>
      <c r="D1339" s="18" t="s">
        <v>8221</v>
      </c>
      <c r="E1339" s="20">
        <v>0</v>
      </c>
    </row>
    <row r="1340" spans="1:5" x14ac:dyDescent="0.25">
      <c r="A1340" s="17" t="s">
        <v>8219</v>
      </c>
      <c r="B1340" s="19">
        <v>74</v>
      </c>
      <c r="D1340" s="17" t="s">
        <v>8221</v>
      </c>
      <c r="E1340" s="19">
        <v>6</v>
      </c>
    </row>
    <row r="1341" spans="1:5" x14ac:dyDescent="0.25">
      <c r="A1341" s="18" t="s">
        <v>8219</v>
      </c>
      <c r="B1341" s="20">
        <v>62</v>
      </c>
      <c r="D1341" s="18" t="s">
        <v>8221</v>
      </c>
      <c r="E1341" s="20">
        <v>17</v>
      </c>
    </row>
    <row r="1342" spans="1:5" x14ac:dyDescent="0.25">
      <c r="A1342" s="17" t="s">
        <v>8219</v>
      </c>
      <c r="B1342" s="19">
        <v>3468</v>
      </c>
      <c r="D1342" s="17" t="s">
        <v>8221</v>
      </c>
      <c r="E1342" s="19">
        <v>40</v>
      </c>
    </row>
    <row r="1343" spans="1:5" x14ac:dyDescent="0.25">
      <c r="A1343" s="18" t="s">
        <v>8219</v>
      </c>
      <c r="B1343" s="20">
        <v>52</v>
      </c>
      <c r="D1343" s="18" t="s">
        <v>8221</v>
      </c>
      <c r="E1343" s="20">
        <v>3</v>
      </c>
    </row>
    <row r="1344" spans="1:5" x14ac:dyDescent="0.25">
      <c r="A1344" s="17" t="s">
        <v>8219</v>
      </c>
      <c r="B1344" s="19">
        <v>50</v>
      </c>
      <c r="D1344" s="17" t="s">
        <v>8221</v>
      </c>
      <c r="E1344" s="19">
        <v>1</v>
      </c>
    </row>
    <row r="1345" spans="1:5" x14ac:dyDescent="0.25">
      <c r="A1345" s="18" t="s">
        <v>8219</v>
      </c>
      <c r="B1345" s="20">
        <v>45</v>
      </c>
      <c r="D1345" s="18" t="s">
        <v>8221</v>
      </c>
      <c r="E1345" s="20">
        <v>2</v>
      </c>
    </row>
    <row r="1346" spans="1:5" x14ac:dyDescent="0.25">
      <c r="A1346" s="17" t="s">
        <v>8219</v>
      </c>
      <c r="B1346" s="19">
        <v>21</v>
      </c>
      <c r="D1346" s="17" t="s">
        <v>8221</v>
      </c>
      <c r="E1346" s="19">
        <v>7</v>
      </c>
    </row>
    <row r="1347" spans="1:5" x14ac:dyDescent="0.25">
      <c r="A1347" s="18" t="s">
        <v>8219</v>
      </c>
      <c r="B1347" s="20">
        <v>100</v>
      </c>
      <c r="D1347" s="18" t="s">
        <v>8221</v>
      </c>
      <c r="E1347" s="20">
        <v>14</v>
      </c>
    </row>
    <row r="1348" spans="1:5" x14ac:dyDescent="0.25">
      <c r="A1348" s="17" t="s">
        <v>8219</v>
      </c>
      <c r="B1348" s="19">
        <v>81</v>
      </c>
      <c r="D1348" s="17" t="s">
        <v>8221</v>
      </c>
      <c r="E1348" s="19">
        <v>0</v>
      </c>
    </row>
    <row r="1349" spans="1:5" x14ac:dyDescent="0.25">
      <c r="A1349" s="18" t="s">
        <v>8219</v>
      </c>
      <c r="B1349" s="20">
        <v>286</v>
      </c>
      <c r="D1349" s="18" t="s">
        <v>8221</v>
      </c>
      <c r="E1349" s="20">
        <v>0</v>
      </c>
    </row>
    <row r="1350" spans="1:5" x14ac:dyDescent="0.25">
      <c r="A1350" s="17" t="s">
        <v>8219</v>
      </c>
      <c r="B1350" s="19">
        <v>42</v>
      </c>
      <c r="D1350" s="17" t="s">
        <v>8221</v>
      </c>
      <c r="E1350" s="19">
        <v>1</v>
      </c>
    </row>
    <row r="1351" spans="1:5" x14ac:dyDescent="0.25">
      <c r="A1351" s="18" t="s">
        <v>8219</v>
      </c>
      <c r="B1351" s="20">
        <v>199</v>
      </c>
      <c r="D1351" s="18" t="s">
        <v>8221</v>
      </c>
      <c r="E1351" s="20">
        <v>12</v>
      </c>
    </row>
    <row r="1352" spans="1:5" x14ac:dyDescent="0.25">
      <c r="A1352" s="17" t="s">
        <v>8219</v>
      </c>
      <c r="B1352" s="19">
        <v>25</v>
      </c>
      <c r="D1352" s="17" t="s">
        <v>8221</v>
      </c>
      <c r="E1352" s="19">
        <v>12</v>
      </c>
    </row>
    <row r="1353" spans="1:5" x14ac:dyDescent="0.25">
      <c r="A1353" s="18" t="s">
        <v>8219</v>
      </c>
      <c r="B1353" s="20">
        <v>84</v>
      </c>
      <c r="D1353" s="18" t="s">
        <v>8221</v>
      </c>
      <c r="E1353" s="20">
        <v>23</v>
      </c>
    </row>
    <row r="1354" spans="1:5" x14ac:dyDescent="0.25">
      <c r="A1354" s="17" t="s">
        <v>8219</v>
      </c>
      <c r="B1354" s="19">
        <v>50</v>
      </c>
      <c r="D1354" s="17" t="s">
        <v>8221</v>
      </c>
      <c r="E1354" s="19">
        <v>0</v>
      </c>
    </row>
    <row r="1355" spans="1:5" x14ac:dyDescent="0.25">
      <c r="A1355" s="18" t="s">
        <v>8219</v>
      </c>
      <c r="B1355" s="20">
        <v>26</v>
      </c>
      <c r="D1355" s="18" t="s">
        <v>8221</v>
      </c>
      <c r="E1355" s="20">
        <v>10</v>
      </c>
    </row>
    <row r="1356" spans="1:5" x14ac:dyDescent="0.25">
      <c r="A1356" s="17" t="s">
        <v>8219</v>
      </c>
      <c r="B1356" s="19">
        <v>14</v>
      </c>
      <c r="D1356" s="17" t="s">
        <v>8221</v>
      </c>
      <c r="E1356" s="19">
        <v>5</v>
      </c>
    </row>
    <row r="1357" spans="1:5" x14ac:dyDescent="0.25">
      <c r="A1357" s="18" t="s">
        <v>8219</v>
      </c>
      <c r="B1357" s="20">
        <v>49</v>
      </c>
      <c r="D1357" s="18" t="s">
        <v>8221</v>
      </c>
      <c r="E1357" s="20">
        <v>1</v>
      </c>
    </row>
    <row r="1358" spans="1:5" x14ac:dyDescent="0.25">
      <c r="A1358" s="17" t="s">
        <v>8219</v>
      </c>
      <c r="B1358" s="19">
        <v>69</v>
      </c>
      <c r="D1358" s="17" t="s">
        <v>8221</v>
      </c>
      <c r="E1358" s="19">
        <v>2</v>
      </c>
    </row>
    <row r="1359" spans="1:5" x14ac:dyDescent="0.25">
      <c r="A1359" s="18" t="s">
        <v>8219</v>
      </c>
      <c r="B1359" s="20">
        <v>60</v>
      </c>
      <c r="D1359" s="18" t="s">
        <v>8221</v>
      </c>
      <c r="E1359" s="20">
        <v>2</v>
      </c>
    </row>
    <row r="1360" spans="1:5" x14ac:dyDescent="0.25">
      <c r="A1360" s="17" t="s">
        <v>8219</v>
      </c>
      <c r="B1360" s="19">
        <v>80</v>
      </c>
      <c r="D1360" s="17" t="s">
        <v>8221</v>
      </c>
      <c r="E1360" s="19">
        <v>0</v>
      </c>
    </row>
    <row r="1361" spans="1:5" x14ac:dyDescent="0.25">
      <c r="A1361" s="18" t="s">
        <v>8219</v>
      </c>
      <c r="B1361" s="20">
        <v>56</v>
      </c>
      <c r="D1361" s="18" t="s">
        <v>8221</v>
      </c>
      <c r="E1361" s="20">
        <v>13</v>
      </c>
    </row>
    <row r="1362" spans="1:5" x14ac:dyDescent="0.25">
      <c r="A1362" s="17" t="s">
        <v>8219</v>
      </c>
      <c r="B1362" s="19">
        <v>104</v>
      </c>
      <c r="D1362" s="17" t="s">
        <v>8221</v>
      </c>
      <c r="E1362" s="19">
        <v>0</v>
      </c>
    </row>
    <row r="1363" spans="1:5" x14ac:dyDescent="0.25">
      <c r="A1363" s="18" t="s">
        <v>8219</v>
      </c>
      <c r="B1363" s="20">
        <v>46</v>
      </c>
      <c r="D1363" s="18" t="s">
        <v>8221</v>
      </c>
      <c r="E1363" s="20">
        <v>1</v>
      </c>
    </row>
    <row r="1364" spans="1:5" x14ac:dyDescent="0.25">
      <c r="A1364" s="17" t="s">
        <v>8219</v>
      </c>
      <c r="B1364" s="19">
        <v>206</v>
      </c>
      <c r="D1364" s="17" t="s">
        <v>8221</v>
      </c>
      <c r="E1364" s="19">
        <v>5</v>
      </c>
    </row>
    <row r="1365" spans="1:5" x14ac:dyDescent="0.25">
      <c r="A1365" s="18" t="s">
        <v>8219</v>
      </c>
      <c r="B1365" s="20">
        <v>18</v>
      </c>
      <c r="D1365" s="18" t="s">
        <v>8221</v>
      </c>
      <c r="E1365" s="20">
        <v>2</v>
      </c>
    </row>
    <row r="1366" spans="1:5" x14ac:dyDescent="0.25">
      <c r="A1366" s="17" t="s">
        <v>8219</v>
      </c>
      <c r="B1366" s="19">
        <v>28</v>
      </c>
      <c r="D1366" s="17" t="s">
        <v>8221</v>
      </c>
      <c r="E1366" s="19">
        <v>0</v>
      </c>
    </row>
    <row r="1367" spans="1:5" x14ac:dyDescent="0.25">
      <c r="A1367" s="18" t="s">
        <v>8219</v>
      </c>
      <c r="B1367" s="20">
        <v>11</v>
      </c>
      <c r="D1367" s="18" t="s">
        <v>8221</v>
      </c>
      <c r="E1367" s="20">
        <v>32</v>
      </c>
    </row>
    <row r="1368" spans="1:5" x14ac:dyDescent="0.25">
      <c r="A1368" s="17" t="s">
        <v>8219</v>
      </c>
      <c r="B1368" s="19">
        <v>263</v>
      </c>
      <c r="D1368" s="17" t="s">
        <v>8221</v>
      </c>
      <c r="E1368" s="19">
        <v>1</v>
      </c>
    </row>
    <row r="1369" spans="1:5" x14ac:dyDescent="0.25">
      <c r="A1369" s="18" t="s">
        <v>8219</v>
      </c>
      <c r="B1369" s="20">
        <v>394</v>
      </c>
      <c r="D1369" s="18" t="s">
        <v>8221</v>
      </c>
      <c r="E1369" s="20">
        <v>1</v>
      </c>
    </row>
    <row r="1370" spans="1:5" x14ac:dyDescent="0.25">
      <c r="A1370" s="17" t="s">
        <v>8219</v>
      </c>
      <c r="B1370" s="19">
        <v>1049</v>
      </c>
      <c r="D1370" s="17" t="s">
        <v>8221</v>
      </c>
      <c r="E1370" s="19">
        <v>1</v>
      </c>
    </row>
    <row r="1371" spans="1:5" x14ac:dyDescent="0.25">
      <c r="A1371" s="18" t="s">
        <v>8219</v>
      </c>
      <c r="B1371" s="20">
        <v>308</v>
      </c>
      <c r="D1371" s="18" t="s">
        <v>8221</v>
      </c>
      <c r="E1371" s="20">
        <v>0</v>
      </c>
    </row>
    <row r="1372" spans="1:5" x14ac:dyDescent="0.25">
      <c r="A1372" s="17" t="s">
        <v>8219</v>
      </c>
      <c r="B1372" s="19">
        <v>1088</v>
      </c>
      <c r="D1372" s="17" t="s">
        <v>8221</v>
      </c>
      <c r="E1372" s="19">
        <v>0</v>
      </c>
    </row>
    <row r="1373" spans="1:5" x14ac:dyDescent="0.25">
      <c r="A1373" s="18" t="s">
        <v>8219</v>
      </c>
      <c r="B1373" s="20">
        <v>73</v>
      </c>
      <c r="D1373" s="18" t="s">
        <v>8221</v>
      </c>
      <c r="E1373" s="20">
        <v>8</v>
      </c>
    </row>
    <row r="1374" spans="1:5" x14ac:dyDescent="0.25">
      <c r="A1374" s="17" t="s">
        <v>8219</v>
      </c>
      <c r="B1374" s="19">
        <v>143</v>
      </c>
      <c r="D1374" s="17" t="s">
        <v>8221</v>
      </c>
      <c r="E1374" s="19">
        <v>0</v>
      </c>
    </row>
    <row r="1375" spans="1:5" x14ac:dyDescent="0.25">
      <c r="A1375" s="18" t="s">
        <v>8219</v>
      </c>
      <c r="B1375" s="20">
        <v>1420</v>
      </c>
      <c r="D1375" s="18" t="s">
        <v>8221</v>
      </c>
      <c r="E1375" s="20">
        <v>1</v>
      </c>
    </row>
    <row r="1376" spans="1:5" x14ac:dyDescent="0.25">
      <c r="A1376" s="17" t="s">
        <v>8219</v>
      </c>
      <c r="B1376" s="19">
        <v>305</v>
      </c>
      <c r="D1376" s="17" t="s">
        <v>8221</v>
      </c>
      <c r="E1376" s="19">
        <v>16</v>
      </c>
    </row>
    <row r="1377" spans="1:5" x14ac:dyDescent="0.25">
      <c r="A1377" s="18" t="s">
        <v>8219</v>
      </c>
      <c r="B1377" s="20">
        <v>551</v>
      </c>
      <c r="D1377" s="18" t="s">
        <v>8221</v>
      </c>
      <c r="E1377" s="20">
        <v>12</v>
      </c>
    </row>
    <row r="1378" spans="1:5" x14ac:dyDescent="0.25">
      <c r="A1378" s="17" t="s">
        <v>8219</v>
      </c>
      <c r="B1378" s="19">
        <v>187</v>
      </c>
      <c r="D1378" s="17" t="s">
        <v>8221</v>
      </c>
      <c r="E1378" s="19">
        <v>4</v>
      </c>
    </row>
    <row r="1379" spans="1:5" x14ac:dyDescent="0.25">
      <c r="A1379" s="18" t="s">
        <v>8219</v>
      </c>
      <c r="B1379" s="20">
        <v>325</v>
      </c>
      <c r="D1379" s="18" t="s">
        <v>8221</v>
      </c>
      <c r="E1379" s="20">
        <v>2</v>
      </c>
    </row>
    <row r="1380" spans="1:5" x14ac:dyDescent="0.25">
      <c r="A1380" s="17" t="s">
        <v>8219</v>
      </c>
      <c r="B1380" s="19">
        <v>148</v>
      </c>
      <c r="D1380" s="17" t="s">
        <v>8221</v>
      </c>
      <c r="E1380" s="19">
        <v>3</v>
      </c>
    </row>
    <row r="1381" spans="1:5" x14ac:dyDescent="0.25">
      <c r="A1381" s="18" t="s">
        <v>8219</v>
      </c>
      <c r="B1381" s="20">
        <v>69</v>
      </c>
      <c r="D1381" s="18" t="s">
        <v>8221</v>
      </c>
      <c r="E1381" s="20">
        <v>0</v>
      </c>
    </row>
    <row r="1382" spans="1:5" x14ac:dyDescent="0.25">
      <c r="A1382" s="17" t="s">
        <v>8219</v>
      </c>
      <c r="B1382" s="19">
        <v>173</v>
      </c>
      <c r="D1382" s="17" t="s">
        <v>8221</v>
      </c>
      <c r="E1382" s="19">
        <v>3</v>
      </c>
    </row>
    <row r="1383" spans="1:5" x14ac:dyDescent="0.25">
      <c r="A1383" s="18" t="s">
        <v>8219</v>
      </c>
      <c r="B1383" s="20">
        <v>269</v>
      </c>
      <c r="D1383" s="18" t="s">
        <v>8221</v>
      </c>
      <c r="E1383" s="20">
        <v>4</v>
      </c>
    </row>
    <row r="1384" spans="1:5" x14ac:dyDescent="0.25">
      <c r="A1384" s="17" t="s">
        <v>8219</v>
      </c>
      <c r="B1384" s="19">
        <v>185</v>
      </c>
      <c r="D1384" s="17" t="s">
        <v>8221</v>
      </c>
      <c r="E1384" s="19">
        <v>2</v>
      </c>
    </row>
    <row r="1385" spans="1:5" x14ac:dyDescent="0.25">
      <c r="A1385" s="18" t="s">
        <v>8219</v>
      </c>
      <c r="B1385" s="20">
        <v>176</v>
      </c>
      <c r="D1385" s="18" t="s">
        <v>8221</v>
      </c>
      <c r="E1385" s="20">
        <v>10</v>
      </c>
    </row>
    <row r="1386" spans="1:5" x14ac:dyDescent="0.25">
      <c r="A1386" s="17" t="s">
        <v>8219</v>
      </c>
      <c r="B1386" s="19">
        <v>1019</v>
      </c>
      <c r="D1386" s="17" t="s">
        <v>8221</v>
      </c>
      <c r="E1386" s="19">
        <v>11</v>
      </c>
    </row>
    <row r="1387" spans="1:5" x14ac:dyDescent="0.25">
      <c r="A1387" s="18" t="s">
        <v>8219</v>
      </c>
      <c r="B1387" s="20">
        <v>113</v>
      </c>
      <c r="D1387" s="18" t="s">
        <v>8221</v>
      </c>
      <c r="E1387" s="20">
        <v>6</v>
      </c>
    </row>
    <row r="1388" spans="1:5" x14ac:dyDescent="0.25">
      <c r="A1388" s="17" t="s">
        <v>8219</v>
      </c>
      <c r="B1388" s="19">
        <v>404</v>
      </c>
      <c r="D1388" s="17" t="s">
        <v>8221</v>
      </c>
      <c r="E1388" s="19">
        <v>2</v>
      </c>
    </row>
    <row r="1389" spans="1:5" x14ac:dyDescent="0.25">
      <c r="A1389" s="18" t="s">
        <v>8219</v>
      </c>
      <c r="B1389" s="20">
        <v>707</v>
      </c>
      <c r="D1389" s="18" t="s">
        <v>8221</v>
      </c>
      <c r="E1389" s="20">
        <v>6</v>
      </c>
    </row>
    <row r="1390" spans="1:5" x14ac:dyDescent="0.25">
      <c r="A1390" s="17" t="s">
        <v>8219</v>
      </c>
      <c r="B1390" s="19">
        <v>392</v>
      </c>
      <c r="D1390" s="17" t="s">
        <v>8221</v>
      </c>
      <c r="E1390" s="19">
        <v>8</v>
      </c>
    </row>
    <row r="1391" spans="1:5" x14ac:dyDescent="0.25">
      <c r="A1391" s="18" t="s">
        <v>8219</v>
      </c>
      <c r="B1391" s="20">
        <v>23</v>
      </c>
      <c r="D1391" s="18" t="s">
        <v>8221</v>
      </c>
      <c r="E1391" s="20">
        <v>37</v>
      </c>
    </row>
    <row r="1392" spans="1:5" x14ac:dyDescent="0.25">
      <c r="A1392" s="17" t="s">
        <v>8219</v>
      </c>
      <c r="B1392" s="19">
        <v>682</v>
      </c>
      <c r="D1392" s="17" t="s">
        <v>8221</v>
      </c>
      <c r="E1392" s="19">
        <v>11</v>
      </c>
    </row>
    <row r="1393" spans="1:5" x14ac:dyDescent="0.25">
      <c r="A1393" s="18" t="s">
        <v>8219</v>
      </c>
      <c r="B1393" s="20">
        <v>37</v>
      </c>
      <c r="D1393" s="18" t="s">
        <v>8221</v>
      </c>
      <c r="E1393" s="20">
        <v>0</v>
      </c>
    </row>
    <row r="1394" spans="1:5" x14ac:dyDescent="0.25">
      <c r="A1394" s="17" t="s">
        <v>8219</v>
      </c>
      <c r="B1394" s="19">
        <v>146</v>
      </c>
      <c r="D1394" s="17" t="s">
        <v>8221</v>
      </c>
      <c r="E1394" s="19">
        <v>10</v>
      </c>
    </row>
    <row r="1395" spans="1:5" x14ac:dyDescent="0.25">
      <c r="A1395" s="18" t="s">
        <v>8219</v>
      </c>
      <c r="B1395" s="20">
        <v>119</v>
      </c>
      <c r="D1395" s="18" t="s">
        <v>8221</v>
      </c>
      <c r="E1395" s="20">
        <v>6</v>
      </c>
    </row>
    <row r="1396" spans="1:5" x14ac:dyDescent="0.25">
      <c r="A1396" s="17" t="s">
        <v>8219</v>
      </c>
      <c r="B1396" s="19">
        <v>163</v>
      </c>
      <c r="D1396" s="17" t="s">
        <v>8221</v>
      </c>
      <c r="E1396" s="19">
        <v>8</v>
      </c>
    </row>
    <row r="1397" spans="1:5" x14ac:dyDescent="0.25">
      <c r="A1397" s="18" t="s">
        <v>8219</v>
      </c>
      <c r="B1397" s="20">
        <v>339</v>
      </c>
      <c r="D1397" s="18" t="s">
        <v>8221</v>
      </c>
      <c r="E1397" s="20">
        <v>6</v>
      </c>
    </row>
    <row r="1398" spans="1:5" x14ac:dyDescent="0.25">
      <c r="A1398" s="17" t="s">
        <v>8219</v>
      </c>
      <c r="B1398" s="19">
        <v>58</v>
      </c>
      <c r="D1398" s="17" t="s">
        <v>8221</v>
      </c>
      <c r="E1398" s="19">
        <v>7</v>
      </c>
    </row>
    <row r="1399" spans="1:5" x14ac:dyDescent="0.25">
      <c r="A1399" s="18" t="s">
        <v>8219</v>
      </c>
      <c r="B1399" s="20">
        <v>456</v>
      </c>
      <c r="D1399" s="18" t="s">
        <v>8221</v>
      </c>
      <c r="E1399" s="20">
        <v>7</v>
      </c>
    </row>
    <row r="1400" spans="1:5" x14ac:dyDescent="0.25">
      <c r="A1400" s="17" t="s">
        <v>8219</v>
      </c>
      <c r="B1400" s="19">
        <v>15</v>
      </c>
      <c r="D1400" s="17" t="s">
        <v>8221</v>
      </c>
      <c r="E1400" s="19">
        <v>5</v>
      </c>
    </row>
    <row r="1401" spans="1:5" x14ac:dyDescent="0.25">
      <c r="A1401" s="18" t="s">
        <v>8219</v>
      </c>
      <c r="B1401" s="20">
        <v>191</v>
      </c>
      <c r="D1401" s="18" t="s">
        <v>8221</v>
      </c>
      <c r="E1401" s="20">
        <v>46</v>
      </c>
    </row>
    <row r="1402" spans="1:5" x14ac:dyDescent="0.25">
      <c r="A1402" s="17" t="s">
        <v>8219</v>
      </c>
      <c r="B1402" s="19">
        <v>17</v>
      </c>
      <c r="D1402" s="17" t="s">
        <v>8221</v>
      </c>
      <c r="E1402" s="19">
        <v>10</v>
      </c>
    </row>
    <row r="1403" spans="1:5" x14ac:dyDescent="0.25">
      <c r="A1403" s="18" t="s">
        <v>8219</v>
      </c>
      <c r="B1403" s="20">
        <v>28</v>
      </c>
      <c r="D1403" s="18" t="s">
        <v>8221</v>
      </c>
      <c r="E1403" s="20">
        <v>19</v>
      </c>
    </row>
    <row r="1404" spans="1:5" x14ac:dyDescent="0.25">
      <c r="A1404" s="17" t="s">
        <v>8219</v>
      </c>
      <c r="B1404" s="19">
        <v>18</v>
      </c>
      <c r="D1404" s="17" t="s">
        <v>8221</v>
      </c>
      <c r="E1404" s="19">
        <v>13</v>
      </c>
    </row>
    <row r="1405" spans="1:5" x14ac:dyDescent="0.25">
      <c r="A1405" s="18" t="s">
        <v>8219</v>
      </c>
      <c r="B1405" s="20">
        <v>61</v>
      </c>
      <c r="D1405" s="18" t="s">
        <v>8221</v>
      </c>
      <c r="E1405" s="20">
        <v>13</v>
      </c>
    </row>
    <row r="1406" spans="1:5" x14ac:dyDescent="0.25">
      <c r="A1406" s="17" t="s">
        <v>8219</v>
      </c>
      <c r="B1406" s="19">
        <v>108</v>
      </c>
      <c r="D1406" s="17" t="s">
        <v>8221</v>
      </c>
      <c r="E1406" s="19">
        <v>4</v>
      </c>
    </row>
    <row r="1407" spans="1:5" x14ac:dyDescent="0.25">
      <c r="A1407" s="18" t="s">
        <v>8219</v>
      </c>
      <c r="B1407" s="20">
        <v>142</v>
      </c>
      <c r="D1407" s="18" t="s">
        <v>8221</v>
      </c>
      <c r="E1407" s="20">
        <v>0</v>
      </c>
    </row>
    <row r="1408" spans="1:5" x14ac:dyDescent="0.25">
      <c r="A1408" s="17" t="s">
        <v>8219</v>
      </c>
      <c r="B1408" s="19">
        <v>74</v>
      </c>
      <c r="D1408" s="17" t="s">
        <v>8221</v>
      </c>
      <c r="E1408" s="19">
        <v>3</v>
      </c>
    </row>
    <row r="1409" spans="1:5" x14ac:dyDescent="0.25">
      <c r="A1409" s="18" t="s">
        <v>8219</v>
      </c>
      <c r="B1409" s="20">
        <v>38</v>
      </c>
      <c r="D1409" s="18" t="s">
        <v>8221</v>
      </c>
      <c r="E1409" s="20">
        <v>1</v>
      </c>
    </row>
    <row r="1410" spans="1:5" x14ac:dyDescent="0.25">
      <c r="A1410" s="17" t="s">
        <v>8219</v>
      </c>
      <c r="B1410" s="19">
        <v>20</v>
      </c>
      <c r="D1410" s="17" t="s">
        <v>8221</v>
      </c>
      <c r="E1410" s="19">
        <v>9</v>
      </c>
    </row>
    <row r="1411" spans="1:5" x14ac:dyDescent="0.25">
      <c r="A1411" s="18" t="s">
        <v>8219</v>
      </c>
      <c r="B1411" s="20">
        <v>24</v>
      </c>
      <c r="D1411" s="18" t="s">
        <v>8221</v>
      </c>
      <c r="E1411" s="20">
        <v>1</v>
      </c>
    </row>
    <row r="1412" spans="1:5" x14ac:dyDescent="0.25">
      <c r="A1412" s="17" t="s">
        <v>8219</v>
      </c>
      <c r="B1412" s="19">
        <v>66</v>
      </c>
      <c r="D1412" s="17" t="s">
        <v>8221</v>
      </c>
      <c r="E1412" s="19">
        <v>1</v>
      </c>
    </row>
    <row r="1413" spans="1:5" x14ac:dyDescent="0.25">
      <c r="A1413" s="18" t="s">
        <v>8219</v>
      </c>
      <c r="B1413" s="20">
        <v>28</v>
      </c>
      <c r="D1413" s="18" t="s">
        <v>8221</v>
      </c>
      <c r="E1413" s="20">
        <v>4</v>
      </c>
    </row>
    <row r="1414" spans="1:5" x14ac:dyDescent="0.25">
      <c r="A1414" s="17" t="s">
        <v>8219</v>
      </c>
      <c r="B1414" s="19">
        <v>24</v>
      </c>
      <c r="D1414" s="17" t="s">
        <v>8221</v>
      </c>
      <c r="E1414" s="19">
        <v>17</v>
      </c>
    </row>
    <row r="1415" spans="1:5" x14ac:dyDescent="0.25">
      <c r="A1415" s="18" t="s">
        <v>8219</v>
      </c>
      <c r="B1415" s="20">
        <v>73</v>
      </c>
      <c r="D1415" s="18" t="s">
        <v>8221</v>
      </c>
      <c r="E1415" s="20">
        <v>0</v>
      </c>
    </row>
    <row r="1416" spans="1:5" x14ac:dyDescent="0.25">
      <c r="A1416" s="17" t="s">
        <v>8219</v>
      </c>
      <c r="B1416" s="19">
        <v>3</v>
      </c>
      <c r="D1416" s="17" t="s">
        <v>8221</v>
      </c>
      <c r="E1416" s="19">
        <v>12</v>
      </c>
    </row>
    <row r="1417" spans="1:5" x14ac:dyDescent="0.25">
      <c r="A1417" s="18" t="s">
        <v>8219</v>
      </c>
      <c r="B1417" s="20">
        <v>20</v>
      </c>
      <c r="D1417" s="18" t="s">
        <v>8221</v>
      </c>
      <c r="E1417" s="20">
        <v>14</v>
      </c>
    </row>
    <row r="1418" spans="1:5" x14ac:dyDescent="0.25">
      <c r="A1418" s="17" t="s">
        <v>8219</v>
      </c>
      <c r="B1418" s="19">
        <v>21</v>
      </c>
      <c r="D1418" s="17" t="s">
        <v>8221</v>
      </c>
      <c r="E1418" s="19">
        <v>1</v>
      </c>
    </row>
    <row r="1419" spans="1:5" x14ac:dyDescent="0.25">
      <c r="A1419" s="18" t="s">
        <v>8219</v>
      </c>
      <c r="B1419" s="20">
        <v>94</v>
      </c>
      <c r="D1419" s="18" t="s">
        <v>8221</v>
      </c>
      <c r="E1419" s="20">
        <v>14</v>
      </c>
    </row>
    <row r="1420" spans="1:5" x14ac:dyDescent="0.25">
      <c r="A1420" s="17" t="s">
        <v>8219</v>
      </c>
      <c r="B1420" s="19">
        <v>139</v>
      </c>
      <c r="D1420" s="17" t="s">
        <v>8221</v>
      </c>
      <c r="E1420" s="19">
        <v>4</v>
      </c>
    </row>
    <row r="1421" spans="1:5" x14ac:dyDescent="0.25">
      <c r="A1421" s="18" t="s">
        <v>8219</v>
      </c>
      <c r="B1421" s="20">
        <v>130</v>
      </c>
      <c r="D1421" s="18" t="s">
        <v>8221</v>
      </c>
      <c r="E1421" s="20">
        <v>2</v>
      </c>
    </row>
    <row r="1422" spans="1:5" x14ac:dyDescent="0.25">
      <c r="A1422" s="17" t="s">
        <v>8219</v>
      </c>
      <c r="B1422" s="19">
        <v>31</v>
      </c>
      <c r="D1422" s="17" t="s">
        <v>8221</v>
      </c>
      <c r="E1422" s="19">
        <v>1</v>
      </c>
    </row>
    <row r="1423" spans="1:5" x14ac:dyDescent="0.25">
      <c r="A1423" s="18" t="s">
        <v>8219</v>
      </c>
      <c r="B1423" s="20">
        <v>13</v>
      </c>
      <c r="D1423" s="18" t="s">
        <v>8221</v>
      </c>
      <c r="E1423" s="20">
        <v>2</v>
      </c>
    </row>
    <row r="1424" spans="1:5" x14ac:dyDescent="0.25">
      <c r="A1424" s="17" t="s">
        <v>8219</v>
      </c>
      <c r="B1424" s="19">
        <v>90</v>
      </c>
      <c r="D1424" s="17" t="s">
        <v>8221</v>
      </c>
      <c r="E1424" s="19">
        <v>1</v>
      </c>
    </row>
    <row r="1425" spans="1:5" x14ac:dyDescent="0.25">
      <c r="A1425" s="18" t="s">
        <v>8219</v>
      </c>
      <c r="B1425" s="20">
        <v>141</v>
      </c>
      <c r="D1425" s="18" t="s">
        <v>8221</v>
      </c>
      <c r="E1425" s="20">
        <v>1</v>
      </c>
    </row>
    <row r="1426" spans="1:5" x14ac:dyDescent="0.25">
      <c r="A1426" s="17" t="s">
        <v>8219</v>
      </c>
      <c r="B1426" s="19">
        <v>23</v>
      </c>
      <c r="D1426" s="17" t="s">
        <v>8221</v>
      </c>
      <c r="E1426" s="19">
        <v>4</v>
      </c>
    </row>
    <row r="1427" spans="1:5" x14ac:dyDescent="0.25">
      <c r="A1427" s="18" t="s">
        <v>8219</v>
      </c>
      <c r="B1427" s="20">
        <v>18</v>
      </c>
      <c r="D1427" s="18" t="s">
        <v>8221</v>
      </c>
      <c r="E1427" s="20">
        <v>3</v>
      </c>
    </row>
    <row r="1428" spans="1:5" x14ac:dyDescent="0.25">
      <c r="A1428" s="17" t="s">
        <v>8219</v>
      </c>
      <c r="B1428" s="19">
        <v>76</v>
      </c>
      <c r="D1428" s="17" t="s">
        <v>8221</v>
      </c>
      <c r="E1428" s="19">
        <v>38</v>
      </c>
    </row>
    <row r="1429" spans="1:5" x14ac:dyDescent="0.25">
      <c r="A1429" s="18" t="s">
        <v>8219</v>
      </c>
      <c r="B1429" s="20">
        <v>93</v>
      </c>
      <c r="D1429" s="18" t="s">
        <v>8221</v>
      </c>
      <c r="E1429" s="20">
        <v>4</v>
      </c>
    </row>
    <row r="1430" spans="1:5" x14ac:dyDescent="0.25">
      <c r="A1430" s="17" t="s">
        <v>8219</v>
      </c>
      <c r="B1430" s="19">
        <v>69</v>
      </c>
      <c r="D1430" s="17" t="s">
        <v>8221</v>
      </c>
      <c r="E1430" s="19">
        <v>0</v>
      </c>
    </row>
    <row r="1431" spans="1:5" x14ac:dyDescent="0.25">
      <c r="A1431" s="18" t="s">
        <v>8219</v>
      </c>
      <c r="B1431" s="20">
        <v>21</v>
      </c>
      <c r="D1431" s="18" t="s">
        <v>8221</v>
      </c>
      <c r="E1431" s="20">
        <v>2</v>
      </c>
    </row>
    <row r="1432" spans="1:5" x14ac:dyDescent="0.25">
      <c r="A1432" s="17" t="s">
        <v>8219</v>
      </c>
      <c r="B1432" s="19">
        <v>57</v>
      </c>
      <c r="D1432" s="17" t="s">
        <v>8221</v>
      </c>
      <c r="E1432" s="19">
        <v>0</v>
      </c>
    </row>
    <row r="1433" spans="1:5" x14ac:dyDescent="0.25">
      <c r="A1433" s="18" t="s">
        <v>8219</v>
      </c>
      <c r="B1433" s="20">
        <v>108</v>
      </c>
      <c r="D1433" s="18" t="s">
        <v>8221</v>
      </c>
      <c r="E1433" s="20">
        <v>1</v>
      </c>
    </row>
    <row r="1434" spans="1:5" x14ac:dyDescent="0.25">
      <c r="A1434" s="17" t="s">
        <v>8219</v>
      </c>
      <c r="B1434" s="19">
        <v>83</v>
      </c>
      <c r="D1434" s="17" t="s">
        <v>8221</v>
      </c>
      <c r="E1434" s="19">
        <v>7</v>
      </c>
    </row>
    <row r="1435" spans="1:5" x14ac:dyDescent="0.25">
      <c r="A1435" s="18" t="s">
        <v>8219</v>
      </c>
      <c r="B1435" s="20">
        <v>96</v>
      </c>
      <c r="D1435" s="18" t="s">
        <v>8221</v>
      </c>
      <c r="E1435" s="20">
        <v>2</v>
      </c>
    </row>
    <row r="1436" spans="1:5" x14ac:dyDescent="0.25">
      <c r="A1436" s="17" t="s">
        <v>8219</v>
      </c>
      <c r="B1436" s="19">
        <v>64</v>
      </c>
      <c r="D1436" s="17" t="s">
        <v>8221</v>
      </c>
      <c r="E1436" s="19">
        <v>4</v>
      </c>
    </row>
    <row r="1437" spans="1:5" x14ac:dyDescent="0.25">
      <c r="A1437" s="18" t="s">
        <v>8219</v>
      </c>
      <c r="B1437" s="20">
        <v>14</v>
      </c>
      <c r="D1437" s="18" t="s">
        <v>8221</v>
      </c>
      <c r="E1437" s="20">
        <v>4</v>
      </c>
    </row>
    <row r="1438" spans="1:5" x14ac:dyDescent="0.25">
      <c r="A1438" s="17" t="s">
        <v>8219</v>
      </c>
      <c r="B1438" s="19">
        <v>169</v>
      </c>
      <c r="D1438" s="17" t="s">
        <v>8221</v>
      </c>
      <c r="E1438" s="19">
        <v>3</v>
      </c>
    </row>
    <row r="1439" spans="1:5" x14ac:dyDescent="0.25">
      <c r="A1439" s="18" t="s">
        <v>8219</v>
      </c>
      <c r="B1439" s="20">
        <v>33</v>
      </c>
      <c r="D1439" s="18" t="s">
        <v>8221</v>
      </c>
      <c r="E1439" s="20">
        <v>2</v>
      </c>
    </row>
    <row r="1440" spans="1:5" x14ac:dyDescent="0.25">
      <c r="A1440" s="17" t="s">
        <v>8219</v>
      </c>
      <c r="B1440" s="19">
        <v>102</v>
      </c>
      <c r="D1440" s="17" t="s">
        <v>8221</v>
      </c>
      <c r="E1440" s="19">
        <v>197</v>
      </c>
    </row>
    <row r="1441" spans="1:5" x14ac:dyDescent="0.25">
      <c r="A1441" s="18" t="s">
        <v>8219</v>
      </c>
      <c r="B1441" s="20">
        <v>104</v>
      </c>
      <c r="D1441" s="18" t="s">
        <v>8221</v>
      </c>
      <c r="E1441" s="20">
        <v>0</v>
      </c>
    </row>
    <row r="1442" spans="1:5" x14ac:dyDescent="0.25">
      <c r="A1442" s="17" t="s">
        <v>8219</v>
      </c>
      <c r="B1442" s="19">
        <v>20</v>
      </c>
      <c r="D1442" s="17" t="s">
        <v>8221</v>
      </c>
      <c r="E1442" s="19">
        <v>1</v>
      </c>
    </row>
    <row r="1443" spans="1:5" x14ac:dyDescent="0.25">
      <c r="A1443" s="18" t="s">
        <v>8219</v>
      </c>
      <c r="B1443" s="20">
        <v>35</v>
      </c>
      <c r="D1443" s="18" t="s">
        <v>8221</v>
      </c>
      <c r="E1443" s="20">
        <v>4</v>
      </c>
    </row>
    <row r="1444" spans="1:5" x14ac:dyDescent="0.25">
      <c r="A1444" s="17" t="s">
        <v>8219</v>
      </c>
      <c r="B1444" s="19">
        <v>94</v>
      </c>
      <c r="D1444" s="17" t="s">
        <v>8221</v>
      </c>
      <c r="E1444" s="19">
        <v>0</v>
      </c>
    </row>
    <row r="1445" spans="1:5" x14ac:dyDescent="0.25">
      <c r="A1445" s="18" t="s">
        <v>8219</v>
      </c>
      <c r="B1445" s="20">
        <v>14</v>
      </c>
      <c r="D1445" s="18" t="s">
        <v>8221</v>
      </c>
      <c r="E1445" s="20">
        <v>7</v>
      </c>
    </row>
    <row r="1446" spans="1:5" x14ac:dyDescent="0.25">
      <c r="A1446" s="17" t="s">
        <v>8219</v>
      </c>
      <c r="B1446" s="19">
        <v>15</v>
      </c>
      <c r="D1446" s="17" t="s">
        <v>8221</v>
      </c>
      <c r="E1446" s="19">
        <v>11</v>
      </c>
    </row>
    <row r="1447" spans="1:5" x14ac:dyDescent="0.25">
      <c r="A1447" s="18" t="s">
        <v>8219</v>
      </c>
      <c r="B1447" s="20">
        <v>51</v>
      </c>
      <c r="D1447" s="18" t="s">
        <v>8221</v>
      </c>
      <c r="E1447" s="20">
        <v>0</v>
      </c>
    </row>
    <row r="1448" spans="1:5" x14ac:dyDescent="0.25">
      <c r="A1448" s="17" t="s">
        <v>8219</v>
      </c>
      <c r="B1448" s="19">
        <v>19</v>
      </c>
      <c r="D1448" s="17" t="s">
        <v>8221</v>
      </c>
      <c r="E1448" s="19">
        <v>6</v>
      </c>
    </row>
    <row r="1449" spans="1:5" x14ac:dyDescent="0.25">
      <c r="A1449" s="18" t="s">
        <v>8219</v>
      </c>
      <c r="B1449" s="20">
        <v>23</v>
      </c>
      <c r="D1449" s="18" t="s">
        <v>8221</v>
      </c>
      <c r="E1449" s="20">
        <v>0</v>
      </c>
    </row>
    <row r="1450" spans="1:5" x14ac:dyDescent="0.25">
      <c r="A1450" s="17" t="s">
        <v>8219</v>
      </c>
      <c r="B1450" s="19">
        <v>97</v>
      </c>
      <c r="D1450" s="17" t="s">
        <v>8221</v>
      </c>
      <c r="E1450" s="19">
        <v>7</v>
      </c>
    </row>
    <row r="1451" spans="1:5" x14ac:dyDescent="0.25">
      <c r="A1451" s="18" t="s">
        <v>8219</v>
      </c>
      <c r="B1451" s="20">
        <v>76</v>
      </c>
      <c r="D1451" s="18" t="s">
        <v>8221</v>
      </c>
      <c r="E1451" s="20">
        <v>94</v>
      </c>
    </row>
    <row r="1452" spans="1:5" x14ac:dyDescent="0.25">
      <c r="A1452" s="17" t="s">
        <v>8219</v>
      </c>
      <c r="B1452" s="19">
        <v>11</v>
      </c>
      <c r="D1452" s="17" t="s">
        <v>8221</v>
      </c>
      <c r="E1452" s="19">
        <v>2</v>
      </c>
    </row>
    <row r="1453" spans="1:5" x14ac:dyDescent="0.25">
      <c r="A1453" s="18" t="s">
        <v>8219</v>
      </c>
      <c r="B1453" s="20">
        <v>52</v>
      </c>
      <c r="D1453" s="18" t="s">
        <v>8221</v>
      </c>
      <c r="E1453" s="20">
        <v>25</v>
      </c>
    </row>
    <row r="1454" spans="1:5" x14ac:dyDescent="0.25">
      <c r="A1454" s="17" t="s">
        <v>8219</v>
      </c>
      <c r="B1454" s="19">
        <v>95</v>
      </c>
      <c r="D1454" s="17" t="s">
        <v>8221</v>
      </c>
      <c r="E1454" s="19">
        <v>17</v>
      </c>
    </row>
    <row r="1455" spans="1:5" x14ac:dyDescent="0.25">
      <c r="A1455" s="18" t="s">
        <v>8219</v>
      </c>
      <c r="B1455" s="20">
        <v>35</v>
      </c>
      <c r="D1455" s="18" t="s">
        <v>8221</v>
      </c>
      <c r="E1455" s="20">
        <v>2</v>
      </c>
    </row>
    <row r="1456" spans="1:5" x14ac:dyDescent="0.25">
      <c r="A1456" s="17" t="s">
        <v>8219</v>
      </c>
      <c r="B1456" s="19">
        <v>21</v>
      </c>
      <c r="D1456" s="17" t="s">
        <v>8221</v>
      </c>
      <c r="E1456" s="19">
        <v>4</v>
      </c>
    </row>
    <row r="1457" spans="1:5" x14ac:dyDescent="0.25">
      <c r="A1457" s="18" t="s">
        <v>8219</v>
      </c>
      <c r="B1457" s="20">
        <v>93</v>
      </c>
      <c r="D1457" s="18" t="s">
        <v>8221</v>
      </c>
      <c r="E1457" s="20">
        <v>5</v>
      </c>
    </row>
    <row r="1458" spans="1:5" x14ac:dyDescent="0.25">
      <c r="A1458" s="17" t="s">
        <v>8219</v>
      </c>
      <c r="B1458" s="19">
        <v>11</v>
      </c>
      <c r="D1458" s="17" t="s">
        <v>8221</v>
      </c>
      <c r="E1458" s="19">
        <v>2</v>
      </c>
    </row>
    <row r="1459" spans="1:5" x14ac:dyDescent="0.25">
      <c r="A1459" s="18" t="s">
        <v>8219</v>
      </c>
      <c r="B1459" s="20">
        <v>21</v>
      </c>
      <c r="D1459" s="18" t="s">
        <v>8221</v>
      </c>
      <c r="E1459" s="20">
        <v>2</v>
      </c>
    </row>
    <row r="1460" spans="1:5" x14ac:dyDescent="0.25">
      <c r="A1460" s="17" t="s">
        <v>8219</v>
      </c>
      <c r="B1460" s="19">
        <v>54</v>
      </c>
      <c r="D1460" s="17" t="s">
        <v>8221</v>
      </c>
      <c r="E1460" s="19">
        <v>3</v>
      </c>
    </row>
    <row r="1461" spans="1:5" x14ac:dyDescent="0.25">
      <c r="A1461" s="18" t="s">
        <v>8219</v>
      </c>
      <c r="B1461" s="20">
        <v>31</v>
      </c>
      <c r="D1461" s="18" t="s">
        <v>8221</v>
      </c>
      <c r="E1461" s="20">
        <v>0</v>
      </c>
    </row>
    <row r="1462" spans="1:5" x14ac:dyDescent="0.25">
      <c r="A1462" s="17" t="s">
        <v>8219</v>
      </c>
      <c r="B1462" s="19">
        <v>132</v>
      </c>
      <c r="D1462" s="17" t="s">
        <v>8221</v>
      </c>
      <c r="E1462" s="19">
        <v>4</v>
      </c>
    </row>
    <row r="1463" spans="1:5" x14ac:dyDescent="0.25">
      <c r="A1463" s="18" t="s">
        <v>8219</v>
      </c>
      <c r="B1463" s="20">
        <v>3</v>
      </c>
      <c r="D1463" s="18" t="s">
        <v>8221</v>
      </c>
      <c r="E1463" s="20">
        <v>1</v>
      </c>
    </row>
    <row r="1464" spans="1:5" x14ac:dyDescent="0.25">
      <c r="A1464" s="17" t="s">
        <v>8219</v>
      </c>
      <c r="B1464" s="19">
        <v>6</v>
      </c>
      <c r="D1464" s="17" t="s">
        <v>8221</v>
      </c>
      <c r="E1464" s="19">
        <v>12</v>
      </c>
    </row>
    <row r="1465" spans="1:5" x14ac:dyDescent="0.25">
      <c r="A1465" s="18" t="s">
        <v>8219</v>
      </c>
      <c r="B1465" s="20">
        <v>10</v>
      </c>
      <c r="D1465" s="18" t="s">
        <v>8221</v>
      </c>
      <c r="E1465" s="20">
        <v>4</v>
      </c>
    </row>
    <row r="1466" spans="1:5" x14ac:dyDescent="0.25">
      <c r="A1466" s="17" t="s">
        <v>8219</v>
      </c>
      <c r="B1466" s="19">
        <v>147</v>
      </c>
      <c r="D1466" s="17" t="s">
        <v>8221</v>
      </c>
      <c r="E1466" s="19">
        <v>91</v>
      </c>
    </row>
    <row r="1467" spans="1:5" x14ac:dyDescent="0.25">
      <c r="A1467" s="18" t="s">
        <v>8219</v>
      </c>
      <c r="B1467" s="20">
        <v>199</v>
      </c>
      <c r="D1467" s="18" t="s">
        <v>8221</v>
      </c>
      <c r="E1467" s="20">
        <v>1</v>
      </c>
    </row>
    <row r="1468" spans="1:5" x14ac:dyDescent="0.25">
      <c r="A1468" s="17" t="s">
        <v>8219</v>
      </c>
      <c r="B1468" s="19">
        <v>50</v>
      </c>
      <c r="D1468" s="17" t="s">
        <v>8221</v>
      </c>
      <c r="E1468" s="19">
        <v>1</v>
      </c>
    </row>
    <row r="1469" spans="1:5" x14ac:dyDescent="0.25">
      <c r="A1469" s="18" t="s">
        <v>8219</v>
      </c>
      <c r="B1469" s="20">
        <v>21</v>
      </c>
      <c r="D1469" s="18" t="s">
        <v>8221</v>
      </c>
      <c r="E1469" s="20">
        <v>0</v>
      </c>
    </row>
    <row r="1470" spans="1:5" x14ac:dyDescent="0.25">
      <c r="A1470" s="17" t="s">
        <v>8219</v>
      </c>
      <c r="B1470" s="19">
        <v>24</v>
      </c>
      <c r="D1470" s="17" t="s">
        <v>8221</v>
      </c>
      <c r="E1470" s="19">
        <v>13</v>
      </c>
    </row>
    <row r="1471" spans="1:5" x14ac:dyDescent="0.25">
      <c r="A1471" s="18" t="s">
        <v>8219</v>
      </c>
      <c r="B1471" s="20">
        <v>32</v>
      </c>
      <c r="D1471" s="18" t="s">
        <v>8221</v>
      </c>
      <c r="E1471" s="20">
        <v>2</v>
      </c>
    </row>
    <row r="1472" spans="1:5" x14ac:dyDescent="0.25">
      <c r="A1472" s="17" t="s">
        <v>8219</v>
      </c>
      <c r="B1472" s="19">
        <v>62</v>
      </c>
      <c r="D1472" s="17" t="s">
        <v>8221</v>
      </c>
      <c r="E1472" s="19">
        <v>0</v>
      </c>
    </row>
    <row r="1473" spans="1:5" x14ac:dyDescent="0.25">
      <c r="A1473" s="18" t="s">
        <v>8219</v>
      </c>
      <c r="B1473" s="20">
        <v>9</v>
      </c>
      <c r="D1473" s="18" t="s">
        <v>8221</v>
      </c>
      <c r="E1473" s="20">
        <v>21</v>
      </c>
    </row>
    <row r="1474" spans="1:5" x14ac:dyDescent="0.25">
      <c r="A1474" s="17" t="s">
        <v>8219</v>
      </c>
      <c r="B1474" s="19">
        <v>38</v>
      </c>
      <c r="D1474" s="17" t="s">
        <v>8221</v>
      </c>
      <c r="E1474" s="19">
        <v>9</v>
      </c>
    </row>
    <row r="1475" spans="1:5" x14ac:dyDescent="0.25">
      <c r="A1475" s="18" t="s">
        <v>8219</v>
      </c>
      <c r="B1475" s="20">
        <v>54</v>
      </c>
      <c r="D1475" s="18" t="s">
        <v>8221</v>
      </c>
      <c r="E1475" s="20">
        <v>6</v>
      </c>
    </row>
    <row r="1476" spans="1:5" x14ac:dyDescent="0.25">
      <c r="A1476" s="17" t="s">
        <v>8219</v>
      </c>
      <c r="B1476" s="19">
        <v>37</v>
      </c>
      <c r="D1476" s="17" t="s">
        <v>8221</v>
      </c>
      <c r="E1476" s="19">
        <v>4</v>
      </c>
    </row>
    <row r="1477" spans="1:5" x14ac:dyDescent="0.25">
      <c r="A1477" s="18" t="s">
        <v>8219</v>
      </c>
      <c r="B1477" s="20">
        <v>39</v>
      </c>
      <c r="D1477" s="18" t="s">
        <v>8221</v>
      </c>
      <c r="E1477" s="20">
        <v>7</v>
      </c>
    </row>
    <row r="1478" spans="1:5" x14ac:dyDescent="0.25">
      <c r="A1478" s="17" t="s">
        <v>8219</v>
      </c>
      <c r="B1478" s="19">
        <v>34</v>
      </c>
      <c r="D1478" s="17" t="s">
        <v>8221</v>
      </c>
      <c r="E1478" s="19">
        <v>5</v>
      </c>
    </row>
    <row r="1479" spans="1:5" x14ac:dyDescent="0.25">
      <c r="A1479" s="18" t="s">
        <v>8219</v>
      </c>
      <c r="B1479" s="20">
        <v>55</v>
      </c>
      <c r="D1479" s="18" t="s">
        <v>8221</v>
      </c>
      <c r="E1479" s="20">
        <v>0</v>
      </c>
    </row>
    <row r="1480" spans="1:5" x14ac:dyDescent="0.25">
      <c r="A1480" s="17" t="s">
        <v>8219</v>
      </c>
      <c r="B1480" s="19">
        <v>32</v>
      </c>
      <c r="D1480" s="17" t="s">
        <v>8221</v>
      </c>
      <c r="E1480" s="19">
        <v>3</v>
      </c>
    </row>
    <row r="1481" spans="1:5" x14ac:dyDescent="0.25">
      <c r="A1481" s="18" t="s">
        <v>8219</v>
      </c>
      <c r="B1481" s="20">
        <v>25</v>
      </c>
      <c r="D1481" s="18" t="s">
        <v>8221</v>
      </c>
      <c r="E1481" s="20">
        <v>9</v>
      </c>
    </row>
    <row r="1482" spans="1:5" x14ac:dyDescent="0.25">
      <c r="A1482" s="17" t="s">
        <v>8219</v>
      </c>
      <c r="B1482" s="19">
        <v>33</v>
      </c>
      <c r="D1482" s="17" t="s">
        <v>8221</v>
      </c>
      <c r="E1482" s="19">
        <v>6</v>
      </c>
    </row>
    <row r="1483" spans="1:5" x14ac:dyDescent="0.25">
      <c r="A1483" s="18" t="s">
        <v>8219</v>
      </c>
      <c r="B1483" s="20">
        <v>108</v>
      </c>
      <c r="D1483" s="18" t="s">
        <v>8221</v>
      </c>
      <c r="E1483" s="20">
        <v>4</v>
      </c>
    </row>
    <row r="1484" spans="1:5" x14ac:dyDescent="0.25">
      <c r="A1484" s="17" t="s">
        <v>8219</v>
      </c>
      <c r="B1484" s="19">
        <v>20</v>
      </c>
      <c r="D1484" s="17" t="s">
        <v>8221</v>
      </c>
      <c r="E1484" s="19">
        <v>1</v>
      </c>
    </row>
    <row r="1485" spans="1:5" x14ac:dyDescent="0.25">
      <c r="A1485" s="18" t="s">
        <v>8219</v>
      </c>
      <c r="B1485" s="20">
        <v>98</v>
      </c>
      <c r="D1485" s="18" t="s">
        <v>8221</v>
      </c>
      <c r="E1485" s="20">
        <v>17</v>
      </c>
    </row>
    <row r="1486" spans="1:5" x14ac:dyDescent="0.25">
      <c r="A1486" s="17" t="s">
        <v>8219</v>
      </c>
      <c r="B1486" s="19">
        <v>196</v>
      </c>
      <c r="D1486" s="17" t="s">
        <v>8221</v>
      </c>
      <c r="E1486" s="19">
        <v>1</v>
      </c>
    </row>
    <row r="1487" spans="1:5" x14ac:dyDescent="0.25">
      <c r="A1487" s="18" t="s">
        <v>8219</v>
      </c>
      <c r="B1487" s="20">
        <v>39</v>
      </c>
      <c r="D1487" s="18" t="s">
        <v>8221</v>
      </c>
      <c r="E1487" s="20">
        <v>13</v>
      </c>
    </row>
    <row r="1488" spans="1:5" x14ac:dyDescent="0.25">
      <c r="A1488" s="17" t="s">
        <v>8219</v>
      </c>
      <c r="B1488" s="19">
        <v>128</v>
      </c>
      <c r="D1488" s="17" t="s">
        <v>8221</v>
      </c>
      <c r="E1488" s="19">
        <v>6</v>
      </c>
    </row>
    <row r="1489" spans="1:5" x14ac:dyDescent="0.25">
      <c r="A1489" s="18" t="s">
        <v>8219</v>
      </c>
      <c r="B1489" s="20">
        <v>71</v>
      </c>
      <c r="D1489" s="18" t="s">
        <v>8221</v>
      </c>
      <c r="E1489" s="20">
        <v>0</v>
      </c>
    </row>
    <row r="1490" spans="1:5" x14ac:dyDescent="0.25">
      <c r="A1490" s="17" t="s">
        <v>8219</v>
      </c>
      <c r="B1490" s="19">
        <v>47</v>
      </c>
      <c r="D1490" s="17" t="s">
        <v>8221</v>
      </c>
      <c r="E1490" s="19">
        <v>2</v>
      </c>
    </row>
    <row r="1491" spans="1:5" x14ac:dyDescent="0.25">
      <c r="A1491" s="18" t="s">
        <v>8219</v>
      </c>
      <c r="B1491" s="20">
        <v>17</v>
      </c>
      <c r="D1491" s="18" t="s">
        <v>8221</v>
      </c>
      <c r="E1491" s="20">
        <v>2</v>
      </c>
    </row>
    <row r="1492" spans="1:5" x14ac:dyDescent="0.25">
      <c r="A1492" s="17" t="s">
        <v>8219</v>
      </c>
      <c r="B1492" s="19">
        <v>91</v>
      </c>
      <c r="D1492" s="17" t="s">
        <v>8221</v>
      </c>
      <c r="E1492" s="19">
        <v>21</v>
      </c>
    </row>
    <row r="1493" spans="1:5" x14ac:dyDescent="0.25">
      <c r="A1493" s="18" t="s">
        <v>8219</v>
      </c>
      <c r="B1493" s="20">
        <v>43</v>
      </c>
      <c r="D1493" s="18" t="s">
        <v>8221</v>
      </c>
      <c r="E1493" s="20">
        <v>13</v>
      </c>
    </row>
    <row r="1494" spans="1:5" x14ac:dyDescent="0.25">
      <c r="A1494" s="17" t="s">
        <v>8219</v>
      </c>
      <c r="B1494" s="19">
        <v>17</v>
      </c>
      <c r="D1494" s="17" t="s">
        <v>8221</v>
      </c>
      <c r="E1494" s="19">
        <v>0</v>
      </c>
    </row>
    <row r="1495" spans="1:5" x14ac:dyDescent="0.25">
      <c r="A1495" s="18" t="s">
        <v>8219</v>
      </c>
      <c r="B1495" s="20">
        <v>33</v>
      </c>
      <c r="D1495" s="18" t="s">
        <v>8221</v>
      </c>
      <c r="E1495" s="20">
        <v>6</v>
      </c>
    </row>
    <row r="1496" spans="1:5" x14ac:dyDescent="0.25">
      <c r="A1496" s="17" t="s">
        <v>8219</v>
      </c>
      <c r="B1496" s="19">
        <v>87</v>
      </c>
      <c r="D1496" s="17" t="s">
        <v>8221</v>
      </c>
      <c r="E1496" s="19">
        <v>0</v>
      </c>
    </row>
    <row r="1497" spans="1:5" x14ac:dyDescent="0.25">
      <c r="A1497" s="18" t="s">
        <v>8219</v>
      </c>
      <c r="B1497" s="20">
        <v>113</v>
      </c>
      <c r="D1497" s="18" t="s">
        <v>8221</v>
      </c>
      <c r="E1497" s="20">
        <v>1</v>
      </c>
    </row>
    <row r="1498" spans="1:5" x14ac:dyDescent="0.25">
      <c r="A1498" s="17" t="s">
        <v>8219</v>
      </c>
      <c r="B1498" s="19">
        <v>14</v>
      </c>
      <c r="D1498" s="17" t="s">
        <v>8221</v>
      </c>
      <c r="E1498" s="19">
        <v>0</v>
      </c>
    </row>
    <row r="1499" spans="1:5" x14ac:dyDescent="0.25">
      <c r="A1499" s="18" t="s">
        <v>8219</v>
      </c>
      <c r="B1499" s="20">
        <v>30</v>
      </c>
      <c r="D1499" s="18" t="s">
        <v>8221</v>
      </c>
      <c r="E1499" s="20">
        <v>12</v>
      </c>
    </row>
    <row r="1500" spans="1:5" x14ac:dyDescent="0.25">
      <c r="A1500" s="17" t="s">
        <v>8219</v>
      </c>
      <c r="B1500" s="19">
        <v>16</v>
      </c>
      <c r="D1500" s="17" t="s">
        <v>8221</v>
      </c>
      <c r="E1500" s="19">
        <v>2</v>
      </c>
    </row>
    <row r="1501" spans="1:5" x14ac:dyDescent="0.25">
      <c r="A1501" s="18" t="s">
        <v>8219</v>
      </c>
      <c r="B1501" s="20">
        <v>46</v>
      </c>
      <c r="D1501" s="18" t="s">
        <v>8221</v>
      </c>
      <c r="E1501" s="20">
        <v>6</v>
      </c>
    </row>
    <row r="1502" spans="1:5" x14ac:dyDescent="0.25">
      <c r="A1502" s="17" t="s">
        <v>8219</v>
      </c>
      <c r="B1502" s="19">
        <v>24</v>
      </c>
      <c r="D1502" s="17" t="s">
        <v>8221</v>
      </c>
      <c r="E1502" s="19">
        <v>1</v>
      </c>
    </row>
    <row r="1503" spans="1:5" x14ac:dyDescent="0.25">
      <c r="A1503" s="18" t="s">
        <v>8219</v>
      </c>
      <c r="B1503" s="20">
        <v>97</v>
      </c>
      <c r="D1503" s="18" t="s">
        <v>8221</v>
      </c>
      <c r="E1503" s="20">
        <v>1</v>
      </c>
    </row>
    <row r="1504" spans="1:5" x14ac:dyDescent="0.25">
      <c r="A1504" s="17" t="s">
        <v>8219</v>
      </c>
      <c r="B1504" s="19">
        <v>59</v>
      </c>
      <c r="D1504" s="17" t="s">
        <v>8221</v>
      </c>
      <c r="E1504" s="19">
        <v>5</v>
      </c>
    </row>
    <row r="1505" spans="1:5" x14ac:dyDescent="0.25">
      <c r="A1505" s="18" t="s">
        <v>8219</v>
      </c>
      <c r="B1505" s="20">
        <v>1095</v>
      </c>
      <c r="D1505" s="18" t="s">
        <v>8221</v>
      </c>
      <c r="E1505" s="20">
        <v>0</v>
      </c>
    </row>
    <row r="1506" spans="1:5" x14ac:dyDescent="0.25">
      <c r="A1506" s="17" t="s">
        <v>8219</v>
      </c>
      <c r="B1506" s="19">
        <v>218</v>
      </c>
      <c r="D1506" s="17" t="s">
        <v>8221</v>
      </c>
      <c r="E1506" s="19">
        <v>3</v>
      </c>
    </row>
    <row r="1507" spans="1:5" x14ac:dyDescent="0.25">
      <c r="A1507" s="18" t="s">
        <v>8219</v>
      </c>
      <c r="B1507" s="20">
        <v>111</v>
      </c>
      <c r="D1507" s="18" t="s">
        <v>8221</v>
      </c>
      <c r="E1507" s="20">
        <v>8</v>
      </c>
    </row>
    <row r="1508" spans="1:5" x14ac:dyDescent="0.25">
      <c r="A1508" s="17" t="s">
        <v>8219</v>
      </c>
      <c r="B1508" s="19">
        <v>56</v>
      </c>
      <c r="D1508" s="17" t="s">
        <v>8221</v>
      </c>
      <c r="E1508" s="19">
        <v>3</v>
      </c>
    </row>
    <row r="1509" spans="1:5" x14ac:dyDescent="0.25">
      <c r="A1509" s="18" t="s">
        <v>8219</v>
      </c>
      <c r="B1509" s="20">
        <v>265</v>
      </c>
      <c r="D1509" s="18" t="s">
        <v>8221</v>
      </c>
      <c r="E1509" s="20">
        <v>8</v>
      </c>
    </row>
    <row r="1510" spans="1:5" x14ac:dyDescent="0.25">
      <c r="A1510" s="17" t="s">
        <v>8219</v>
      </c>
      <c r="B1510" s="19">
        <v>28</v>
      </c>
      <c r="D1510" s="17" t="s">
        <v>8221</v>
      </c>
      <c r="E1510" s="19">
        <v>1</v>
      </c>
    </row>
    <row r="1511" spans="1:5" x14ac:dyDescent="0.25">
      <c r="A1511" s="18" t="s">
        <v>8219</v>
      </c>
      <c r="B1511" s="20">
        <v>364</v>
      </c>
      <c r="D1511" s="18" t="s">
        <v>8221</v>
      </c>
      <c r="E1511" s="20">
        <v>4</v>
      </c>
    </row>
    <row r="1512" spans="1:5" x14ac:dyDescent="0.25">
      <c r="A1512" s="17" t="s">
        <v>8219</v>
      </c>
      <c r="B1512" s="19">
        <v>27</v>
      </c>
      <c r="D1512" s="17" t="s">
        <v>8221</v>
      </c>
      <c r="E1512" s="19">
        <v>8</v>
      </c>
    </row>
    <row r="1513" spans="1:5" x14ac:dyDescent="0.25">
      <c r="A1513" s="18" t="s">
        <v>8219</v>
      </c>
      <c r="B1513" s="20">
        <v>93</v>
      </c>
      <c r="D1513" s="18" t="s">
        <v>8221</v>
      </c>
      <c r="E1513" s="20">
        <v>1</v>
      </c>
    </row>
    <row r="1514" spans="1:5" x14ac:dyDescent="0.25">
      <c r="A1514" s="17" t="s">
        <v>8219</v>
      </c>
      <c r="B1514" s="19">
        <v>64</v>
      </c>
      <c r="D1514" s="17" t="s">
        <v>8221</v>
      </c>
      <c r="E1514" s="19">
        <v>5</v>
      </c>
    </row>
    <row r="1515" spans="1:5" x14ac:dyDescent="0.25">
      <c r="A1515" s="18" t="s">
        <v>8219</v>
      </c>
      <c r="B1515" s="20">
        <v>22</v>
      </c>
      <c r="D1515" s="18" t="s">
        <v>8221</v>
      </c>
      <c r="E1515" s="20">
        <v>0</v>
      </c>
    </row>
    <row r="1516" spans="1:5" x14ac:dyDescent="0.25">
      <c r="A1516" s="17" t="s">
        <v>8219</v>
      </c>
      <c r="B1516" s="19">
        <v>59</v>
      </c>
      <c r="D1516" s="17" t="s">
        <v>8221</v>
      </c>
      <c r="E1516" s="19">
        <v>0</v>
      </c>
    </row>
    <row r="1517" spans="1:5" x14ac:dyDescent="0.25">
      <c r="A1517" s="18" t="s">
        <v>8219</v>
      </c>
      <c r="B1517" s="20">
        <v>249</v>
      </c>
      <c r="D1517" s="18" t="s">
        <v>8221</v>
      </c>
      <c r="E1517" s="20">
        <v>1</v>
      </c>
    </row>
    <row r="1518" spans="1:5" x14ac:dyDescent="0.25">
      <c r="A1518" s="17" t="s">
        <v>8219</v>
      </c>
      <c r="B1518" s="19">
        <v>392</v>
      </c>
      <c r="D1518" s="17" t="s">
        <v>8221</v>
      </c>
      <c r="E1518" s="19">
        <v>0</v>
      </c>
    </row>
    <row r="1519" spans="1:5" x14ac:dyDescent="0.25">
      <c r="A1519" s="18" t="s">
        <v>8219</v>
      </c>
      <c r="B1519" s="20">
        <v>115</v>
      </c>
      <c r="D1519" s="18" t="s">
        <v>8221</v>
      </c>
      <c r="E1519" s="20">
        <v>0</v>
      </c>
    </row>
    <row r="1520" spans="1:5" x14ac:dyDescent="0.25">
      <c r="A1520" s="17" t="s">
        <v>8219</v>
      </c>
      <c r="B1520" s="19">
        <v>433</v>
      </c>
      <c r="D1520" s="17" t="s">
        <v>8221</v>
      </c>
      <c r="E1520" s="19">
        <v>6</v>
      </c>
    </row>
    <row r="1521" spans="1:5" x14ac:dyDescent="0.25">
      <c r="A1521" s="18" t="s">
        <v>8219</v>
      </c>
      <c r="B1521" s="20">
        <v>20</v>
      </c>
      <c r="D1521" s="18" t="s">
        <v>8221</v>
      </c>
      <c r="E1521" s="20">
        <v>6</v>
      </c>
    </row>
    <row r="1522" spans="1:5" x14ac:dyDescent="0.25">
      <c r="A1522" s="17" t="s">
        <v>8219</v>
      </c>
      <c r="B1522" s="19">
        <v>8</v>
      </c>
      <c r="D1522" s="17" t="s">
        <v>8221</v>
      </c>
      <c r="E1522" s="19">
        <v>14</v>
      </c>
    </row>
    <row r="1523" spans="1:5" x14ac:dyDescent="0.25">
      <c r="A1523" s="18" t="s">
        <v>8219</v>
      </c>
      <c r="B1523" s="20">
        <v>175</v>
      </c>
      <c r="D1523" s="18" t="s">
        <v>8221</v>
      </c>
      <c r="E1523" s="20">
        <v>6</v>
      </c>
    </row>
    <row r="1524" spans="1:5" x14ac:dyDescent="0.25">
      <c r="A1524" s="17" t="s">
        <v>8219</v>
      </c>
      <c r="B1524" s="19">
        <v>104</v>
      </c>
      <c r="D1524" s="17" t="s">
        <v>8221</v>
      </c>
      <c r="E1524" s="19">
        <v>33</v>
      </c>
    </row>
    <row r="1525" spans="1:5" x14ac:dyDescent="0.25">
      <c r="A1525" s="18" t="s">
        <v>8219</v>
      </c>
      <c r="B1525" s="20">
        <v>17</v>
      </c>
      <c r="D1525" s="18" t="s">
        <v>8221</v>
      </c>
      <c r="E1525" s="20">
        <v>4</v>
      </c>
    </row>
    <row r="1526" spans="1:5" x14ac:dyDescent="0.25">
      <c r="A1526" s="17" t="s">
        <v>8219</v>
      </c>
      <c r="B1526" s="19">
        <v>277</v>
      </c>
      <c r="D1526" s="17" t="s">
        <v>8221</v>
      </c>
      <c r="E1526" s="19">
        <v>1</v>
      </c>
    </row>
    <row r="1527" spans="1:5" x14ac:dyDescent="0.25">
      <c r="A1527" s="18" t="s">
        <v>8219</v>
      </c>
      <c r="B1527" s="20">
        <v>118</v>
      </c>
      <c r="D1527" s="18" t="s">
        <v>8221</v>
      </c>
      <c r="E1527" s="20">
        <v>0</v>
      </c>
    </row>
    <row r="1528" spans="1:5" x14ac:dyDescent="0.25">
      <c r="A1528" s="17" t="s">
        <v>8219</v>
      </c>
      <c r="B1528" s="19">
        <v>97</v>
      </c>
      <c r="D1528" s="17" t="s">
        <v>8221</v>
      </c>
      <c r="E1528" s="19">
        <v>6</v>
      </c>
    </row>
    <row r="1529" spans="1:5" x14ac:dyDescent="0.25">
      <c r="A1529" s="18" t="s">
        <v>8219</v>
      </c>
      <c r="B1529" s="20">
        <v>20</v>
      </c>
      <c r="D1529" s="18" t="s">
        <v>8221</v>
      </c>
      <c r="E1529" s="20">
        <v>6</v>
      </c>
    </row>
    <row r="1530" spans="1:5" x14ac:dyDescent="0.25">
      <c r="A1530" s="17" t="s">
        <v>8219</v>
      </c>
      <c r="B1530" s="19">
        <v>26</v>
      </c>
      <c r="D1530" s="17" t="s">
        <v>8221</v>
      </c>
      <c r="E1530" s="19">
        <v>1</v>
      </c>
    </row>
    <row r="1531" spans="1:5" x14ac:dyDescent="0.25">
      <c r="A1531" s="18" t="s">
        <v>8219</v>
      </c>
      <c r="B1531" s="20">
        <v>128</v>
      </c>
      <c r="D1531" s="23" t="s">
        <v>8221</v>
      </c>
      <c r="E1531" s="24">
        <v>3</v>
      </c>
    </row>
    <row r="1532" spans="1:5" x14ac:dyDescent="0.25">
      <c r="A1532" s="17" t="s">
        <v>8219</v>
      </c>
      <c r="B1532" s="19">
        <v>15</v>
      </c>
    </row>
    <row r="1533" spans="1:5" x14ac:dyDescent="0.25">
      <c r="A1533" s="18" t="s">
        <v>8219</v>
      </c>
      <c r="B1533" s="20">
        <v>25</v>
      </c>
    </row>
    <row r="1534" spans="1:5" x14ac:dyDescent="0.25">
      <c r="A1534" s="17" t="s">
        <v>8219</v>
      </c>
      <c r="B1534" s="19">
        <v>55</v>
      </c>
    </row>
    <row r="1535" spans="1:5" x14ac:dyDescent="0.25">
      <c r="A1535" s="18" t="s">
        <v>8219</v>
      </c>
      <c r="B1535" s="20">
        <v>107</v>
      </c>
    </row>
    <row r="1536" spans="1:5" x14ac:dyDescent="0.25">
      <c r="A1536" s="17" t="s">
        <v>8219</v>
      </c>
      <c r="B1536" s="19">
        <v>557</v>
      </c>
    </row>
    <row r="1537" spans="1:2" x14ac:dyDescent="0.25">
      <c r="A1537" s="18" t="s">
        <v>8219</v>
      </c>
      <c r="B1537" s="20">
        <v>40</v>
      </c>
    </row>
    <row r="1538" spans="1:2" x14ac:dyDescent="0.25">
      <c r="A1538" s="17" t="s">
        <v>8219</v>
      </c>
      <c r="B1538" s="19">
        <v>36</v>
      </c>
    </row>
    <row r="1539" spans="1:2" x14ac:dyDescent="0.25">
      <c r="A1539" s="18" t="s">
        <v>8219</v>
      </c>
      <c r="B1539" s="20">
        <v>159</v>
      </c>
    </row>
    <row r="1540" spans="1:2" x14ac:dyDescent="0.25">
      <c r="A1540" s="17" t="s">
        <v>8219</v>
      </c>
      <c r="B1540" s="19">
        <v>41</v>
      </c>
    </row>
    <row r="1541" spans="1:2" x14ac:dyDescent="0.25">
      <c r="A1541" s="18" t="s">
        <v>8219</v>
      </c>
      <c r="B1541" s="20">
        <v>226</v>
      </c>
    </row>
    <row r="1542" spans="1:2" x14ac:dyDescent="0.25">
      <c r="A1542" s="17" t="s">
        <v>8219</v>
      </c>
      <c r="B1542" s="19">
        <v>30</v>
      </c>
    </row>
    <row r="1543" spans="1:2" x14ac:dyDescent="0.25">
      <c r="A1543" s="18" t="s">
        <v>8219</v>
      </c>
      <c r="B1543" s="20">
        <v>103</v>
      </c>
    </row>
    <row r="1544" spans="1:2" x14ac:dyDescent="0.25">
      <c r="A1544" s="17" t="s">
        <v>8219</v>
      </c>
      <c r="B1544" s="19">
        <v>62</v>
      </c>
    </row>
    <row r="1545" spans="1:2" x14ac:dyDescent="0.25">
      <c r="A1545" s="18" t="s">
        <v>8219</v>
      </c>
      <c r="B1545" s="20">
        <v>6</v>
      </c>
    </row>
    <row r="1546" spans="1:2" x14ac:dyDescent="0.25">
      <c r="A1546" s="17" t="s">
        <v>8219</v>
      </c>
      <c r="B1546" s="19">
        <v>182</v>
      </c>
    </row>
    <row r="1547" spans="1:2" x14ac:dyDescent="0.25">
      <c r="A1547" s="18" t="s">
        <v>8219</v>
      </c>
      <c r="B1547" s="20">
        <v>145</v>
      </c>
    </row>
    <row r="1548" spans="1:2" x14ac:dyDescent="0.25">
      <c r="A1548" s="17" t="s">
        <v>8219</v>
      </c>
      <c r="B1548" s="19">
        <v>25</v>
      </c>
    </row>
    <row r="1549" spans="1:2" x14ac:dyDescent="0.25">
      <c r="A1549" s="18" t="s">
        <v>8219</v>
      </c>
      <c r="B1549" s="20">
        <v>320</v>
      </c>
    </row>
    <row r="1550" spans="1:2" x14ac:dyDescent="0.25">
      <c r="A1550" s="17" t="s">
        <v>8219</v>
      </c>
      <c r="B1550" s="19">
        <v>99</v>
      </c>
    </row>
    <row r="1551" spans="1:2" x14ac:dyDescent="0.25">
      <c r="A1551" s="18" t="s">
        <v>8219</v>
      </c>
      <c r="B1551" s="20">
        <v>348</v>
      </c>
    </row>
    <row r="1552" spans="1:2" x14ac:dyDescent="0.25">
      <c r="A1552" s="17" t="s">
        <v>8219</v>
      </c>
      <c r="B1552" s="19">
        <v>41</v>
      </c>
    </row>
    <row r="1553" spans="1:2" x14ac:dyDescent="0.25">
      <c r="A1553" s="18" t="s">
        <v>8219</v>
      </c>
      <c r="B1553" s="20">
        <v>29</v>
      </c>
    </row>
    <row r="1554" spans="1:2" x14ac:dyDescent="0.25">
      <c r="A1554" s="17" t="s">
        <v>8219</v>
      </c>
      <c r="B1554" s="19">
        <v>25</v>
      </c>
    </row>
    <row r="1555" spans="1:2" x14ac:dyDescent="0.25">
      <c r="A1555" s="18" t="s">
        <v>8219</v>
      </c>
      <c r="B1555" s="20">
        <v>23</v>
      </c>
    </row>
    <row r="1556" spans="1:2" x14ac:dyDescent="0.25">
      <c r="A1556" s="17" t="s">
        <v>8219</v>
      </c>
      <c r="B1556" s="19">
        <v>1260</v>
      </c>
    </row>
    <row r="1557" spans="1:2" x14ac:dyDescent="0.25">
      <c r="A1557" s="18" t="s">
        <v>8219</v>
      </c>
      <c r="B1557" s="20">
        <v>307</v>
      </c>
    </row>
    <row r="1558" spans="1:2" x14ac:dyDescent="0.25">
      <c r="A1558" s="17" t="s">
        <v>8219</v>
      </c>
      <c r="B1558" s="19">
        <v>329</v>
      </c>
    </row>
    <row r="1559" spans="1:2" x14ac:dyDescent="0.25">
      <c r="A1559" s="18" t="s">
        <v>8219</v>
      </c>
      <c r="B1559" s="20">
        <v>32</v>
      </c>
    </row>
    <row r="1560" spans="1:2" x14ac:dyDescent="0.25">
      <c r="A1560" s="17" t="s">
        <v>8219</v>
      </c>
      <c r="B1560" s="19">
        <v>27</v>
      </c>
    </row>
    <row r="1561" spans="1:2" x14ac:dyDescent="0.25">
      <c r="A1561" s="18" t="s">
        <v>8219</v>
      </c>
      <c r="B1561" s="20">
        <v>236</v>
      </c>
    </row>
    <row r="1562" spans="1:2" x14ac:dyDescent="0.25">
      <c r="A1562" s="17" t="s">
        <v>8219</v>
      </c>
      <c r="B1562" s="19">
        <v>42</v>
      </c>
    </row>
    <row r="1563" spans="1:2" x14ac:dyDescent="0.25">
      <c r="A1563" s="18" t="s">
        <v>8219</v>
      </c>
      <c r="B1563" s="20">
        <v>95</v>
      </c>
    </row>
    <row r="1564" spans="1:2" x14ac:dyDescent="0.25">
      <c r="A1564" s="17" t="s">
        <v>8219</v>
      </c>
      <c r="B1564" s="19">
        <v>37</v>
      </c>
    </row>
    <row r="1565" spans="1:2" x14ac:dyDescent="0.25">
      <c r="A1565" s="18" t="s">
        <v>8219</v>
      </c>
      <c r="B1565" s="20">
        <v>128</v>
      </c>
    </row>
    <row r="1566" spans="1:2" x14ac:dyDescent="0.25">
      <c r="A1566" s="17" t="s">
        <v>8219</v>
      </c>
      <c r="B1566" s="19">
        <v>156</v>
      </c>
    </row>
    <row r="1567" spans="1:2" x14ac:dyDescent="0.25">
      <c r="A1567" s="18" t="s">
        <v>8219</v>
      </c>
      <c r="B1567" s="20">
        <v>64</v>
      </c>
    </row>
    <row r="1568" spans="1:2" x14ac:dyDescent="0.25">
      <c r="A1568" s="17" t="s">
        <v>8219</v>
      </c>
      <c r="B1568" s="19">
        <v>58</v>
      </c>
    </row>
    <row r="1569" spans="1:2" x14ac:dyDescent="0.25">
      <c r="A1569" s="18" t="s">
        <v>8219</v>
      </c>
      <c r="B1569" s="20">
        <v>20</v>
      </c>
    </row>
    <row r="1570" spans="1:2" x14ac:dyDescent="0.25">
      <c r="A1570" s="17" t="s">
        <v>8219</v>
      </c>
      <c r="B1570" s="19">
        <v>47</v>
      </c>
    </row>
    <row r="1571" spans="1:2" x14ac:dyDescent="0.25">
      <c r="A1571" s="18" t="s">
        <v>8219</v>
      </c>
      <c r="B1571" s="20">
        <v>54</v>
      </c>
    </row>
    <row r="1572" spans="1:2" x14ac:dyDescent="0.25">
      <c r="A1572" s="17" t="s">
        <v>8219</v>
      </c>
      <c r="B1572" s="19">
        <v>9</v>
      </c>
    </row>
    <row r="1573" spans="1:2" x14ac:dyDescent="0.25">
      <c r="A1573" s="18" t="s">
        <v>8219</v>
      </c>
      <c r="B1573" s="20">
        <v>213</v>
      </c>
    </row>
    <row r="1574" spans="1:2" x14ac:dyDescent="0.25">
      <c r="A1574" s="17" t="s">
        <v>8219</v>
      </c>
      <c r="B1574" s="19">
        <v>57</v>
      </c>
    </row>
    <row r="1575" spans="1:2" x14ac:dyDescent="0.25">
      <c r="A1575" s="18" t="s">
        <v>8219</v>
      </c>
      <c r="B1575" s="20">
        <v>25</v>
      </c>
    </row>
    <row r="1576" spans="1:2" x14ac:dyDescent="0.25">
      <c r="A1576" s="17" t="s">
        <v>8219</v>
      </c>
      <c r="B1576" s="19">
        <v>104</v>
      </c>
    </row>
    <row r="1577" spans="1:2" x14ac:dyDescent="0.25">
      <c r="A1577" s="18" t="s">
        <v>8219</v>
      </c>
      <c r="B1577" s="20">
        <v>34</v>
      </c>
    </row>
    <row r="1578" spans="1:2" x14ac:dyDescent="0.25">
      <c r="A1578" s="17" t="s">
        <v>8219</v>
      </c>
      <c r="B1578" s="19">
        <v>67</v>
      </c>
    </row>
    <row r="1579" spans="1:2" x14ac:dyDescent="0.25">
      <c r="A1579" s="18" t="s">
        <v>8219</v>
      </c>
      <c r="B1579" s="20">
        <v>241</v>
      </c>
    </row>
    <row r="1580" spans="1:2" x14ac:dyDescent="0.25">
      <c r="A1580" s="17" t="s">
        <v>8219</v>
      </c>
      <c r="B1580" s="19">
        <v>123</v>
      </c>
    </row>
    <row r="1581" spans="1:2" x14ac:dyDescent="0.25">
      <c r="A1581" s="18" t="s">
        <v>8219</v>
      </c>
      <c r="B1581" s="20">
        <v>302</v>
      </c>
    </row>
    <row r="1582" spans="1:2" x14ac:dyDescent="0.25">
      <c r="A1582" s="17" t="s">
        <v>8219</v>
      </c>
      <c r="B1582" s="19">
        <v>89</v>
      </c>
    </row>
    <row r="1583" spans="1:2" x14ac:dyDescent="0.25">
      <c r="A1583" s="18" t="s">
        <v>8219</v>
      </c>
      <c r="B1583" s="20">
        <v>41</v>
      </c>
    </row>
    <row r="1584" spans="1:2" x14ac:dyDescent="0.25">
      <c r="A1584" s="17" t="s">
        <v>8219</v>
      </c>
      <c r="B1584" s="19">
        <v>69</v>
      </c>
    </row>
    <row r="1585" spans="1:2" x14ac:dyDescent="0.25">
      <c r="A1585" s="18" t="s">
        <v>8219</v>
      </c>
      <c r="B1585" s="20">
        <v>52</v>
      </c>
    </row>
    <row r="1586" spans="1:2" x14ac:dyDescent="0.25">
      <c r="A1586" s="17" t="s">
        <v>8219</v>
      </c>
      <c r="B1586" s="19">
        <v>57</v>
      </c>
    </row>
    <row r="1587" spans="1:2" x14ac:dyDescent="0.25">
      <c r="A1587" s="18" t="s">
        <v>8219</v>
      </c>
      <c r="B1587" s="20">
        <v>74</v>
      </c>
    </row>
    <row r="1588" spans="1:2" x14ac:dyDescent="0.25">
      <c r="A1588" s="17" t="s">
        <v>8219</v>
      </c>
      <c r="B1588" s="19">
        <v>63</v>
      </c>
    </row>
    <row r="1589" spans="1:2" x14ac:dyDescent="0.25">
      <c r="A1589" s="18" t="s">
        <v>8219</v>
      </c>
      <c r="B1589" s="20">
        <v>72</v>
      </c>
    </row>
    <row r="1590" spans="1:2" x14ac:dyDescent="0.25">
      <c r="A1590" s="17" t="s">
        <v>8219</v>
      </c>
      <c r="B1590" s="19">
        <v>71</v>
      </c>
    </row>
    <row r="1591" spans="1:2" x14ac:dyDescent="0.25">
      <c r="A1591" s="18" t="s">
        <v>8219</v>
      </c>
      <c r="B1591" s="20">
        <v>21</v>
      </c>
    </row>
    <row r="1592" spans="1:2" x14ac:dyDescent="0.25">
      <c r="A1592" s="17" t="s">
        <v>8219</v>
      </c>
      <c r="B1592" s="19">
        <v>930</v>
      </c>
    </row>
    <row r="1593" spans="1:2" x14ac:dyDescent="0.25">
      <c r="A1593" s="18" t="s">
        <v>8219</v>
      </c>
      <c r="B1593" s="20">
        <v>55</v>
      </c>
    </row>
    <row r="1594" spans="1:2" x14ac:dyDescent="0.25">
      <c r="A1594" s="17" t="s">
        <v>8219</v>
      </c>
      <c r="B1594" s="19">
        <v>61</v>
      </c>
    </row>
    <row r="1595" spans="1:2" x14ac:dyDescent="0.25">
      <c r="A1595" s="18" t="s">
        <v>8219</v>
      </c>
      <c r="B1595" s="20">
        <v>82</v>
      </c>
    </row>
    <row r="1596" spans="1:2" x14ac:dyDescent="0.25">
      <c r="A1596" s="17" t="s">
        <v>8219</v>
      </c>
      <c r="B1596" s="19">
        <v>71</v>
      </c>
    </row>
    <row r="1597" spans="1:2" x14ac:dyDescent="0.25">
      <c r="A1597" s="18" t="s">
        <v>8219</v>
      </c>
      <c r="B1597" s="20">
        <v>117</v>
      </c>
    </row>
    <row r="1598" spans="1:2" x14ac:dyDescent="0.25">
      <c r="A1598" s="17" t="s">
        <v>8219</v>
      </c>
      <c r="B1598" s="19">
        <v>29</v>
      </c>
    </row>
    <row r="1599" spans="1:2" x14ac:dyDescent="0.25">
      <c r="A1599" s="18" t="s">
        <v>8219</v>
      </c>
      <c r="B1599" s="20">
        <v>74</v>
      </c>
    </row>
    <row r="1600" spans="1:2" x14ac:dyDescent="0.25">
      <c r="A1600" s="17" t="s">
        <v>8219</v>
      </c>
      <c r="B1600" s="19">
        <v>23</v>
      </c>
    </row>
    <row r="1601" spans="1:2" x14ac:dyDescent="0.25">
      <c r="A1601" s="18" t="s">
        <v>8219</v>
      </c>
      <c r="B1601" s="20">
        <v>60</v>
      </c>
    </row>
    <row r="1602" spans="1:2" x14ac:dyDescent="0.25">
      <c r="A1602" s="17" t="s">
        <v>8219</v>
      </c>
      <c r="B1602" s="19">
        <v>55</v>
      </c>
    </row>
    <row r="1603" spans="1:2" x14ac:dyDescent="0.25">
      <c r="A1603" s="18" t="s">
        <v>8219</v>
      </c>
      <c r="B1603" s="20">
        <v>51</v>
      </c>
    </row>
    <row r="1604" spans="1:2" x14ac:dyDescent="0.25">
      <c r="A1604" s="17" t="s">
        <v>8219</v>
      </c>
      <c r="B1604" s="19">
        <v>78</v>
      </c>
    </row>
    <row r="1605" spans="1:2" x14ac:dyDescent="0.25">
      <c r="A1605" s="18" t="s">
        <v>8219</v>
      </c>
      <c r="B1605" s="20">
        <v>62</v>
      </c>
    </row>
    <row r="1606" spans="1:2" x14ac:dyDescent="0.25">
      <c r="A1606" s="17" t="s">
        <v>8219</v>
      </c>
      <c r="B1606" s="19">
        <v>45</v>
      </c>
    </row>
    <row r="1607" spans="1:2" x14ac:dyDescent="0.25">
      <c r="A1607" s="18" t="s">
        <v>8219</v>
      </c>
      <c r="B1607" s="20">
        <v>15</v>
      </c>
    </row>
    <row r="1608" spans="1:2" x14ac:dyDescent="0.25">
      <c r="A1608" s="17" t="s">
        <v>8219</v>
      </c>
      <c r="B1608" s="19">
        <v>151</v>
      </c>
    </row>
    <row r="1609" spans="1:2" x14ac:dyDescent="0.25">
      <c r="A1609" s="18" t="s">
        <v>8219</v>
      </c>
      <c r="B1609" s="20">
        <v>68</v>
      </c>
    </row>
    <row r="1610" spans="1:2" x14ac:dyDescent="0.25">
      <c r="A1610" s="17" t="s">
        <v>8219</v>
      </c>
      <c r="B1610" s="19">
        <v>46</v>
      </c>
    </row>
    <row r="1611" spans="1:2" x14ac:dyDescent="0.25">
      <c r="A1611" s="18" t="s">
        <v>8219</v>
      </c>
      <c r="B1611" s="20">
        <v>24</v>
      </c>
    </row>
    <row r="1612" spans="1:2" x14ac:dyDescent="0.25">
      <c r="A1612" s="17" t="s">
        <v>8219</v>
      </c>
      <c r="B1612" s="19">
        <v>70</v>
      </c>
    </row>
    <row r="1613" spans="1:2" x14ac:dyDescent="0.25">
      <c r="A1613" s="18" t="s">
        <v>8219</v>
      </c>
      <c r="B1613" s="20">
        <v>244</v>
      </c>
    </row>
    <row r="1614" spans="1:2" x14ac:dyDescent="0.25">
      <c r="A1614" s="17" t="s">
        <v>8219</v>
      </c>
      <c r="B1614" s="19">
        <v>82</v>
      </c>
    </row>
    <row r="1615" spans="1:2" x14ac:dyDescent="0.25">
      <c r="A1615" s="18" t="s">
        <v>8219</v>
      </c>
      <c r="B1615" s="20">
        <v>226</v>
      </c>
    </row>
    <row r="1616" spans="1:2" x14ac:dyDescent="0.25">
      <c r="A1616" s="17" t="s">
        <v>8219</v>
      </c>
      <c r="B1616" s="19">
        <v>60</v>
      </c>
    </row>
    <row r="1617" spans="1:2" x14ac:dyDescent="0.25">
      <c r="A1617" s="18" t="s">
        <v>8219</v>
      </c>
      <c r="B1617" s="20">
        <v>322</v>
      </c>
    </row>
    <row r="1618" spans="1:2" x14ac:dyDescent="0.25">
      <c r="A1618" s="17" t="s">
        <v>8219</v>
      </c>
      <c r="B1618" s="19">
        <v>94</v>
      </c>
    </row>
    <row r="1619" spans="1:2" x14ac:dyDescent="0.25">
      <c r="A1619" s="18" t="s">
        <v>8219</v>
      </c>
      <c r="B1619" s="20">
        <v>47</v>
      </c>
    </row>
    <row r="1620" spans="1:2" x14ac:dyDescent="0.25">
      <c r="A1620" s="17" t="s">
        <v>8219</v>
      </c>
      <c r="B1620" s="19">
        <v>115</v>
      </c>
    </row>
    <row r="1621" spans="1:2" x14ac:dyDescent="0.25">
      <c r="A1621" s="18" t="s">
        <v>8219</v>
      </c>
      <c r="B1621" s="20">
        <v>134</v>
      </c>
    </row>
    <row r="1622" spans="1:2" x14ac:dyDescent="0.25">
      <c r="A1622" s="17" t="s">
        <v>8219</v>
      </c>
      <c r="B1622" s="19">
        <v>35</v>
      </c>
    </row>
    <row r="1623" spans="1:2" x14ac:dyDescent="0.25">
      <c r="A1623" s="18" t="s">
        <v>8219</v>
      </c>
      <c r="B1623" s="20">
        <v>104</v>
      </c>
    </row>
    <row r="1624" spans="1:2" x14ac:dyDescent="0.25">
      <c r="A1624" s="17" t="s">
        <v>8219</v>
      </c>
      <c r="B1624" s="19">
        <v>184</v>
      </c>
    </row>
    <row r="1625" spans="1:2" x14ac:dyDescent="0.25">
      <c r="A1625" s="18" t="s">
        <v>8219</v>
      </c>
      <c r="B1625" s="20">
        <v>119</v>
      </c>
    </row>
    <row r="1626" spans="1:2" x14ac:dyDescent="0.25">
      <c r="A1626" s="17" t="s">
        <v>8219</v>
      </c>
      <c r="B1626" s="19">
        <v>59</v>
      </c>
    </row>
    <row r="1627" spans="1:2" x14ac:dyDescent="0.25">
      <c r="A1627" s="18" t="s">
        <v>8219</v>
      </c>
      <c r="B1627" s="20">
        <v>113</v>
      </c>
    </row>
    <row r="1628" spans="1:2" x14ac:dyDescent="0.25">
      <c r="A1628" s="17" t="s">
        <v>8219</v>
      </c>
      <c r="B1628" s="19">
        <v>84</v>
      </c>
    </row>
    <row r="1629" spans="1:2" x14ac:dyDescent="0.25">
      <c r="A1629" s="18" t="s">
        <v>8219</v>
      </c>
      <c r="B1629" s="20">
        <v>74</v>
      </c>
    </row>
    <row r="1630" spans="1:2" x14ac:dyDescent="0.25">
      <c r="A1630" s="17" t="s">
        <v>8219</v>
      </c>
      <c r="B1630" s="19">
        <v>216</v>
      </c>
    </row>
    <row r="1631" spans="1:2" x14ac:dyDescent="0.25">
      <c r="A1631" s="18" t="s">
        <v>8219</v>
      </c>
      <c r="B1631" s="20">
        <v>39</v>
      </c>
    </row>
    <row r="1632" spans="1:2" x14ac:dyDescent="0.25">
      <c r="A1632" s="17" t="s">
        <v>8219</v>
      </c>
      <c r="B1632" s="19">
        <v>21</v>
      </c>
    </row>
    <row r="1633" spans="1:2" x14ac:dyDescent="0.25">
      <c r="A1633" s="18" t="s">
        <v>8219</v>
      </c>
      <c r="B1633" s="20">
        <v>30</v>
      </c>
    </row>
    <row r="1634" spans="1:2" x14ac:dyDescent="0.25">
      <c r="A1634" s="17" t="s">
        <v>8219</v>
      </c>
      <c r="B1634" s="19">
        <v>37</v>
      </c>
    </row>
    <row r="1635" spans="1:2" x14ac:dyDescent="0.25">
      <c r="A1635" s="18" t="s">
        <v>8219</v>
      </c>
      <c r="B1635" s="20">
        <v>202</v>
      </c>
    </row>
    <row r="1636" spans="1:2" x14ac:dyDescent="0.25">
      <c r="A1636" s="17" t="s">
        <v>8219</v>
      </c>
      <c r="B1636" s="19">
        <v>37</v>
      </c>
    </row>
    <row r="1637" spans="1:2" x14ac:dyDescent="0.25">
      <c r="A1637" s="18" t="s">
        <v>8219</v>
      </c>
      <c r="B1637" s="20">
        <v>28</v>
      </c>
    </row>
    <row r="1638" spans="1:2" x14ac:dyDescent="0.25">
      <c r="A1638" s="17" t="s">
        <v>8219</v>
      </c>
      <c r="B1638" s="19">
        <v>26</v>
      </c>
    </row>
    <row r="1639" spans="1:2" x14ac:dyDescent="0.25">
      <c r="A1639" s="18" t="s">
        <v>8219</v>
      </c>
      <c r="B1639" s="20">
        <v>61</v>
      </c>
    </row>
    <row r="1640" spans="1:2" x14ac:dyDescent="0.25">
      <c r="A1640" s="17" t="s">
        <v>8219</v>
      </c>
      <c r="B1640" s="19">
        <v>115</v>
      </c>
    </row>
    <row r="1641" spans="1:2" x14ac:dyDescent="0.25">
      <c r="A1641" s="18" t="s">
        <v>8219</v>
      </c>
      <c r="B1641" s="20">
        <v>181</v>
      </c>
    </row>
    <row r="1642" spans="1:2" x14ac:dyDescent="0.25">
      <c r="A1642" s="17" t="s">
        <v>8219</v>
      </c>
      <c r="B1642" s="19">
        <v>110</v>
      </c>
    </row>
    <row r="1643" spans="1:2" x14ac:dyDescent="0.25">
      <c r="A1643" s="18" t="s">
        <v>8219</v>
      </c>
      <c r="B1643" s="20">
        <v>269</v>
      </c>
    </row>
    <row r="1644" spans="1:2" x14ac:dyDescent="0.25">
      <c r="A1644" s="17" t="s">
        <v>8219</v>
      </c>
      <c r="B1644" s="19">
        <v>79</v>
      </c>
    </row>
    <row r="1645" spans="1:2" x14ac:dyDescent="0.25">
      <c r="A1645" s="18" t="s">
        <v>8219</v>
      </c>
      <c r="B1645" s="20">
        <v>104</v>
      </c>
    </row>
    <row r="1646" spans="1:2" x14ac:dyDescent="0.25">
      <c r="A1646" s="17" t="s">
        <v>8219</v>
      </c>
      <c r="B1646" s="19">
        <v>34</v>
      </c>
    </row>
    <row r="1647" spans="1:2" x14ac:dyDescent="0.25">
      <c r="A1647" s="18" t="s">
        <v>8219</v>
      </c>
      <c r="B1647" s="20">
        <v>167</v>
      </c>
    </row>
    <row r="1648" spans="1:2" x14ac:dyDescent="0.25">
      <c r="A1648" s="17" t="s">
        <v>8219</v>
      </c>
      <c r="B1648" s="19">
        <v>183</v>
      </c>
    </row>
    <row r="1649" spans="1:2" x14ac:dyDescent="0.25">
      <c r="A1649" s="18" t="s">
        <v>8219</v>
      </c>
      <c r="B1649" s="20">
        <v>71</v>
      </c>
    </row>
    <row r="1650" spans="1:2" x14ac:dyDescent="0.25">
      <c r="A1650" s="17" t="s">
        <v>8219</v>
      </c>
      <c r="B1650" s="19">
        <v>69</v>
      </c>
    </row>
    <row r="1651" spans="1:2" x14ac:dyDescent="0.25">
      <c r="A1651" s="18" t="s">
        <v>8219</v>
      </c>
      <c r="B1651" s="20">
        <v>270</v>
      </c>
    </row>
    <row r="1652" spans="1:2" x14ac:dyDescent="0.25">
      <c r="A1652" s="17" t="s">
        <v>8219</v>
      </c>
      <c r="B1652" s="19">
        <v>193</v>
      </c>
    </row>
    <row r="1653" spans="1:2" x14ac:dyDescent="0.25">
      <c r="A1653" s="18" t="s">
        <v>8219</v>
      </c>
      <c r="B1653" s="20">
        <v>57</v>
      </c>
    </row>
    <row r="1654" spans="1:2" x14ac:dyDescent="0.25">
      <c r="A1654" s="17" t="s">
        <v>8219</v>
      </c>
      <c r="B1654" s="19">
        <v>200</v>
      </c>
    </row>
    <row r="1655" spans="1:2" x14ac:dyDescent="0.25">
      <c r="A1655" s="18" t="s">
        <v>8219</v>
      </c>
      <c r="B1655" s="20">
        <v>88</v>
      </c>
    </row>
    <row r="1656" spans="1:2" x14ac:dyDescent="0.25">
      <c r="A1656" s="17" t="s">
        <v>8219</v>
      </c>
      <c r="B1656" s="19">
        <v>213</v>
      </c>
    </row>
    <row r="1657" spans="1:2" x14ac:dyDescent="0.25">
      <c r="A1657" s="18" t="s">
        <v>8219</v>
      </c>
      <c r="B1657" s="20">
        <v>20</v>
      </c>
    </row>
    <row r="1658" spans="1:2" x14ac:dyDescent="0.25">
      <c r="A1658" s="17" t="s">
        <v>8219</v>
      </c>
      <c r="B1658" s="19">
        <v>50</v>
      </c>
    </row>
    <row r="1659" spans="1:2" x14ac:dyDescent="0.25">
      <c r="A1659" s="18" t="s">
        <v>8219</v>
      </c>
      <c r="B1659" s="20">
        <v>115</v>
      </c>
    </row>
    <row r="1660" spans="1:2" x14ac:dyDescent="0.25">
      <c r="A1660" s="17" t="s">
        <v>8219</v>
      </c>
      <c r="B1660" s="19">
        <v>186</v>
      </c>
    </row>
    <row r="1661" spans="1:2" x14ac:dyDescent="0.25">
      <c r="A1661" s="18" t="s">
        <v>8219</v>
      </c>
      <c r="B1661" s="20">
        <v>18</v>
      </c>
    </row>
    <row r="1662" spans="1:2" x14ac:dyDescent="0.25">
      <c r="A1662" s="17" t="s">
        <v>8219</v>
      </c>
      <c r="B1662" s="19">
        <v>176</v>
      </c>
    </row>
    <row r="1663" spans="1:2" x14ac:dyDescent="0.25">
      <c r="A1663" s="18" t="s">
        <v>8219</v>
      </c>
      <c r="B1663" s="20">
        <v>41</v>
      </c>
    </row>
    <row r="1664" spans="1:2" x14ac:dyDescent="0.25">
      <c r="A1664" s="17" t="s">
        <v>8219</v>
      </c>
      <c r="B1664" s="19">
        <v>75</v>
      </c>
    </row>
    <row r="1665" spans="1:2" x14ac:dyDescent="0.25">
      <c r="A1665" s="18" t="s">
        <v>8219</v>
      </c>
      <c r="B1665" s="20">
        <v>97</v>
      </c>
    </row>
    <row r="1666" spans="1:2" x14ac:dyDescent="0.25">
      <c r="A1666" s="17" t="s">
        <v>8219</v>
      </c>
      <c r="B1666" s="19">
        <v>73</v>
      </c>
    </row>
    <row r="1667" spans="1:2" x14ac:dyDescent="0.25">
      <c r="A1667" s="18" t="s">
        <v>8219</v>
      </c>
      <c r="B1667" s="20">
        <v>49</v>
      </c>
    </row>
    <row r="1668" spans="1:2" x14ac:dyDescent="0.25">
      <c r="A1668" s="17" t="s">
        <v>8219</v>
      </c>
      <c r="B1668" s="19">
        <v>134</v>
      </c>
    </row>
    <row r="1669" spans="1:2" x14ac:dyDescent="0.25">
      <c r="A1669" s="18" t="s">
        <v>8219</v>
      </c>
      <c r="B1669" s="20">
        <v>68</v>
      </c>
    </row>
    <row r="1670" spans="1:2" x14ac:dyDescent="0.25">
      <c r="A1670" s="17" t="s">
        <v>8219</v>
      </c>
      <c r="B1670" s="19">
        <v>49</v>
      </c>
    </row>
    <row r="1671" spans="1:2" x14ac:dyDescent="0.25">
      <c r="A1671" s="18" t="s">
        <v>8219</v>
      </c>
      <c r="B1671" s="20">
        <v>63</v>
      </c>
    </row>
    <row r="1672" spans="1:2" x14ac:dyDescent="0.25">
      <c r="A1672" s="17" t="s">
        <v>8219</v>
      </c>
      <c r="B1672" s="19">
        <v>163</v>
      </c>
    </row>
    <row r="1673" spans="1:2" x14ac:dyDescent="0.25">
      <c r="A1673" s="18" t="s">
        <v>8219</v>
      </c>
      <c r="B1673" s="20">
        <v>288</v>
      </c>
    </row>
    <row r="1674" spans="1:2" x14ac:dyDescent="0.25">
      <c r="A1674" s="17" t="s">
        <v>8219</v>
      </c>
      <c r="B1674" s="19">
        <v>42</v>
      </c>
    </row>
    <row r="1675" spans="1:2" x14ac:dyDescent="0.25">
      <c r="A1675" s="18" t="s">
        <v>8219</v>
      </c>
      <c r="B1675" s="20">
        <v>70</v>
      </c>
    </row>
    <row r="1676" spans="1:2" x14ac:dyDescent="0.25">
      <c r="A1676" s="17" t="s">
        <v>8219</v>
      </c>
      <c r="B1676" s="19">
        <v>30</v>
      </c>
    </row>
    <row r="1677" spans="1:2" x14ac:dyDescent="0.25">
      <c r="A1677" s="18" t="s">
        <v>8219</v>
      </c>
      <c r="B1677" s="20">
        <v>51</v>
      </c>
    </row>
    <row r="1678" spans="1:2" x14ac:dyDescent="0.25">
      <c r="A1678" s="17" t="s">
        <v>8219</v>
      </c>
      <c r="B1678" s="19">
        <v>145</v>
      </c>
    </row>
    <row r="1679" spans="1:2" x14ac:dyDescent="0.25">
      <c r="A1679" s="18" t="s">
        <v>8219</v>
      </c>
      <c r="B1679" s="20">
        <v>21</v>
      </c>
    </row>
    <row r="1680" spans="1:2" x14ac:dyDescent="0.25">
      <c r="A1680" s="17" t="s">
        <v>8219</v>
      </c>
      <c r="B1680" s="19">
        <v>286</v>
      </c>
    </row>
    <row r="1681" spans="1:2" x14ac:dyDescent="0.25">
      <c r="A1681" s="18" t="s">
        <v>8219</v>
      </c>
      <c r="B1681" s="20">
        <v>12</v>
      </c>
    </row>
    <row r="1682" spans="1:2" x14ac:dyDescent="0.25">
      <c r="A1682" s="17" t="s">
        <v>8219</v>
      </c>
      <c r="B1682" s="19">
        <v>100</v>
      </c>
    </row>
    <row r="1683" spans="1:2" x14ac:dyDescent="0.25">
      <c r="A1683" s="18" t="s">
        <v>8219</v>
      </c>
      <c r="B1683" s="20">
        <v>100</v>
      </c>
    </row>
    <row r="1684" spans="1:2" x14ac:dyDescent="0.25">
      <c r="A1684" s="17" t="s">
        <v>8219</v>
      </c>
      <c r="B1684" s="19">
        <v>34</v>
      </c>
    </row>
    <row r="1685" spans="1:2" x14ac:dyDescent="0.25">
      <c r="A1685" s="18" t="s">
        <v>8219</v>
      </c>
      <c r="B1685" s="20">
        <v>63</v>
      </c>
    </row>
    <row r="1686" spans="1:2" x14ac:dyDescent="0.25">
      <c r="A1686" s="17" t="s">
        <v>8219</v>
      </c>
      <c r="B1686" s="19">
        <v>30</v>
      </c>
    </row>
    <row r="1687" spans="1:2" x14ac:dyDescent="0.25">
      <c r="A1687" s="18" t="s">
        <v>8219</v>
      </c>
      <c r="B1687" s="20">
        <v>47</v>
      </c>
    </row>
    <row r="1688" spans="1:2" x14ac:dyDescent="0.25">
      <c r="A1688" s="17" t="s">
        <v>8219</v>
      </c>
      <c r="B1688" s="19">
        <v>237</v>
      </c>
    </row>
    <row r="1689" spans="1:2" x14ac:dyDescent="0.25">
      <c r="A1689" s="18" t="s">
        <v>8219</v>
      </c>
      <c r="B1689" s="20">
        <v>47</v>
      </c>
    </row>
    <row r="1690" spans="1:2" x14ac:dyDescent="0.25">
      <c r="A1690" s="17" t="s">
        <v>8219</v>
      </c>
      <c r="B1690" s="19">
        <v>15</v>
      </c>
    </row>
    <row r="1691" spans="1:2" x14ac:dyDescent="0.25">
      <c r="A1691" s="18" t="s">
        <v>8219</v>
      </c>
      <c r="B1691" s="20">
        <v>81</v>
      </c>
    </row>
    <row r="1692" spans="1:2" x14ac:dyDescent="0.25">
      <c r="A1692" s="17" t="s">
        <v>8219</v>
      </c>
      <c r="B1692" s="19">
        <v>122</v>
      </c>
    </row>
    <row r="1693" spans="1:2" x14ac:dyDescent="0.25">
      <c r="A1693" s="18" t="s">
        <v>8219</v>
      </c>
      <c r="B1693" s="20">
        <v>34</v>
      </c>
    </row>
    <row r="1694" spans="1:2" x14ac:dyDescent="0.25">
      <c r="A1694" s="17" t="s">
        <v>8219</v>
      </c>
      <c r="B1694" s="19">
        <v>207</v>
      </c>
    </row>
    <row r="1695" spans="1:2" x14ac:dyDescent="0.25">
      <c r="A1695" s="18" t="s">
        <v>8219</v>
      </c>
      <c r="B1695" s="20">
        <v>25</v>
      </c>
    </row>
    <row r="1696" spans="1:2" x14ac:dyDescent="0.25">
      <c r="A1696" s="17" t="s">
        <v>8219</v>
      </c>
      <c r="B1696" s="19">
        <v>72</v>
      </c>
    </row>
    <row r="1697" spans="1:2" x14ac:dyDescent="0.25">
      <c r="A1697" s="18" t="s">
        <v>8219</v>
      </c>
      <c r="B1697" s="20">
        <v>14</v>
      </c>
    </row>
    <row r="1698" spans="1:2" x14ac:dyDescent="0.25">
      <c r="A1698" s="17" t="s">
        <v>8219</v>
      </c>
      <c r="B1698" s="19">
        <v>15</v>
      </c>
    </row>
    <row r="1699" spans="1:2" x14ac:dyDescent="0.25">
      <c r="A1699" s="18" t="s">
        <v>8219</v>
      </c>
      <c r="B1699" s="20">
        <v>91</v>
      </c>
    </row>
    <row r="1700" spans="1:2" x14ac:dyDescent="0.25">
      <c r="A1700" s="17" t="s">
        <v>8219</v>
      </c>
      <c r="B1700" s="19">
        <v>24</v>
      </c>
    </row>
    <row r="1701" spans="1:2" x14ac:dyDescent="0.25">
      <c r="A1701" s="18" t="s">
        <v>8219</v>
      </c>
      <c r="B1701" s="20">
        <v>27</v>
      </c>
    </row>
    <row r="1702" spans="1:2" x14ac:dyDescent="0.25">
      <c r="A1702" s="17" t="s">
        <v>8219</v>
      </c>
      <c r="B1702" s="19">
        <v>47</v>
      </c>
    </row>
    <row r="1703" spans="1:2" x14ac:dyDescent="0.25">
      <c r="A1703" s="18" t="s">
        <v>8219</v>
      </c>
      <c r="B1703" s="20">
        <v>44</v>
      </c>
    </row>
    <row r="1704" spans="1:2" x14ac:dyDescent="0.25">
      <c r="A1704" s="17" t="s">
        <v>8219</v>
      </c>
      <c r="B1704" s="19">
        <v>72</v>
      </c>
    </row>
    <row r="1705" spans="1:2" x14ac:dyDescent="0.25">
      <c r="A1705" s="18" t="s">
        <v>8219</v>
      </c>
      <c r="B1705" s="20">
        <v>63</v>
      </c>
    </row>
    <row r="1706" spans="1:2" x14ac:dyDescent="0.25">
      <c r="A1706" s="17" t="s">
        <v>8219</v>
      </c>
      <c r="B1706" s="19">
        <v>88</v>
      </c>
    </row>
    <row r="1707" spans="1:2" x14ac:dyDescent="0.25">
      <c r="A1707" s="18" t="s">
        <v>8219</v>
      </c>
      <c r="B1707" s="20">
        <v>70</v>
      </c>
    </row>
    <row r="1708" spans="1:2" x14ac:dyDescent="0.25">
      <c r="A1708" s="17" t="s">
        <v>8219</v>
      </c>
      <c r="B1708" s="19">
        <v>50</v>
      </c>
    </row>
    <row r="1709" spans="1:2" x14ac:dyDescent="0.25">
      <c r="A1709" s="18" t="s">
        <v>8219</v>
      </c>
      <c r="B1709" s="20">
        <v>35</v>
      </c>
    </row>
    <row r="1710" spans="1:2" x14ac:dyDescent="0.25">
      <c r="A1710" s="17" t="s">
        <v>8219</v>
      </c>
      <c r="B1710" s="19">
        <v>175</v>
      </c>
    </row>
    <row r="1711" spans="1:2" x14ac:dyDescent="0.25">
      <c r="A1711" s="18" t="s">
        <v>8219</v>
      </c>
      <c r="B1711" s="20">
        <v>20</v>
      </c>
    </row>
    <row r="1712" spans="1:2" x14ac:dyDescent="0.25">
      <c r="A1712" s="17" t="s">
        <v>8219</v>
      </c>
      <c r="B1712" s="19">
        <v>54</v>
      </c>
    </row>
    <row r="1713" spans="1:2" x14ac:dyDescent="0.25">
      <c r="A1713" s="18" t="s">
        <v>8219</v>
      </c>
      <c r="B1713" s="20">
        <v>20</v>
      </c>
    </row>
    <row r="1714" spans="1:2" x14ac:dyDescent="0.25">
      <c r="A1714" s="17" t="s">
        <v>8219</v>
      </c>
      <c r="B1714" s="19">
        <v>57</v>
      </c>
    </row>
    <row r="1715" spans="1:2" x14ac:dyDescent="0.25">
      <c r="A1715" s="18" t="s">
        <v>8219</v>
      </c>
      <c r="B1715" s="20">
        <v>31</v>
      </c>
    </row>
    <row r="1716" spans="1:2" x14ac:dyDescent="0.25">
      <c r="A1716" s="17" t="s">
        <v>8219</v>
      </c>
      <c r="B1716" s="19">
        <v>31</v>
      </c>
    </row>
    <row r="1717" spans="1:2" x14ac:dyDescent="0.25">
      <c r="A1717" s="18" t="s">
        <v>8219</v>
      </c>
      <c r="B1717" s="20">
        <v>45</v>
      </c>
    </row>
    <row r="1718" spans="1:2" x14ac:dyDescent="0.25">
      <c r="A1718" s="17" t="s">
        <v>8219</v>
      </c>
      <c r="B1718" s="19">
        <v>41</v>
      </c>
    </row>
    <row r="1719" spans="1:2" x14ac:dyDescent="0.25">
      <c r="A1719" s="18" t="s">
        <v>8219</v>
      </c>
      <c r="B1719" s="20">
        <v>29</v>
      </c>
    </row>
    <row r="1720" spans="1:2" x14ac:dyDescent="0.25">
      <c r="A1720" s="17" t="s">
        <v>8219</v>
      </c>
      <c r="B1720" s="19">
        <v>58</v>
      </c>
    </row>
    <row r="1721" spans="1:2" x14ac:dyDescent="0.25">
      <c r="A1721" s="18" t="s">
        <v>8219</v>
      </c>
      <c r="B1721" s="20">
        <v>89</v>
      </c>
    </row>
    <row r="1722" spans="1:2" x14ac:dyDescent="0.25">
      <c r="A1722" s="17" t="s">
        <v>8219</v>
      </c>
      <c r="B1722" s="19">
        <v>125</v>
      </c>
    </row>
    <row r="1723" spans="1:2" x14ac:dyDescent="0.25">
      <c r="A1723" s="18" t="s">
        <v>8219</v>
      </c>
      <c r="B1723" s="20">
        <v>18</v>
      </c>
    </row>
    <row r="1724" spans="1:2" x14ac:dyDescent="0.25">
      <c r="A1724" s="17" t="s">
        <v>8219</v>
      </c>
      <c r="B1724" s="19">
        <v>32</v>
      </c>
    </row>
    <row r="1725" spans="1:2" x14ac:dyDescent="0.25">
      <c r="A1725" s="18" t="s">
        <v>8219</v>
      </c>
      <c r="B1725" s="20">
        <v>16</v>
      </c>
    </row>
    <row r="1726" spans="1:2" x14ac:dyDescent="0.25">
      <c r="A1726" s="17" t="s">
        <v>8219</v>
      </c>
      <c r="B1726" s="19">
        <v>38</v>
      </c>
    </row>
    <row r="1727" spans="1:2" x14ac:dyDescent="0.25">
      <c r="A1727" s="18" t="s">
        <v>8219</v>
      </c>
      <c r="B1727" s="20">
        <v>15</v>
      </c>
    </row>
    <row r="1728" spans="1:2" x14ac:dyDescent="0.25">
      <c r="A1728" s="17" t="s">
        <v>8219</v>
      </c>
      <c r="B1728" s="19">
        <v>23</v>
      </c>
    </row>
    <row r="1729" spans="1:2" x14ac:dyDescent="0.25">
      <c r="A1729" s="18" t="s">
        <v>8219</v>
      </c>
      <c r="B1729" s="20">
        <v>49</v>
      </c>
    </row>
    <row r="1730" spans="1:2" x14ac:dyDescent="0.25">
      <c r="A1730" s="17" t="s">
        <v>8219</v>
      </c>
      <c r="B1730" s="19">
        <v>10</v>
      </c>
    </row>
    <row r="1731" spans="1:2" x14ac:dyDescent="0.25">
      <c r="A1731" s="18" t="s">
        <v>8219</v>
      </c>
      <c r="B1731" s="20">
        <v>15</v>
      </c>
    </row>
    <row r="1732" spans="1:2" x14ac:dyDescent="0.25">
      <c r="A1732" s="17" t="s">
        <v>8219</v>
      </c>
      <c r="B1732" s="19">
        <v>57</v>
      </c>
    </row>
    <row r="1733" spans="1:2" x14ac:dyDescent="0.25">
      <c r="A1733" s="18" t="s">
        <v>8219</v>
      </c>
      <c r="B1733" s="20">
        <v>33</v>
      </c>
    </row>
    <row r="1734" spans="1:2" x14ac:dyDescent="0.25">
      <c r="A1734" s="17" t="s">
        <v>8219</v>
      </c>
      <c r="B1734" s="19">
        <v>9</v>
      </c>
    </row>
    <row r="1735" spans="1:2" x14ac:dyDescent="0.25">
      <c r="A1735" s="18" t="s">
        <v>8219</v>
      </c>
      <c r="B1735" s="20">
        <v>26</v>
      </c>
    </row>
    <row r="1736" spans="1:2" x14ac:dyDescent="0.25">
      <c r="A1736" s="17" t="s">
        <v>8219</v>
      </c>
      <c r="B1736" s="19">
        <v>69</v>
      </c>
    </row>
    <row r="1737" spans="1:2" x14ac:dyDescent="0.25">
      <c r="A1737" s="18" t="s">
        <v>8219</v>
      </c>
      <c r="B1737" s="20">
        <v>65</v>
      </c>
    </row>
    <row r="1738" spans="1:2" x14ac:dyDescent="0.25">
      <c r="A1738" s="17" t="s">
        <v>8219</v>
      </c>
      <c r="B1738" s="19">
        <v>83</v>
      </c>
    </row>
    <row r="1739" spans="1:2" x14ac:dyDescent="0.25">
      <c r="A1739" s="18" t="s">
        <v>8219</v>
      </c>
      <c r="B1739" s="20">
        <v>111</v>
      </c>
    </row>
    <row r="1740" spans="1:2" x14ac:dyDescent="0.25">
      <c r="A1740" s="17" t="s">
        <v>8219</v>
      </c>
      <c r="B1740" s="19">
        <v>46</v>
      </c>
    </row>
    <row r="1741" spans="1:2" x14ac:dyDescent="0.25">
      <c r="A1741" s="18" t="s">
        <v>8219</v>
      </c>
      <c r="B1741" s="20">
        <v>63</v>
      </c>
    </row>
    <row r="1742" spans="1:2" x14ac:dyDescent="0.25">
      <c r="A1742" s="17" t="s">
        <v>8219</v>
      </c>
      <c r="B1742" s="19">
        <v>9</v>
      </c>
    </row>
    <row r="1743" spans="1:2" x14ac:dyDescent="0.25">
      <c r="A1743" s="18" t="s">
        <v>8219</v>
      </c>
      <c r="B1743" s="20">
        <v>34</v>
      </c>
    </row>
    <row r="1744" spans="1:2" x14ac:dyDescent="0.25">
      <c r="A1744" s="17" t="s">
        <v>8219</v>
      </c>
      <c r="B1744" s="19">
        <v>112</v>
      </c>
    </row>
    <row r="1745" spans="1:2" x14ac:dyDescent="0.25">
      <c r="A1745" s="18" t="s">
        <v>8219</v>
      </c>
      <c r="B1745" s="20">
        <v>47</v>
      </c>
    </row>
    <row r="1746" spans="1:2" x14ac:dyDescent="0.25">
      <c r="A1746" s="17" t="s">
        <v>8219</v>
      </c>
      <c r="B1746" s="19">
        <v>38</v>
      </c>
    </row>
    <row r="1747" spans="1:2" x14ac:dyDescent="0.25">
      <c r="A1747" s="18" t="s">
        <v>8219</v>
      </c>
      <c r="B1747" s="20">
        <v>28</v>
      </c>
    </row>
    <row r="1748" spans="1:2" x14ac:dyDescent="0.25">
      <c r="A1748" s="17" t="s">
        <v>8219</v>
      </c>
      <c r="B1748" s="19">
        <v>78</v>
      </c>
    </row>
    <row r="1749" spans="1:2" x14ac:dyDescent="0.25">
      <c r="A1749" s="18" t="s">
        <v>8219</v>
      </c>
      <c r="B1749" s="20">
        <v>23</v>
      </c>
    </row>
    <row r="1750" spans="1:2" x14ac:dyDescent="0.25">
      <c r="A1750" s="17" t="s">
        <v>8219</v>
      </c>
      <c r="B1750" s="19">
        <v>40</v>
      </c>
    </row>
    <row r="1751" spans="1:2" x14ac:dyDescent="0.25">
      <c r="A1751" s="18" t="s">
        <v>8219</v>
      </c>
      <c r="B1751" s="20">
        <v>13</v>
      </c>
    </row>
    <row r="1752" spans="1:2" x14ac:dyDescent="0.25">
      <c r="A1752" s="17" t="s">
        <v>8219</v>
      </c>
      <c r="B1752" s="19">
        <v>18</v>
      </c>
    </row>
    <row r="1753" spans="1:2" x14ac:dyDescent="0.25">
      <c r="A1753" s="18" t="s">
        <v>8219</v>
      </c>
      <c r="B1753" s="20">
        <v>22</v>
      </c>
    </row>
    <row r="1754" spans="1:2" x14ac:dyDescent="0.25">
      <c r="A1754" s="17" t="s">
        <v>8219</v>
      </c>
      <c r="B1754" s="19">
        <v>79</v>
      </c>
    </row>
    <row r="1755" spans="1:2" x14ac:dyDescent="0.25">
      <c r="A1755" s="18" t="s">
        <v>8219</v>
      </c>
      <c r="B1755" s="20">
        <v>14</v>
      </c>
    </row>
    <row r="1756" spans="1:2" x14ac:dyDescent="0.25">
      <c r="A1756" s="17" t="s">
        <v>8219</v>
      </c>
      <c r="B1756" s="19">
        <v>51</v>
      </c>
    </row>
    <row r="1757" spans="1:2" x14ac:dyDescent="0.25">
      <c r="A1757" s="18" t="s">
        <v>8219</v>
      </c>
      <c r="B1757" s="20">
        <v>54</v>
      </c>
    </row>
    <row r="1758" spans="1:2" x14ac:dyDescent="0.25">
      <c r="A1758" s="17" t="s">
        <v>8219</v>
      </c>
      <c r="B1758" s="19">
        <v>70</v>
      </c>
    </row>
    <row r="1759" spans="1:2" x14ac:dyDescent="0.25">
      <c r="A1759" s="18" t="s">
        <v>8219</v>
      </c>
      <c r="B1759" s="20">
        <v>44</v>
      </c>
    </row>
    <row r="1760" spans="1:2" x14ac:dyDescent="0.25">
      <c r="A1760" s="17" t="s">
        <v>8219</v>
      </c>
      <c r="B1760" s="19">
        <v>55</v>
      </c>
    </row>
    <row r="1761" spans="1:2" x14ac:dyDescent="0.25">
      <c r="A1761" s="18" t="s">
        <v>8219</v>
      </c>
      <c r="B1761" s="20">
        <v>15</v>
      </c>
    </row>
    <row r="1762" spans="1:2" x14ac:dyDescent="0.25">
      <c r="A1762" s="17" t="s">
        <v>8219</v>
      </c>
      <c r="B1762" s="19">
        <v>27</v>
      </c>
    </row>
    <row r="1763" spans="1:2" x14ac:dyDescent="0.25">
      <c r="A1763" s="18" t="s">
        <v>8219</v>
      </c>
      <c r="B1763" s="20">
        <v>21</v>
      </c>
    </row>
    <row r="1764" spans="1:2" x14ac:dyDescent="0.25">
      <c r="A1764" s="17" t="s">
        <v>8219</v>
      </c>
      <c r="B1764" s="19">
        <v>162</v>
      </c>
    </row>
    <row r="1765" spans="1:2" x14ac:dyDescent="0.25">
      <c r="A1765" s="18" t="s">
        <v>8219</v>
      </c>
      <c r="B1765" s="20">
        <v>23</v>
      </c>
    </row>
    <row r="1766" spans="1:2" x14ac:dyDescent="0.25">
      <c r="A1766" s="17" t="s">
        <v>8219</v>
      </c>
      <c r="B1766" s="19">
        <v>72</v>
      </c>
    </row>
    <row r="1767" spans="1:2" x14ac:dyDescent="0.25">
      <c r="A1767" s="18" t="s">
        <v>8219</v>
      </c>
      <c r="B1767" s="20">
        <v>68</v>
      </c>
    </row>
    <row r="1768" spans="1:2" x14ac:dyDescent="0.25">
      <c r="A1768" s="17" t="s">
        <v>8219</v>
      </c>
      <c r="B1768" s="19">
        <v>20</v>
      </c>
    </row>
    <row r="1769" spans="1:2" x14ac:dyDescent="0.25">
      <c r="A1769" s="18" t="s">
        <v>8219</v>
      </c>
      <c r="B1769" s="20">
        <v>26</v>
      </c>
    </row>
    <row r="1770" spans="1:2" x14ac:dyDescent="0.25">
      <c r="A1770" s="17" t="s">
        <v>8219</v>
      </c>
      <c r="B1770" s="19">
        <v>72</v>
      </c>
    </row>
    <row r="1771" spans="1:2" x14ac:dyDescent="0.25">
      <c r="A1771" s="18" t="s">
        <v>8219</v>
      </c>
      <c r="B1771" s="20">
        <v>3</v>
      </c>
    </row>
    <row r="1772" spans="1:2" x14ac:dyDescent="0.25">
      <c r="A1772" s="17" t="s">
        <v>8219</v>
      </c>
      <c r="B1772" s="19">
        <v>18</v>
      </c>
    </row>
    <row r="1773" spans="1:2" x14ac:dyDescent="0.25">
      <c r="A1773" s="18" t="s">
        <v>8219</v>
      </c>
      <c r="B1773" s="20">
        <v>30</v>
      </c>
    </row>
    <row r="1774" spans="1:2" x14ac:dyDescent="0.25">
      <c r="A1774" s="17" t="s">
        <v>8219</v>
      </c>
      <c r="B1774" s="19">
        <v>23</v>
      </c>
    </row>
    <row r="1775" spans="1:2" x14ac:dyDescent="0.25">
      <c r="A1775" s="18" t="s">
        <v>8219</v>
      </c>
      <c r="B1775" s="20">
        <v>54</v>
      </c>
    </row>
    <row r="1776" spans="1:2" x14ac:dyDescent="0.25">
      <c r="A1776" s="17" t="s">
        <v>8219</v>
      </c>
      <c r="B1776" s="19">
        <v>26</v>
      </c>
    </row>
    <row r="1777" spans="1:2" x14ac:dyDescent="0.25">
      <c r="A1777" s="18" t="s">
        <v>8219</v>
      </c>
      <c r="B1777" s="20">
        <v>9</v>
      </c>
    </row>
    <row r="1778" spans="1:2" x14ac:dyDescent="0.25">
      <c r="A1778" s="17" t="s">
        <v>8219</v>
      </c>
      <c r="B1778" s="19">
        <v>27</v>
      </c>
    </row>
    <row r="1779" spans="1:2" x14ac:dyDescent="0.25">
      <c r="A1779" s="18" t="s">
        <v>8219</v>
      </c>
      <c r="B1779" s="20">
        <v>30</v>
      </c>
    </row>
    <row r="1780" spans="1:2" x14ac:dyDescent="0.25">
      <c r="A1780" s="17" t="s">
        <v>8219</v>
      </c>
      <c r="B1780" s="19">
        <v>52</v>
      </c>
    </row>
    <row r="1781" spans="1:2" x14ac:dyDescent="0.25">
      <c r="A1781" s="18" t="s">
        <v>8219</v>
      </c>
      <c r="B1781" s="20">
        <v>17</v>
      </c>
    </row>
    <row r="1782" spans="1:2" x14ac:dyDescent="0.25">
      <c r="A1782" s="17" t="s">
        <v>8219</v>
      </c>
      <c r="B1782" s="19">
        <v>19</v>
      </c>
    </row>
    <row r="1783" spans="1:2" x14ac:dyDescent="0.25">
      <c r="A1783" s="18" t="s">
        <v>8219</v>
      </c>
      <c r="B1783" s="20">
        <v>77</v>
      </c>
    </row>
    <row r="1784" spans="1:2" x14ac:dyDescent="0.25">
      <c r="A1784" s="17" t="s">
        <v>8219</v>
      </c>
      <c r="B1784" s="19">
        <v>21</v>
      </c>
    </row>
    <row r="1785" spans="1:2" x14ac:dyDescent="0.25">
      <c r="A1785" s="18" t="s">
        <v>8219</v>
      </c>
      <c r="B1785" s="20">
        <v>38</v>
      </c>
    </row>
    <row r="1786" spans="1:2" x14ac:dyDescent="0.25">
      <c r="A1786" s="17" t="s">
        <v>8219</v>
      </c>
      <c r="B1786" s="19">
        <v>28</v>
      </c>
    </row>
    <row r="1787" spans="1:2" x14ac:dyDescent="0.25">
      <c r="A1787" s="18" t="s">
        <v>8219</v>
      </c>
      <c r="B1787" s="20">
        <v>48</v>
      </c>
    </row>
    <row r="1788" spans="1:2" x14ac:dyDescent="0.25">
      <c r="A1788" s="17" t="s">
        <v>8219</v>
      </c>
      <c r="B1788" s="19">
        <v>46</v>
      </c>
    </row>
    <row r="1789" spans="1:2" x14ac:dyDescent="0.25">
      <c r="A1789" s="18" t="s">
        <v>8219</v>
      </c>
      <c r="B1789" s="20">
        <v>30</v>
      </c>
    </row>
    <row r="1790" spans="1:2" x14ac:dyDescent="0.25">
      <c r="A1790" s="17" t="s">
        <v>8219</v>
      </c>
      <c r="B1790" s="19">
        <v>64</v>
      </c>
    </row>
    <row r="1791" spans="1:2" x14ac:dyDescent="0.25">
      <c r="A1791" s="18" t="s">
        <v>8219</v>
      </c>
      <c r="B1791" s="20">
        <v>15</v>
      </c>
    </row>
    <row r="1792" spans="1:2" x14ac:dyDescent="0.25">
      <c r="A1792" s="17" t="s">
        <v>8219</v>
      </c>
      <c r="B1792" s="19">
        <v>41</v>
      </c>
    </row>
    <row r="1793" spans="1:2" x14ac:dyDescent="0.25">
      <c r="A1793" s="18" t="s">
        <v>8219</v>
      </c>
      <c r="B1793" s="20">
        <v>35</v>
      </c>
    </row>
    <row r="1794" spans="1:2" x14ac:dyDescent="0.25">
      <c r="A1794" s="17" t="s">
        <v>8219</v>
      </c>
      <c r="B1794" s="19">
        <v>45</v>
      </c>
    </row>
    <row r="1795" spans="1:2" x14ac:dyDescent="0.25">
      <c r="A1795" s="18" t="s">
        <v>8219</v>
      </c>
      <c r="B1795" s="20">
        <v>62</v>
      </c>
    </row>
    <row r="1796" spans="1:2" x14ac:dyDescent="0.25">
      <c r="A1796" s="17" t="s">
        <v>8219</v>
      </c>
      <c r="B1796" s="19">
        <v>22</v>
      </c>
    </row>
    <row r="1797" spans="1:2" x14ac:dyDescent="0.25">
      <c r="A1797" s="18" t="s">
        <v>8219</v>
      </c>
      <c r="B1797" s="20">
        <v>18</v>
      </c>
    </row>
    <row r="1798" spans="1:2" x14ac:dyDescent="0.25">
      <c r="A1798" s="17" t="s">
        <v>8219</v>
      </c>
      <c r="B1798" s="19">
        <v>12</v>
      </c>
    </row>
    <row r="1799" spans="1:2" x14ac:dyDescent="0.25">
      <c r="A1799" s="18" t="s">
        <v>8219</v>
      </c>
      <c r="B1799" s="20">
        <v>44</v>
      </c>
    </row>
    <row r="1800" spans="1:2" x14ac:dyDescent="0.25">
      <c r="A1800" s="17" t="s">
        <v>8219</v>
      </c>
      <c r="B1800" s="19">
        <v>27</v>
      </c>
    </row>
    <row r="1801" spans="1:2" x14ac:dyDescent="0.25">
      <c r="A1801" s="18" t="s">
        <v>8219</v>
      </c>
      <c r="B1801" s="20">
        <v>38</v>
      </c>
    </row>
    <row r="1802" spans="1:2" x14ac:dyDescent="0.25">
      <c r="A1802" s="17" t="s">
        <v>8219</v>
      </c>
      <c r="B1802" s="19">
        <v>28</v>
      </c>
    </row>
    <row r="1803" spans="1:2" x14ac:dyDescent="0.25">
      <c r="A1803" s="18" t="s">
        <v>8219</v>
      </c>
      <c r="B1803" s="20">
        <v>24</v>
      </c>
    </row>
    <row r="1804" spans="1:2" x14ac:dyDescent="0.25">
      <c r="A1804" s="17" t="s">
        <v>8219</v>
      </c>
      <c r="B1804" s="19">
        <v>65</v>
      </c>
    </row>
    <row r="1805" spans="1:2" x14ac:dyDescent="0.25">
      <c r="A1805" s="18" t="s">
        <v>8219</v>
      </c>
      <c r="B1805" s="20">
        <v>46</v>
      </c>
    </row>
    <row r="1806" spans="1:2" x14ac:dyDescent="0.25">
      <c r="A1806" s="17" t="s">
        <v>8219</v>
      </c>
      <c r="B1806" s="19">
        <v>85</v>
      </c>
    </row>
    <row r="1807" spans="1:2" x14ac:dyDescent="0.25">
      <c r="A1807" s="18" t="s">
        <v>8219</v>
      </c>
      <c r="B1807" s="20">
        <v>66</v>
      </c>
    </row>
    <row r="1808" spans="1:2" x14ac:dyDescent="0.25">
      <c r="A1808" s="17" t="s">
        <v>8219</v>
      </c>
      <c r="B1808" s="19">
        <v>165</v>
      </c>
    </row>
    <row r="1809" spans="1:2" x14ac:dyDescent="0.25">
      <c r="A1809" s="18" t="s">
        <v>8219</v>
      </c>
      <c r="B1809" s="20">
        <v>17</v>
      </c>
    </row>
    <row r="1810" spans="1:2" x14ac:dyDescent="0.25">
      <c r="A1810" s="17" t="s">
        <v>8219</v>
      </c>
      <c r="B1810" s="19">
        <v>3</v>
      </c>
    </row>
    <row r="1811" spans="1:2" x14ac:dyDescent="0.25">
      <c r="A1811" s="18" t="s">
        <v>8219</v>
      </c>
      <c r="B1811" s="20">
        <v>17</v>
      </c>
    </row>
    <row r="1812" spans="1:2" x14ac:dyDescent="0.25">
      <c r="A1812" s="17" t="s">
        <v>8219</v>
      </c>
      <c r="B1812" s="19">
        <v>91</v>
      </c>
    </row>
    <row r="1813" spans="1:2" x14ac:dyDescent="0.25">
      <c r="A1813" s="18" t="s">
        <v>8219</v>
      </c>
      <c r="B1813" s="20">
        <v>67</v>
      </c>
    </row>
    <row r="1814" spans="1:2" x14ac:dyDescent="0.25">
      <c r="A1814" s="17" t="s">
        <v>8219</v>
      </c>
      <c r="B1814" s="19">
        <v>18</v>
      </c>
    </row>
    <row r="1815" spans="1:2" x14ac:dyDescent="0.25">
      <c r="A1815" s="18" t="s">
        <v>8219</v>
      </c>
      <c r="B1815" s="20">
        <v>21</v>
      </c>
    </row>
    <row r="1816" spans="1:2" x14ac:dyDescent="0.25">
      <c r="A1816" s="17" t="s">
        <v>8219</v>
      </c>
      <c r="B1816" s="19">
        <v>40</v>
      </c>
    </row>
    <row r="1817" spans="1:2" x14ac:dyDescent="0.25">
      <c r="A1817" s="18" t="s">
        <v>8219</v>
      </c>
      <c r="B1817" s="20">
        <v>78</v>
      </c>
    </row>
    <row r="1818" spans="1:2" x14ac:dyDescent="0.25">
      <c r="A1818" s="17" t="s">
        <v>8219</v>
      </c>
      <c r="B1818" s="19">
        <v>26</v>
      </c>
    </row>
    <row r="1819" spans="1:2" x14ac:dyDescent="0.25">
      <c r="A1819" s="18" t="s">
        <v>8219</v>
      </c>
      <c r="B1819" s="20">
        <v>14</v>
      </c>
    </row>
    <row r="1820" spans="1:2" x14ac:dyDescent="0.25">
      <c r="A1820" s="17" t="s">
        <v>8219</v>
      </c>
      <c r="B1820" s="19">
        <v>44</v>
      </c>
    </row>
    <row r="1821" spans="1:2" x14ac:dyDescent="0.25">
      <c r="A1821" s="18" t="s">
        <v>8219</v>
      </c>
      <c r="B1821" s="20">
        <v>9</v>
      </c>
    </row>
    <row r="1822" spans="1:2" x14ac:dyDescent="0.25">
      <c r="A1822" s="17" t="s">
        <v>8219</v>
      </c>
      <c r="B1822" s="19">
        <v>30</v>
      </c>
    </row>
    <row r="1823" spans="1:2" x14ac:dyDescent="0.25">
      <c r="A1823" s="18" t="s">
        <v>8219</v>
      </c>
      <c r="B1823" s="20">
        <v>45</v>
      </c>
    </row>
    <row r="1824" spans="1:2" x14ac:dyDescent="0.25">
      <c r="A1824" s="17" t="s">
        <v>8219</v>
      </c>
      <c r="B1824" s="19">
        <v>56</v>
      </c>
    </row>
    <row r="1825" spans="1:2" x14ac:dyDescent="0.25">
      <c r="A1825" s="18" t="s">
        <v>8219</v>
      </c>
      <c r="B1825" s="20">
        <v>46</v>
      </c>
    </row>
    <row r="1826" spans="1:2" x14ac:dyDescent="0.25">
      <c r="A1826" s="17" t="s">
        <v>8219</v>
      </c>
      <c r="B1826" s="19">
        <v>34</v>
      </c>
    </row>
    <row r="1827" spans="1:2" x14ac:dyDescent="0.25">
      <c r="A1827" s="18" t="s">
        <v>8219</v>
      </c>
      <c r="B1827" s="20">
        <v>98</v>
      </c>
    </row>
    <row r="1828" spans="1:2" x14ac:dyDescent="0.25">
      <c r="A1828" s="17" t="s">
        <v>8219</v>
      </c>
      <c r="B1828" s="19">
        <v>46</v>
      </c>
    </row>
    <row r="1829" spans="1:2" x14ac:dyDescent="0.25">
      <c r="A1829" s="18" t="s">
        <v>8219</v>
      </c>
      <c r="B1829" s="20">
        <v>10</v>
      </c>
    </row>
    <row r="1830" spans="1:2" x14ac:dyDescent="0.25">
      <c r="A1830" s="17" t="s">
        <v>8219</v>
      </c>
      <c r="B1830" s="19">
        <v>76</v>
      </c>
    </row>
    <row r="1831" spans="1:2" x14ac:dyDescent="0.25">
      <c r="A1831" s="18" t="s">
        <v>8219</v>
      </c>
      <c r="B1831" s="20">
        <v>104</v>
      </c>
    </row>
    <row r="1832" spans="1:2" x14ac:dyDescent="0.25">
      <c r="A1832" s="17" t="s">
        <v>8219</v>
      </c>
      <c r="B1832" s="19">
        <v>87</v>
      </c>
    </row>
    <row r="1833" spans="1:2" x14ac:dyDescent="0.25">
      <c r="A1833" s="18" t="s">
        <v>8219</v>
      </c>
      <c r="B1833" s="20">
        <v>29</v>
      </c>
    </row>
    <row r="1834" spans="1:2" x14ac:dyDescent="0.25">
      <c r="A1834" s="17" t="s">
        <v>8219</v>
      </c>
      <c r="B1834" s="19">
        <v>51</v>
      </c>
    </row>
    <row r="1835" spans="1:2" x14ac:dyDescent="0.25">
      <c r="A1835" s="18" t="s">
        <v>8219</v>
      </c>
      <c r="B1835" s="20">
        <v>12</v>
      </c>
    </row>
    <row r="1836" spans="1:2" x14ac:dyDescent="0.25">
      <c r="A1836" s="17" t="s">
        <v>8219</v>
      </c>
      <c r="B1836" s="19">
        <v>72</v>
      </c>
    </row>
    <row r="1837" spans="1:2" x14ac:dyDescent="0.25">
      <c r="A1837" s="18" t="s">
        <v>8219</v>
      </c>
      <c r="B1837" s="20">
        <v>21</v>
      </c>
    </row>
    <row r="1838" spans="1:2" x14ac:dyDescent="0.25">
      <c r="A1838" s="17" t="s">
        <v>8219</v>
      </c>
      <c r="B1838" s="19">
        <v>42</v>
      </c>
    </row>
    <row r="1839" spans="1:2" x14ac:dyDescent="0.25">
      <c r="A1839" s="18" t="s">
        <v>8219</v>
      </c>
      <c r="B1839" s="20">
        <v>71</v>
      </c>
    </row>
    <row r="1840" spans="1:2" x14ac:dyDescent="0.25">
      <c r="A1840" s="17" t="s">
        <v>8219</v>
      </c>
      <c r="B1840" s="19">
        <v>168</v>
      </c>
    </row>
    <row r="1841" spans="1:2" x14ac:dyDescent="0.25">
      <c r="A1841" s="18" t="s">
        <v>8219</v>
      </c>
      <c r="B1841" s="20">
        <v>19</v>
      </c>
    </row>
    <row r="1842" spans="1:2" x14ac:dyDescent="0.25">
      <c r="A1842" s="17" t="s">
        <v>8219</v>
      </c>
      <c r="B1842" s="19">
        <v>37</v>
      </c>
    </row>
    <row r="1843" spans="1:2" x14ac:dyDescent="0.25">
      <c r="A1843" s="18" t="s">
        <v>8219</v>
      </c>
      <c r="B1843" s="20">
        <v>36</v>
      </c>
    </row>
    <row r="1844" spans="1:2" x14ac:dyDescent="0.25">
      <c r="A1844" s="17" t="s">
        <v>8219</v>
      </c>
      <c r="B1844" s="19">
        <v>14</v>
      </c>
    </row>
    <row r="1845" spans="1:2" x14ac:dyDescent="0.25">
      <c r="A1845" s="18" t="s">
        <v>8219</v>
      </c>
      <c r="B1845" s="20">
        <v>18</v>
      </c>
    </row>
    <row r="1846" spans="1:2" x14ac:dyDescent="0.25">
      <c r="A1846" s="17" t="s">
        <v>8219</v>
      </c>
      <c r="B1846" s="19">
        <v>82</v>
      </c>
    </row>
    <row r="1847" spans="1:2" x14ac:dyDescent="0.25">
      <c r="A1847" s="18" t="s">
        <v>8219</v>
      </c>
      <c r="B1847" s="20">
        <v>43</v>
      </c>
    </row>
    <row r="1848" spans="1:2" x14ac:dyDescent="0.25">
      <c r="A1848" s="17" t="s">
        <v>8219</v>
      </c>
      <c r="B1848" s="19">
        <v>8</v>
      </c>
    </row>
    <row r="1849" spans="1:2" x14ac:dyDescent="0.25">
      <c r="A1849" s="18" t="s">
        <v>8219</v>
      </c>
      <c r="B1849" s="20">
        <v>45</v>
      </c>
    </row>
    <row r="1850" spans="1:2" x14ac:dyDescent="0.25">
      <c r="A1850" s="17" t="s">
        <v>8219</v>
      </c>
      <c r="B1850" s="19">
        <v>20</v>
      </c>
    </row>
    <row r="1851" spans="1:2" x14ac:dyDescent="0.25">
      <c r="A1851" s="18" t="s">
        <v>8219</v>
      </c>
      <c r="B1851" s="20">
        <v>31</v>
      </c>
    </row>
    <row r="1852" spans="1:2" x14ac:dyDescent="0.25">
      <c r="A1852" s="17" t="s">
        <v>8219</v>
      </c>
      <c r="B1852" s="19">
        <v>25</v>
      </c>
    </row>
    <row r="1853" spans="1:2" x14ac:dyDescent="0.25">
      <c r="A1853" s="18" t="s">
        <v>8219</v>
      </c>
      <c r="B1853" s="20">
        <v>14</v>
      </c>
    </row>
    <row r="1854" spans="1:2" x14ac:dyDescent="0.25">
      <c r="A1854" s="17" t="s">
        <v>8219</v>
      </c>
      <c r="B1854" s="19">
        <v>45</v>
      </c>
    </row>
    <row r="1855" spans="1:2" x14ac:dyDescent="0.25">
      <c r="A1855" s="18" t="s">
        <v>8219</v>
      </c>
      <c r="B1855" s="20">
        <v>20</v>
      </c>
    </row>
    <row r="1856" spans="1:2" x14ac:dyDescent="0.25">
      <c r="A1856" s="17" t="s">
        <v>8219</v>
      </c>
      <c r="B1856" s="19">
        <v>39</v>
      </c>
    </row>
    <row r="1857" spans="1:2" x14ac:dyDescent="0.25">
      <c r="A1857" s="18" t="s">
        <v>8219</v>
      </c>
      <c r="B1857" s="20">
        <v>16</v>
      </c>
    </row>
    <row r="1858" spans="1:2" x14ac:dyDescent="0.25">
      <c r="A1858" s="17" t="s">
        <v>8219</v>
      </c>
      <c r="B1858" s="19">
        <v>37</v>
      </c>
    </row>
    <row r="1859" spans="1:2" x14ac:dyDescent="0.25">
      <c r="A1859" s="18" t="s">
        <v>8219</v>
      </c>
      <c r="B1859" s="20">
        <v>14</v>
      </c>
    </row>
    <row r="1860" spans="1:2" x14ac:dyDescent="0.25">
      <c r="A1860" s="17" t="s">
        <v>8219</v>
      </c>
      <c r="B1860" s="19">
        <v>21</v>
      </c>
    </row>
    <row r="1861" spans="1:2" x14ac:dyDescent="0.25">
      <c r="A1861" s="18" t="s">
        <v>8219</v>
      </c>
      <c r="B1861" s="20">
        <v>69</v>
      </c>
    </row>
    <row r="1862" spans="1:2" x14ac:dyDescent="0.25">
      <c r="A1862" s="17" t="s">
        <v>8219</v>
      </c>
      <c r="B1862" s="19">
        <v>16</v>
      </c>
    </row>
    <row r="1863" spans="1:2" x14ac:dyDescent="0.25">
      <c r="A1863" s="18" t="s">
        <v>8219</v>
      </c>
      <c r="B1863" s="20">
        <v>55</v>
      </c>
    </row>
    <row r="1864" spans="1:2" x14ac:dyDescent="0.25">
      <c r="A1864" s="17" t="s">
        <v>8219</v>
      </c>
      <c r="B1864" s="19">
        <v>27</v>
      </c>
    </row>
    <row r="1865" spans="1:2" x14ac:dyDescent="0.25">
      <c r="A1865" s="18" t="s">
        <v>8219</v>
      </c>
      <c r="B1865" s="20">
        <v>36</v>
      </c>
    </row>
    <row r="1866" spans="1:2" x14ac:dyDescent="0.25">
      <c r="A1866" s="17" t="s">
        <v>8219</v>
      </c>
      <c r="B1866" s="19">
        <v>19</v>
      </c>
    </row>
    <row r="1867" spans="1:2" x14ac:dyDescent="0.25">
      <c r="A1867" s="18" t="s">
        <v>8219</v>
      </c>
      <c r="B1867" s="20">
        <v>12</v>
      </c>
    </row>
    <row r="1868" spans="1:2" x14ac:dyDescent="0.25">
      <c r="A1868" s="17" t="s">
        <v>8219</v>
      </c>
      <c r="B1868" s="19">
        <v>17</v>
      </c>
    </row>
    <row r="1869" spans="1:2" x14ac:dyDescent="0.25">
      <c r="A1869" s="18" t="s">
        <v>8219</v>
      </c>
      <c r="B1869" s="20">
        <v>114</v>
      </c>
    </row>
    <row r="1870" spans="1:2" x14ac:dyDescent="0.25">
      <c r="A1870" s="17" t="s">
        <v>8219</v>
      </c>
      <c r="B1870" s="19">
        <v>93</v>
      </c>
    </row>
    <row r="1871" spans="1:2" x14ac:dyDescent="0.25">
      <c r="A1871" s="18" t="s">
        <v>8219</v>
      </c>
      <c r="B1871" s="20">
        <v>36</v>
      </c>
    </row>
    <row r="1872" spans="1:2" x14ac:dyDescent="0.25">
      <c r="A1872" s="17" t="s">
        <v>8219</v>
      </c>
      <c r="B1872" s="19">
        <v>61</v>
      </c>
    </row>
    <row r="1873" spans="1:2" x14ac:dyDescent="0.25">
      <c r="A1873" s="18" t="s">
        <v>8219</v>
      </c>
      <c r="B1873" s="20">
        <v>47</v>
      </c>
    </row>
    <row r="1874" spans="1:2" x14ac:dyDescent="0.25">
      <c r="A1874" s="17" t="s">
        <v>8219</v>
      </c>
      <c r="B1874" s="19">
        <v>17</v>
      </c>
    </row>
    <row r="1875" spans="1:2" x14ac:dyDescent="0.25">
      <c r="A1875" s="18" t="s">
        <v>8219</v>
      </c>
      <c r="B1875" s="20">
        <v>63</v>
      </c>
    </row>
    <row r="1876" spans="1:2" x14ac:dyDescent="0.25">
      <c r="A1876" s="17" t="s">
        <v>8219</v>
      </c>
      <c r="B1876" s="19">
        <v>9</v>
      </c>
    </row>
    <row r="1877" spans="1:2" x14ac:dyDescent="0.25">
      <c r="A1877" s="18" t="s">
        <v>8219</v>
      </c>
      <c r="B1877" s="20">
        <v>30</v>
      </c>
    </row>
    <row r="1878" spans="1:2" x14ac:dyDescent="0.25">
      <c r="A1878" s="17" t="s">
        <v>8219</v>
      </c>
      <c r="B1878" s="19">
        <v>23</v>
      </c>
    </row>
    <row r="1879" spans="1:2" x14ac:dyDescent="0.25">
      <c r="A1879" s="18" t="s">
        <v>8219</v>
      </c>
      <c r="B1879" s="20">
        <v>33</v>
      </c>
    </row>
    <row r="1880" spans="1:2" x14ac:dyDescent="0.25">
      <c r="A1880" s="17" t="s">
        <v>8219</v>
      </c>
      <c r="B1880" s="19">
        <v>39</v>
      </c>
    </row>
    <row r="1881" spans="1:2" x14ac:dyDescent="0.25">
      <c r="A1881" s="18" t="s">
        <v>8219</v>
      </c>
      <c r="B1881" s="20">
        <v>17</v>
      </c>
    </row>
    <row r="1882" spans="1:2" x14ac:dyDescent="0.25">
      <c r="A1882" s="17" t="s">
        <v>8219</v>
      </c>
      <c r="B1882" s="19">
        <v>6</v>
      </c>
    </row>
    <row r="1883" spans="1:2" x14ac:dyDescent="0.25">
      <c r="A1883" s="18" t="s">
        <v>8219</v>
      </c>
      <c r="B1883" s="20">
        <v>39</v>
      </c>
    </row>
    <row r="1884" spans="1:2" x14ac:dyDescent="0.25">
      <c r="A1884" s="17" t="s">
        <v>8219</v>
      </c>
      <c r="B1884" s="19">
        <v>57</v>
      </c>
    </row>
    <row r="1885" spans="1:2" x14ac:dyDescent="0.25">
      <c r="A1885" s="18" t="s">
        <v>8219</v>
      </c>
      <c r="B1885" s="20">
        <v>56</v>
      </c>
    </row>
    <row r="1886" spans="1:2" x14ac:dyDescent="0.25">
      <c r="A1886" s="17" t="s">
        <v>8219</v>
      </c>
      <c r="B1886" s="19">
        <v>13</v>
      </c>
    </row>
    <row r="1887" spans="1:2" x14ac:dyDescent="0.25">
      <c r="A1887" s="18" t="s">
        <v>8219</v>
      </c>
      <c r="B1887" s="20">
        <v>95</v>
      </c>
    </row>
    <row r="1888" spans="1:2" x14ac:dyDescent="0.25">
      <c r="A1888" s="17" t="s">
        <v>8219</v>
      </c>
      <c r="B1888" s="19">
        <v>80</v>
      </c>
    </row>
    <row r="1889" spans="1:2" x14ac:dyDescent="0.25">
      <c r="A1889" s="18" t="s">
        <v>8219</v>
      </c>
      <c r="B1889" s="20">
        <v>133</v>
      </c>
    </row>
    <row r="1890" spans="1:2" x14ac:dyDescent="0.25">
      <c r="A1890" s="17" t="s">
        <v>8219</v>
      </c>
      <c r="B1890" s="19">
        <v>44</v>
      </c>
    </row>
    <row r="1891" spans="1:2" x14ac:dyDescent="0.25">
      <c r="A1891" s="18" t="s">
        <v>8219</v>
      </c>
      <c r="B1891" s="20">
        <v>30</v>
      </c>
    </row>
    <row r="1892" spans="1:2" x14ac:dyDescent="0.25">
      <c r="A1892" s="17" t="s">
        <v>8219</v>
      </c>
      <c r="B1892" s="19">
        <v>56</v>
      </c>
    </row>
    <row r="1893" spans="1:2" x14ac:dyDescent="0.25">
      <c r="A1893" s="18" t="s">
        <v>8219</v>
      </c>
      <c r="B1893" s="20">
        <v>66</v>
      </c>
    </row>
    <row r="1894" spans="1:2" x14ac:dyDescent="0.25">
      <c r="A1894" s="17" t="s">
        <v>8219</v>
      </c>
      <c r="B1894" s="19">
        <v>29</v>
      </c>
    </row>
    <row r="1895" spans="1:2" x14ac:dyDescent="0.25">
      <c r="A1895" s="18" t="s">
        <v>8219</v>
      </c>
      <c r="B1895" s="20">
        <v>72</v>
      </c>
    </row>
    <row r="1896" spans="1:2" x14ac:dyDescent="0.25">
      <c r="A1896" s="17" t="s">
        <v>8219</v>
      </c>
      <c r="B1896" s="19">
        <v>27</v>
      </c>
    </row>
    <row r="1897" spans="1:2" x14ac:dyDescent="0.25">
      <c r="A1897" s="18" t="s">
        <v>8219</v>
      </c>
      <c r="B1897" s="20">
        <v>10</v>
      </c>
    </row>
    <row r="1898" spans="1:2" x14ac:dyDescent="0.25">
      <c r="A1898" s="17" t="s">
        <v>8219</v>
      </c>
      <c r="B1898" s="19">
        <v>35</v>
      </c>
    </row>
    <row r="1899" spans="1:2" x14ac:dyDescent="0.25">
      <c r="A1899" s="18" t="s">
        <v>8219</v>
      </c>
      <c r="B1899" s="20">
        <v>29</v>
      </c>
    </row>
    <row r="1900" spans="1:2" x14ac:dyDescent="0.25">
      <c r="A1900" s="17" t="s">
        <v>8219</v>
      </c>
      <c r="B1900" s="19">
        <v>13</v>
      </c>
    </row>
    <row r="1901" spans="1:2" x14ac:dyDescent="0.25">
      <c r="A1901" s="18" t="s">
        <v>8219</v>
      </c>
      <c r="B1901" s="20">
        <v>72</v>
      </c>
    </row>
    <row r="1902" spans="1:2" x14ac:dyDescent="0.25">
      <c r="A1902" s="17" t="s">
        <v>8219</v>
      </c>
      <c r="B1902" s="19">
        <v>78</v>
      </c>
    </row>
    <row r="1903" spans="1:2" x14ac:dyDescent="0.25">
      <c r="A1903" s="18" t="s">
        <v>8219</v>
      </c>
      <c r="B1903" s="20">
        <v>49</v>
      </c>
    </row>
    <row r="1904" spans="1:2" x14ac:dyDescent="0.25">
      <c r="A1904" s="17" t="s">
        <v>8219</v>
      </c>
      <c r="B1904" s="19">
        <v>42</v>
      </c>
    </row>
    <row r="1905" spans="1:2" x14ac:dyDescent="0.25">
      <c r="A1905" s="18" t="s">
        <v>8219</v>
      </c>
      <c r="B1905" s="20">
        <v>35</v>
      </c>
    </row>
    <row r="1906" spans="1:2" x14ac:dyDescent="0.25">
      <c r="A1906" s="17" t="s">
        <v>8219</v>
      </c>
      <c r="B1906" s="19">
        <v>42</v>
      </c>
    </row>
    <row r="1907" spans="1:2" x14ac:dyDescent="0.25">
      <c r="A1907" s="18" t="s">
        <v>8219</v>
      </c>
      <c r="B1907" s="20">
        <v>42</v>
      </c>
    </row>
    <row r="1908" spans="1:2" x14ac:dyDescent="0.25">
      <c r="A1908" s="17" t="s">
        <v>8219</v>
      </c>
      <c r="B1908" s="19">
        <v>31</v>
      </c>
    </row>
    <row r="1909" spans="1:2" x14ac:dyDescent="0.25">
      <c r="A1909" s="18" t="s">
        <v>8219</v>
      </c>
      <c r="B1909" s="20">
        <v>38</v>
      </c>
    </row>
    <row r="1910" spans="1:2" x14ac:dyDescent="0.25">
      <c r="A1910" s="17" t="s">
        <v>8219</v>
      </c>
      <c r="B1910" s="19">
        <v>8</v>
      </c>
    </row>
    <row r="1911" spans="1:2" x14ac:dyDescent="0.25">
      <c r="A1911" s="18" t="s">
        <v>8219</v>
      </c>
      <c r="B1911" s="20">
        <v>39</v>
      </c>
    </row>
    <row r="1912" spans="1:2" x14ac:dyDescent="0.25">
      <c r="A1912" s="17" t="s">
        <v>8219</v>
      </c>
      <c r="B1912" s="19">
        <v>29</v>
      </c>
    </row>
    <row r="1913" spans="1:2" x14ac:dyDescent="0.25">
      <c r="A1913" s="18" t="s">
        <v>8219</v>
      </c>
      <c r="B1913" s="20">
        <v>72</v>
      </c>
    </row>
    <row r="1914" spans="1:2" x14ac:dyDescent="0.25">
      <c r="A1914" s="17" t="s">
        <v>8219</v>
      </c>
      <c r="B1914" s="19">
        <v>15</v>
      </c>
    </row>
    <row r="1915" spans="1:2" x14ac:dyDescent="0.25">
      <c r="A1915" s="18" t="s">
        <v>8219</v>
      </c>
      <c r="B1915" s="20">
        <v>33</v>
      </c>
    </row>
    <row r="1916" spans="1:2" x14ac:dyDescent="0.25">
      <c r="A1916" s="17" t="s">
        <v>8219</v>
      </c>
      <c r="B1916" s="19">
        <v>15</v>
      </c>
    </row>
    <row r="1917" spans="1:2" x14ac:dyDescent="0.25">
      <c r="A1917" s="18" t="s">
        <v>8219</v>
      </c>
      <c r="B1917" s="20">
        <v>19</v>
      </c>
    </row>
    <row r="1918" spans="1:2" x14ac:dyDescent="0.25">
      <c r="A1918" s="17" t="s">
        <v>8219</v>
      </c>
      <c r="B1918" s="19">
        <v>17</v>
      </c>
    </row>
    <row r="1919" spans="1:2" x14ac:dyDescent="0.25">
      <c r="A1919" s="18" t="s">
        <v>8219</v>
      </c>
      <c r="B1919" s="20">
        <v>44</v>
      </c>
    </row>
    <row r="1920" spans="1:2" x14ac:dyDescent="0.25">
      <c r="A1920" s="17" t="s">
        <v>8219</v>
      </c>
      <c r="B1920" s="19">
        <v>10</v>
      </c>
    </row>
    <row r="1921" spans="1:2" x14ac:dyDescent="0.25">
      <c r="A1921" s="18" t="s">
        <v>8219</v>
      </c>
      <c r="B1921" s="20">
        <v>46</v>
      </c>
    </row>
    <row r="1922" spans="1:2" x14ac:dyDescent="0.25">
      <c r="A1922" s="17" t="s">
        <v>8219</v>
      </c>
      <c r="B1922" s="19">
        <v>11</v>
      </c>
    </row>
    <row r="1923" spans="1:2" x14ac:dyDescent="0.25">
      <c r="A1923" s="18" t="s">
        <v>8219</v>
      </c>
      <c r="B1923" s="20">
        <v>13</v>
      </c>
    </row>
    <row r="1924" spans="1:2" x14ac:dyDescent="0.25">
      <c r="A1924" s="17" t="s">
        <v>8219</v>
      </c>
      <c r="B1924" s="19">
        <v>33</v>
      </c>
    </row>
    <row r="1925" spans="1:2" x14ac:dyDescent="0.25">
      <c r="A1925" s="18" t="s">
        <v>8219</v>
      </c>
      <c r="B1925" s="20">
        <v>28</v>
      </c>
    </row>
    <row r="1926" spans="1:2" x14ac:dyDescent="0.25">
      <c r="A1926" s="17" t="s">
        <v>8219</v>
      </c>
      <c r="B1926" s="19">
        <v>21</v>
      </c>
    </row>
    <row r="1927" spans="1:2" x14ac:dyDescent="0.25">
      <c r="A1927" s="18" t="s">
        <v>8219</v>
      </c>
      <c r="B1927" s="20">
        <v>13</v>
      </c>
    </row>
    <row r="1928" spans="1:2" x14ac:dyDescent="0.25">
      <c r="A1928" s="17" t="s">
        <v>8219</v>
      </c>
      <c r="B1928" s="19">
        <v>34</v>
      </c>
    </row>
    <row r="1929" spans="1:2" x14ac:dyDescent="0.25">
      <c r="A1929" s="18" t="s">
        <v>8219</v>
      </c>
      <c r="B1929" s="20">
        <v>80</v>
      </c>
    </row>
    <row r="1930" spans="1:2" x14ac:dyDescent="0.25">
      <c r="A1930" s="17" t="s">
        <v>8219</v>
      </c>
      <c r="B1930" s="19">
        <v>74</v>
      </c>
    </row>
    <row r="1931" spans="1:2" x14ac:dyDescent="0.25">
      <c r="A1931" s="18" t="s">
        <v>8219</v>
      </c>
      <c r="B1931" s="20">
        <v>7</v>
      </c>
    </row>
    <row r="1932" spans="1:2" x14ac:dyDescent="0.25">
      <c r="A1932" s="17" t="s">
        <v>8219</v>
      </c>
      <c r="B1932" s="19">
        <v>34</v>
      </c>
    </row>
    <row r="1933" spans="1:2" x14ac:dyDescent="0.25">
      <c r="A1933" s="18" t="s">
        <v>8219</v>
      </c>
      <c r="B1933" s="20">
        <v>86</v>
      </c>
    </row>
    <row r="1934" spans="1:2" x14ac:dyDescent="0.25">
      <c r="A1934" s="17" t="s">
        <v>8219</v>
      </c>
      <c r="B1934" s="19">
        <v>37</v>
      </c>
    </row>
    <row r="1935" spans="1:2" x14ac:dyDescent="0.25">
      <c r="A1935" s="18" t="s">
        <v>8219</v>
      </c>
      <c r="B1935" s="20">
        <v>18</v>
      </c>
    </row>
    <row r="1936" spans="1:2" x14ac:dyDescent="0.25">
      <c r="A1936" s="17" t="s">
        <v>8219</v>
      </c>
      <c r="B1936" s="19">
        <v>22</v>
      </c>
    </row>
    <row r="1937" spans="1:2" x14ac:dyDescent="0.25">
      <c r="A1937" s="18" t="s">
        <v>8219</v>
      </c>
      <c r="B1937" s="20">
        <v>26</v>
      </c>
    </row>
    <row r="1938" spans="1:2" x14ac:dyDescent="0.25">
      <c r="A1938" s="17" t="s">
        <v>8219</v>
      </c>
      <c r="B1938" s="19">
        <v>27</v>
      </c>
    </row>
    <row r="1939" spans="1:2" x14ac:dyDescent="0.25">
      <c r="A1939" s="18" t="s">
        <v>8219</v>
      </c>
      <c r="B1939" s="20">
        <v>8</v>
      </c>
    </row>
    <row r="1940" spans="1:2" x14ac:dyDescent="0.25">
      <c r="A1940" s="17" t="s">
        <v>8219</v>
      </c>
      <c r="B1940" s="19">
        <v>204</v>
      </c>
    </row>
    <row r="1941" spans="1:2" x14ac:dyDescent="0.25">
      <c r="A1941" s="18" t="s">
        <v>8219</v>
      </c>
      <c r="B1941" s="20">
        <v>46</v>
      </c>
    </row>
    <row r="1942" spans="1:2" x14ac:dyDescent="0.25">
      <c r="A1942" s="17" t="s">
        <v>8219</v>
      </c>
      <c r="B1942" s="19">
        <v>17</v>
      </c>
    </row>
    <row r="1943" spans="1:2" x14ac:dyDescent="0.25">
      <c r="A1943" s="18" t="s">
        <v>8219</v>
      </c>
      <c r="B1943" s="20">
        <v>28</v>
      </c>
    </row>
    <row r="1944" spans="1:2" x14ac:dyDescent="0.25">
      <c r="A1944" s="17" t="s">
        <v>8219</v>
      </c>
      <c r="B1944" s="19">
        <v>83</v>
      </c>
    </row>
    <row r="1945" spans="1:2" x14ac:dyDescent="0.25">
      <c r="A1945" s="18" t="s">
        <v>8219</v>
      </c>
      <c r="B1945" s="20">
        <v>13</v>
      </c>
    </row>
    <row r="1946" spans="1:2" x14ac:dyDescent="0.25">
      <c r="A1946" s="17" t="s">
        <v>8219</v>
      </c>
      <c r="B1946" s="19">
        <v>8</v>
      </c>
    </row>
    <row r="1947" spans="1:2" x14ac:dyDescent="0.25">
      <c r="A1947" s="18" t="s">
        <v>8219</v>
      </c>
      <c r="B1947" s="20">
        <v>32</v>
      </c>
    </row>
    <row r="1948" spans="1:2" x14ac:dyDescent="0.25">
      <c r="A1948" s="17" t="s">
        <v>8219</v>
      </c>
      <c r="B1948" s="19">
        <v>85</v>
      </c>
    </row>
    <row r="1949" spans="1:2" x14ac:dyDescent="0.25">
      <c r="A1949" s="18" t="s">
        <v>8219</v>
      </c>
      <c r="B1949" s="20">
        <v>29</v>
      </c>
    </row>
    <row r="1950" spans="1:2" x14ac:dyDescent="0.25">
      <c r="A1950" s="17" t="s">
        <v>8219</v>
      </c>
      <c r="B1950" s="19">
        <v>24</v>
      </c>
    </row>
    <row r="1951" spans="1:2" x14ac:dyDescent="0.25">
      <c r="A1951" s="18" t="s">
        <v>8219</v>
      </c>
      <c r="B1951" s="20">
        <v>8</v>
      </c>
    </row>
    <row r="1952" spans="1:2" x14ac:dyDescent="0.25">
      <c r="A1952" s="17" t="s">
        <v>8219</v>
      </c>
      <c r="B1952" s="19">
        <v>19</v>
      </c>
    </row>
    <row r="1953" spans="1:2" x14ac:dyDescent="0.25">
      <c r="A1953" s="18" t="s">
        <v>8219</v>
      </c>
      <c r="B1953" s="20">
        <v>336</v>
      </c>
    </row>
    <row r="1954" spans="1:2" x14ac:dyDescent="0.25">
      <c r="A1954" s="17" t="s">
        <v>8219</v>
      </c>
      <c r="B1954" s="19">
        <v>13</v>
      </c>
    </row>
    <row r="1955" spans="1:2" x14ac:dyDescent="0.25">
      <c r="A1955" s="18" t="s">
        <v>8219</v>
      </c>
      <c r="B1955" s="20">
        <v>42</v>
      </c>
    </row>
    <row r="1956" spans="1:2" x14ac:dyDescent="0.25">
      <c r="A1956" s="17" t="s">
        <v>8219</v>
      </c>
      <c r="B1956" s="19">
        <v>64</v>
      </c>
    </row>
    <row r="1957" spans="1:2" x14ac:dyDescent="0.25">
      <c r="A1957" s="18" t="s">
        <v>8219</v>
      </c>
      <c r="B1957" s="20">
        <v>25</v>
      </c>
    </row>
    <row r="1958" spans="1:2" x14ac:dyDescent="0.25">
      <c r="A1958" s="17" t="s">
        <v>8219</v>
      </c>
      <c r="B1958" s="19">
        <v>20</v>
      </c>
    </row>
    <row r="1959" spans="1:2" x14ac:dyDescent="0.25">
      <c r="A1959" s="18" t="s">
        <v>8219</v>
      </c>
      <c r="B1959" s="20">
        <v>104</v>
      </c>
    </row>
    <row r="1960" spans="1:2" x14ac:dyDescent="0.25">
      <c r="A1960" s="17" t="s">
        <v>8219</v>
      </c>
      <c r="B1960" s="19">
        <v>53</v>
      </c>
    </row>
    <row r="1961" spans="1:2" x14ac:dyDescent="0.25">
      <c r="A1961" s="18" t="s">
        <v>8219</v>
      </c>
      <c r="B1961" s="20">
        <v>14</v>
      </c>
    </row>
    <row r="1962" spans="1:2" x14ac:dyDescent="0.25">
      <c r="A1962" s="17" t="s">
        <v>8219</v>
      </c>
      <c r="B1962" s="19">
        <v>20</v>
      </c>
    </row>
    <row r="1963" spans="1:2" x14ac:dyDescent="0.25">
      <c r="A1963" s="18" t="s">
        <v>8219</v>
      </c>
      <c r="B1963" s="20">
        <v>558</v>
      </c>
    </row>
    <row r="1964" spans="1:2" x14ac:dyDescent="0.25">
      <c r="A1964" s="17" t="s">
        <v>8219</v>
      </c>
      <c r="B1964" s="19">
        <v>22</v>
      </c>
    </row>
    <row r="1965" spans="1:2" x14ac:dyDescent="0.25">
      <c r="A1965" s="18" t="s">
        <v>8219</v>
      </c>
      <c r="B1965" s="20">
        <v>24</v>
      </c>
    </row>
    <row r="1966" spans="1:2" x14ac:dyDescent="0.25">
      <c r="A1966" s="17" t="s">
        <v>8219</v>
      </c>
      <c r="B1966" s="19">
        <v>74</v>
      </c>
    </row>
    <row r="1967" spans="1:2" x14ac:dyDescent="0.25">
      <c r="A1967" s="18" t="s">
        <v>8219</v>
      </c>
      <c r="B1967" s="20">
        <v>54</v>
      </c>
    </row>
    <row r="1968" spans="1:2" x14ac:dyDescent="0.25">
      <c r="A1968" s="17" t="s">
        <v>8219</v>
      </c>
      <c r="B1968" s="19">
        <v>31</v>
      </c>
    </row>
    <row r="1969" spans="1:2" x14ac:dyDescent="0.25">
      <c r="A1969" s="18" t="s">
        <v>8219</v>
      </c>
      <c r="B1969" s="20">
        <v>25</v>
      </c>
    </row>
    <row r="1970" spans="1:2" x14ac:dyDescent="0.25">
      <c r="A1970" s="17" t="s">
        <v>8219</v>
      </c>
      <c r="B1970" s="19">
        <v>17</v>
      </c>
    </row>
    <row r="1971" spans="1:2" x14ac:dyDescent="0.25">
      <c r="A1971" s="18" t="s">
        <v>8219</v>
      </c>
      <c r="B1971" s="20">
        <v>12</v>
      </c>
    </row>
    <row r="1972" spans="1:2" x14ac:dyDescent="0.25">
      <c r="A1972" s="17" t="s">
        <v>8219</v>
      </c>
      <c r="B1972" s="19">
        <v>38</v>
      </c>
    </row>
    <row r="1973" spans="1:2" x14ac:dyDescent="0.25">
      <c r="A1973" s="18" t="s">
        <v>8219</v>
      </c>
      <c r="B1973" s="20">
        <v>41</v>
      </c>
    </row>
    <row r="1974" spans="1:2" x14ac:dyDescent="0.25">
      <c r="A1974" s="17" t="s">
        <v>8219</v>
      </c>
      <c r="B1974" s="19">
        <v>19</v>
      </c>
    </row>
    <row r="1975" spans="1:2" x14ac:dyDescent="0.25">
      <c r="A1975" s="18" t="s">
        <v>8219</v>
      </c>
      <c r="B1975" s="20">
        <v>41</v>
      </c>
    </row>
    <row r="1976" spans="1:2" x14ac:dyDescent="0.25">
      <c r="A1976" s="17" t="s">
        <v>8219</v>
      </c>
      <c r="B1976" s="19">
        <v>26</v>
      </c>
    </row>
    <row r="1977" spans="1:2" x14ac:dyDescent="0.25">
      <c r="A1977" s="18" t="s">
        <v>8219</v>
      </c>
      <c r="B1977" s="20">
        <v>25</v>
      </c>
    </row>
    <row r="1978" spans="1:2" x14ac:dyDescent="0.25">
      <c r="A1978" s="17" t="s">
        <v>8219</v>
      </c>
      <c r="B1978" s="19">
        <v>9</v>
      </c>
    </row>
    <row r="1979" spans="1:2" x14ac:dyDescent="0.25">
      <c r="A1979" s="18" t="s">
        <v>8219</v>
      </c>
      <c r="B1979" s="20">
        <v>78</v>
      </c>
    </row>
    <row r="1980" spans="1:2" x14ac:dyDescent="0.25">
      <c r="A1980" s="17" t="s">
        <v>8219</v>
      </c>
      <c r="B1980" s="19">
        <v>45</v>
      </c>
    </row>
    <row r="1981" spans="1:2" x14ac:dyDescent="0.25">
      <c r="A1981" s="18" t="s">
        <v>8219</v>
      </c>
      <c r="B1981" s="20">
        <v>102</v>
      </c>
    </row>
    <row r="1982" spans="1:2" x14ac:dyDescent="0.25">
      <c r="A1982" s="17" t="s">
        <v>8219</v>
      </c>
      <c r="B1982" s="19">
        <v>5</v>
      </c>
    </row>
    <row r="1983" spans="1:2" x14ac:dyDescent="0.25">
      <c r="A1983" s="18" t="s">
        <v>8219</v>
      </c>
      <c r="B1983" s="20">
        <v>27</v>
      </c>
    </row>
    <row r="1984" spans="1:2" x14ac:dyDescent="0.25">
      <c r="A1984" s="17" t="s">
        <v>8219</v>
      </c>
      <c r="B1984" s="19">
        <v>37</v>
      </c>
    </row>
    <row r="1985" spans="1:2" x14ac:dyDescent="0.25">
      <c r="A1985" s="18" t="s">
        <v>8219</v>
      </c>
      <c r="B1985" s="20">
        <v>14</v>
      </c>
    </row>
    <row r="1986" spans="1:2" x14ac:dyDescent="0.25">
      <c r="A1986" s="17" t="s">
        <v>8219</v>
      </c>
      <c r="B1986" s="19">
        <v>27</v>
      </c>
    </row>
    <row r="1987" spans="1:2" x14ac:dyDescent="0.25">
      <c r="A1987" s="18" t="s">
        <v>8219</v>
      </c>
      <c r="B1987" s="20">
        <v>45</v>
      </c>
    </row>
    <row r="1988" spans="1:2" x14ac:dyDescent="0.25">
      <c r="A1988" s="17" t="s">
        <v>8219</v>
      </c>
      <c r="B1988" s="19">
        <v>49</v>
      </c>
    </row>
    <row r="1989" spans="1:2" x14ac:dyDescent="0.25">
      <c r="A1989" s="18" t="s">
        <v>8219</v>
      </c>
      <c r="B1989" s="20">
        <v>24</v>
      </c>
    </row>
    <row r="1990" spans="1:2" x14ac:dyDescent="0.25">
      <c r="A1990" s="17" t="s">
        <v>8219</v>
      </c>
      <c r="B1990" s="19">
        <v>112</v>
      </c>
    </row>
    <row r="1991" spans="1:2" x14ac:dyDescent="0.25">
      <c r="A1991" s="18" t="s">
        <v>8219</v>
      </c>
      <c r="B1991" s="20">
        <v>23</v>
      </c>
    </row>
    <row r="1992" spans="1:2" x14ac:dyDescent="0.25">
      <c r="A1992" s="17" t="s">
        <v>8219</v>
      </c>
      <c r="B1992" s="19">
        <v>54</v>
      </c>
    </row>
    <row r="1993" spans="1:2" x14ac:dyDescent="0.25">
      <c r="A1993" s="18" t="s">
        <v>8219</v>
      </c>
      <c r="B1993" s="20">
        <v>28</v>
      </c>
    </row>
    <row r="1994" spans="1:2" x14ac:dyDescent="0.25">
      <c r="A1994" s="17" t="s">
        <v>8219</v>
      </c>
      <c r="B1994" s="19">
        <v>11</v>
      </c>
    </row>
    <row r="1995" spans="1:2" x14ac:dyDescent="0.25">
      <c r="A1995" s="18" t="s">
        <v>8219</v>
      </c>
      <c r="B1995" s="20">
        <v>62</v>
      </c>
    </row>
    <row r="1996" spans="1:2" x14ac:dyDescent="0.25">
      <c r="A1996" s="17" t="s">
        <v>8219</v>
      </c>
      <c r="B1996" s="19">
        <v>73</v>
      </c>
    </row>
    <row r="1997" spans="1:2" x14ac:dyDescent="0.25">
      <c r="A1997" s="18" t="s">
        <v>8219</v>
      </c>
      <c r="B1997" s="20">
        <v>18</v>
      </c>
    </row>
    <row r="1998" spans="1:2" x14ac:dyDescent="0.25">
      <c r="A1998" s="17" t="s">
        <v>8219</v>
      </c>
      <c r="B1998" s="19">
        <v>35</v>
      </c>
    </row>
    <row r="1999" spans="1:2" x14ac:dyDescent="0.25">
      <c r="A1999" s="18" t="s">
        <v>8219</v>
      </c>
      <c r="B1999" s="20">
        <v>43</v>
      </c>
    </row>
    <row r="2000" spans="1:2" x14ac:dyDescent="0.25">
      <c r="A2000" s="17" t="s">
        <v>8219</v>
      </c>
      <c r="B2000" s="19">
        <v>36</v>
      </c>
    </row>
    <row r="2001" spans="1:2" x14ac:dyDescent="0.25">
      <c r="A2001" s="18" t="s">
        <v>8219</v>
      </c>
      <c r="B2001" s="20">
        <v>62</v>
      </c>
    </row>
    <row r="2002" spans="1:2" x14ac:dyDescent="0.25">
      <c r="A2002" s="17" t="s">
        <v>8219</v>
      </c>
      <c r="B2002" s="19">
        <v>15</v>
      </c>
    </row>
    <row r="2003" spans="1:2" x14ac:dyDescent="0.25">
      <c r="A2003" s="18" t="s">
        <v>8219</v>
      </c>
      <c r="B2003" s="20">
        <v>33</v>
      </c>
    </row>
    <row r="2004" spans="1:2" x14ac:dyDescent="0.25">
      <c r="A2004" s="17" t="s">
        <v>8219</v>
      </c>
      <c r="B2004" s="19">
        <v>27</v>
      </c>
    </row>
    <row r="2005" spans="1:2" x14ac:dyDescent="0.25">
      <c r="A2005" s="18" t="s">
        <v>8219</v>
      </c>
      <c r="B2005" s="20">
        <v>17</v>
      </c>
    </row>
    <row r="2006" spans="1:2" x14ac:dyDescent="0.25">
      <c r="A2006" s="17" t="s">
        <v>8219</v>
      </c>
      <c r="B2006" s="19">
        <v>4</v>
      </c>
    </row>
    <row r="2007" spans="1:2" x14ac:dyDescent="0.25">
      <c r="A2007" s="18" t="s">
        <v>8219</v>
      </c>
      <c r="B2007" s="20">
        <v>53</v>
      </c>
    </row>
    <row r="2008" spans="1:2" x14ac:dyDescent="0.25">
      <c r="A2008" s="17" t="s">
        <v>8219</v>
      </c>
      <c r="B2008" s="19">
        <v>49</v>
      </c>
    </row>
    <row r="2009" spans="1:2" x14ac:dyDescent="0.25">
      <c r="A2009" s="18" t="s">
        <v>8219</v>
      </c>
      <c r="B2009" s="20">
        <v>57</v>
      </c>
    </row>
    <row r="2010" spans="1:2" x14ac:dyDescent="0.25">
      <c r="A2010" s="17" t="s">
        <v>8219</v>
      </c>
      <c r="B2010" s="19">
        <v>69</v>
      </c>
    </row>
    <row r="2011" spans="1:2" x14ac:dyDescent="0.25">
      <c r="A2011" s="18" t="s">
        <v>8219</v>
      </c>
      <c r="B2011" s="20">
        <v>15</v>
      </c>
    </row>
    <row r="2012" spans="1:2" x14ac:dyDescent="0.25">
      <c r="A2012" s="17" t="s">
        <v>8219</v>
      </c>
      <c r="B2012" s="19">
        <v>64</v>
      </c>
    </row>
    <row r="2013" spans="1:2" x14ac:dyDescent="0.25">
      <c r="A2013" s="18" t="s">
        <v>8219</v>
      </c>
      <c r="B2013" s="20">
        <v>20</v>
      </c>
    </row>
    <row r="2014" spans="1:2" x14ac:dyDescent="0.25">
      <c r="A2014" s="17" t="s">
        <v>8219</v>
      </c>
      <c r="B2014" s="19">
        <v>27</v>
      </c>
    </row>
    <row r="2015" spans="1:2" x14ac:dyDescent="0.25">
      <c r="A2015" s="18" t="s">
        <v>8219</v>
      </c>
      <c r="B2015" s="20">
        <v>21</v>
      </c>
    </row>
    <row r="2016" spans="1:2" x14ac:dyDescent="0.25">
      <c r="A2016" s="17" t="s">
        <v>8219</v>
      </c>
      <c r="B2016" s="19">
        <v>31</v>
      </c>
    </row>
    <row r="2017" spans="1:2" x14ac:dyDescent="0.25">
      <c r="A2017" s="18" t="s">
        <v>8219</v>
      </c>
      <c r="B2017" s="20">
        <v>51</v>
      </c>
    </row>
    <row r="2018" spans="1:2" x14ac:dyDescent="0.25">
      <c r="A2018" s="17" t="s">
        <v>8219</v>
      </c>
      <c r="B2018" s="19">
        <v>57</v>
      </c>
    </row>
    <row r="2019" spans="1:2" x14ac:dyDescent="0.25">
      <c r="A2019" s="18" t="s">
        <v>8219</v>
      </c>
      <c r="B2019" s="20">
        <v>20</v>
      </c>
    </row>
    <row r="2020" spans="1:2" x14ac:dyDescent="0.25">
      <c r="A2020" s="17" t="s">
        <v>8219</v>
      </c>
      <c r="B2020" s="19">
        <v>71</v>
      </c>
    </row>
    <row r="2021" spans="1:2" x14ac:dyDescent="0.25">
      <c r="A2021" s="18" t="s">
        <v>8219</v>
      </c>
      <c r="B2021" s="20">
        <v>72</v>
      </c>
    </row>
    <row r="2022" spans="1:2" x14ac:dyDescent="0.25">
      <c r="A2022" s="17" t="s">
        <v>8219</v>
      </c>
      <c r="B2022" s="19">
        <v>45</v>
      </c>
    </row>
    <row r="2023" spans="1:2" x14ac:dyDescent="0.25">
      <c r="A2023" s="18" t="s">
        <v>8219</v>
      </c>
      <c r="B2023" s="20">
        <v>51</v>
      </c>
    </row>
    <row r="2024" spans="1:2" x14ac:dyDescent="0.25">
      <c r="A2024" s="17" t="s">
        <v>8219</v>
      </c>
      <c r="B2024" s="19">
        <v>56</v>
      </c>
    </row>
    <row r="2025" spans="1:2" x14ac:dyDescent="0.25">
      <c r="A2025" s="18" t="s">
        <v>8219</v>
      </c>
      <c r="B2025" s="20">
        <v>17</v>
      </c>
    </row>
    <row r="2026" spans="1:2" x14ac:dyDescent="0.25">
      <c r="A2026" s="17" t="s">
        <v>8219</v>
      </c>
      <c r="B2026" s="19">
        <v>197</v>
      </c>
    </row>
    <row r="2027" spans="1:2" x14ac:dyDescent="0.25">
      <c r="A2027" s="18" t="s">
        <v>8219</v>
      </c>
      <c r="B2027" s="20">
        <v>70</v>
      </c>
    </row>
    <row r="2028" spans="1:2" x14ac:dyDescent="0.25">
      <c r="A2028" s="17" t="s">
        <v>8219</v>
      </c>
      <c r="B2028" s="19">
        <v>21</v>
      </c>
    </row>
    <row r="2029" spans="1:2" x14ac:dyDescent="0.25">
      <c r="A2029" s="18" t="s">
        <v>8219</v>
      </c>
      <c r="B2029" s="20">
        <v>34</v>
      </c>
    </row>
    <row r="2030" spans="1:2" x14ac:dyDescent="0.25">
      <c r="A2030" s="17" t="s">
        <v>8219</v>
      </c>
      <c r="B2030" s="19">
        <v>39</v>
      </c>
    </row>
    <row r="2031" spans="1:2" x14ac:dyDescent="0.25">
      <c r="A2031" s="18" t="s">
        <v>8219</v>
      </c>
      <c r="B2031" s="20">
        <v>78</v>
      </c>
    </row>
    <row r="2032" spans="1:2" x14ac:dyDescent="0.25">
      <c r="A2032" s="17" t="s">
        <v>8219</v>
      </c>
      <c r="B2032" s="19">
        <v>48</v>
      </c>
    </row>
    <row r="2033" spans="1:2" x14ac:dyDescent="0.25">
      <c r="A2033" s="18" t="s">
        <v>8219</v>
      </c>
      <c r="B2033" s="20">
        <v>29</v>
      </c>
    </row>
    <row r="2034" spans="1:2" x14ac:dyDescent="0.25">
      <c r="A2034" s="17" t="s">
        <v>8219</v>
      </c>
      <c r="B2034" s="19">
        <v>73</v>
      </c>
    </row>
    <row r="2035" spans="1:2" x14ac:dyDescent="0.25">
      <c r="A2035" s="18" t="s">
        <v>8219</v>
      </c>
      <c r="B2035" s="20">
        <v>8</v>
      </c>
    </row>
    <row r="2036" spans="1:2" x14ac:dyDescent="0.25">
      <c r="A2036" s="17" t="s">
        <v>8219</v>
      </c>
      <c r="B2036" s="19">
        <v>17</v>
      </c>
    </row>
    <row r="2037" spans="1:2" x14ac:dyDescent="0.25">
      <c r="A2037" s="18" t="s">
        <v>8219</v>
      </c>
      <c r="B2037" s="20">
        <v>9</v>
      </c>
    </row>
    <row r="2038" spans="1:2" x14ac:dyDescent="0.25">
      <c r="A2038" s="17" t="s">
        <v>8219</v>
      </c>
      <c r="B2038" s="19">
        <v>17</v>
      </c>
    </row>
    <row r="2039" spans="1:2" x14ac:dyDescent="0.25">
      <c r="A2039" s="18" t="s">
        <v>8219</v>
      </c>
      <c r="B2039" s="20">
        <v>33</v>
      </c>
    </row>
    <row r="2040" spans="1:2" x14ac:dyDescent="0.25">
      <c r="A2040" s="17" t="s">
        <v>8219</v>
      </c>
      <c r="B2040" s="19">
        <v>38</v>
      </c>
    </row>
    <row r="2041" spans="1:2" x14ac:dyDescent="0.25">
      <c r="A2041" s="18" t="s">
        <v>8219</v>
      </c>
      <c r="B2041" s="20">
        <v>79</v>
      </c>
    </row>
    <row r="2042" spans="1:2" x14ac:dyDescent="0.25">
      <c r="A2042" s="17" t="s">
        <v>8219</v>
      </c>
      <c r="B2042" s="19">
        <v>46</v>
      </c>
    </row>
    <row r="2043" spans="1:2" x14ac:dyDescent="0.25">
      <c r="A2043" s="18" t="s">
        <v>8219</v>
      </c>
      <c r="B2043" s="20">
        <v>20</v>
      </c>
    </row>
    <row r="2044" spans="1:2" x14ac:dyDescent="0.25">
      <c r="A2044" s="17" t="s">
        <v>8219</v>
      </c>
      <c r="B2044" s="19">
        <v>20</v>
      </c>
    </row>
    <row r="2045" spans="1:2" x14ac:dyDescent="0.25">
      <c r="A2045" s="18" t="s">
        <v>8219</v>
      </c>
      <c r="B2045" s="20">
        <v>13</v>
      </c>
    </row>
    <row r="2046" spans="1:2" x14ac:dyDescent="0.25">
      <c r="A2046" s="17" t="s">
        <v>8219</v>
      </c>
      <c r="B2046" s="19">
        <v>22</v>
      </c>
    </row>
    <row r="2047" spans="1:2" x14ac:dyDescent="0.25">
      <c r="A2047" s="18" t="s">
        <v>8219</v>
      </c>
      <c r="B2047" s="20">
        <v>36</v>
      </c>
    </row>
    <row r="2048" spans="1:2" x14ac:dyDescent="0.25">
      <c r="A2048" s="17" t="s">
        <v>8219</v>
      </c>
      <c r="B2048" s="19">
        <v>40</v>
      </c>
    </row>
    <row r="2049" spans="1:2" x14ac:dyDescent="0.25">
      <c r="A2049" s="18" t="s">
        <v>8219</v>
      </c>
      <c r="B2049" s="20">
        <v>9</v>
      </c>
    </row>
    <row r="2050" spans="1:2" x14ac:dyDescent="0.25">
      <c r="A2050" s="17" t="s">
        <v>8219</v>
      </c>
      <c r="B2050" s="19">
        <v>19</v>
      </c>
    </row>
    <row r="2051" spans="1:2" x14ac:dyDescent="0.25">
      <c r="A2051" s="18" t="s">
        <v>8219</v>
      </c>
      <c r="B2051" s="20">
        <v>14</v>
      </c>
    </row>
    <row r="2052" spans="1:2" x14ac:dyDescent="0.25">
      <c r="A2052" s="17" t="s">
        <v>8219</v>
      </c>
      <c r="B2052" s="19">
        <v>38</v>
      </c>
    </row>
    <row r="2053" spans="1:2" x14ac:dyDescent="0.25">
      <c r="A2053" s="18" t="s">
        <v>8219</v>
      </c>
      <c r="B2053" s="20">
        <v>58</v>
      </c>
    </row>
    <row r="2054" spans="1:2" x14ac:dyDescent="0.25">
      <c r="A2054" s="17" t="s">
        <v>8219</v>
      </c>
      <c r="B2054" s="19">
        <v>28</v>
      </c>
    </row>
    <row r="2055" spans="1:2" x14ac:dyDescent="0.25">
      <c r="A2055" s="18" t="s">
        <v>8219</v>
      </c>
      <c r="B2055" s="20">
        <v>17</v>
      </c>
    </row>
    <row r="2056" spans="1:2" x14ac:dyDescent="0.25">
      <c r="A2056" s="17" t="s">
        <v>8219</v>
      </c>
      <c r="B2056" s="19">
        <v>12</v>
      </c>
    </row>
    <row r="2057" spans="1:2" x14ac:dyDescent="0.25">
      <c r="A2057" s="18" t="s">
        <v>8219</v>
      </c>
      <c r="B2057" s="20">
        <v>40</v>
      </c>
    </row>
    <row r="2058" spans="1:2" x14ac:dyDescent="0.25">
      <c r="A2058" s="17" t="s">
        <v>8219</v>
      </c>
      <c r="B2058" s="19">
        <v>57</v>
      </c>
    </row>
    <row r="2059" spans="1:2" x14ac:dyDescent="0.25">
      <c r="A2059" s="18" t="s">
        <v>8219</v>
      </c>
      <c r="B2059" s="20">
        <v>114</v>
      </c>
    </row>
    <row r="2060" spans="1:2" x14ac:dyDescent="0.25">
      <c r="A2060" s="17" t="s">
        <v>8219</v>
      </c>
      <c r="B2060" s="19">
        <v>31</v>
      </c>
    </row>
    <row r="2061" spans="1:2" x14ac:dyDescent="0.25">
      <c r="A2061" s="18" t="s">
        <v>8219</v>
      </c>
      <c r="B2061" s="20">
        <v>3</v>
      </c>
    </row>
    <row r="2062" spans="1:2" x14ac:dyDescent="0.25">
      <c r="A2062" s="17" t="s">
        <v>8219</v>
      </c>
      <c r="B2062" s="19">
        <v>16</v>
      </c>
    </row>
    <row r="2063" spans="1:2" x14ac:dyDescent="0.25">
      <c r="A2063" s="18" t="s">
        <v>8219</v>
      </c>
      <c r="B2063" s="20">
        <v>199</v>
      </c>
    </row>
    <row r="2064" spans="1:2" x14ac:dyDescent="0.25">
      <c r="A2064" s="17" t="s">
        <v>8219</v>
      </c>
      <c r="B2064" s="19">
        <v>31</v>
      </c>
    </row>
    <row r="2065" spans="1:2" x14ac:dyDescent="0.25">
      <c r="A2065" s="18" t="s">
        <v>8219</v>
      </c>
      <c r="B2065" s="20">
        <v>30</v>
      </c>
    </row>
    <row r="2066" spans="1:2" x14ac:dyDescent="0.25">
      <c r="A2066" s="17" t="s">
        <v>8219</v>
      </c>
      <c r="B2066" s="19">
        <v>34</v>
      </c>
    </row>
    <row r="2067" spans="1:2" x14ac:dyDescent="0.25">
      <c r="A2067" s="18" t="s">
        <v>8219</v>
      </c>
      <c r="B2067" s="20">
        <v>18</v>
      </c>
    </row>
    <row r="2068" spans="1:2" x14ac:dyDescent="0.25">
      <c r="A2068" s="17" t="s">
        <v>8219</v>
      </c>
      <c r="B2068" s="19">
        <v>67</v>
      </c>
    </row>
    <row r="2069" spans="1:2" x14ac:dyDescent="0.25">
      <c r="A2069" s="18" t="s">
        <v>8219</v>
      </c>
      <c r="B2069" s="20">
        <v>66</v>
      </c>
    </row>
    <row r="2070" spans="1:2" x14ac:dyDescent="0.25">
      <c r="A2070" s="17" t="s">
        <v>8219</v>
      </c>
      <c r="B2070" s="19">
        <v>23</v>
      </c>
    </row>
    <row r="2071" spans="1:2" x14ac:dyDescent="0.25">
      <c r="A2071" s="18" t="s">
        <v>8219</v>
      </c>
      <c r="B2071" s="20">
        <v>126</v>
      </c>
    </row>
    <row r="2072" spans="1:2" x14ac:dyDescent="0.25">
      <c r="A2072" s="17" t="s">
        <v>8219</v>
      </c>
      <c r="B2072" s="19">
        <v>6</v>
      </c>
    </row>
    <row r="2073" spans="1:2" x14ac:dyDescent="0.25">
      <c r="A2073" s="18" t="s">
        <v>8219</v>
      </c>
      <c r="B2073" s="20">
        <v>25</v>
      </c>
    </row>
    <row r="2074" spans="1:2" x14ac:dyDescent="0.25">
      <c r="A2074" s="17" t="s">
        <v>8219</v>
      </c>
      <c r="B2074" s="19">
        <v>39</v>
      </c>
    </row>
    <row r="2075" spans="1:2" x14ac:dyDescent="0.25">
      <c r="A2075" s="18" t="s">
        <v>8219</v>
      </c>
      <c r="B2075" s="20">
        <v>62</v>
      </c>
    </row>
    <row r="2076" spans="1:2" x14ac:dyDescent="0.25">
      <c r="A2076" s="17" t="s">
        <v>8219</v>
      </c>
      <c r="B2076" s="19">
        <v>31</v>
      </c>
    </row>
    <row r="2077" spans="1:2" x14ac:dyDescent="0.25">
      <c r="A2077" s="18" t="s">
        <v>8219</v>
      </c>
      <c r="B2077" s="20">
        <v>274</v>
      </c>
    </row>
    <row r="2078" spans="1:2" x14ac:dyDescent="0.25">
      <c r="A2078" s="17" t="s">
        <v>8219</v>
      </c>
      <c r="B2078" s="19">
        <v>17</v>
      </c>
    </row>
    <row r="2079" spans="1:2" x14ac:dyDescent="0.25">
      <c r="A2079" s="18" t="s">
        <v>8219</v>
      </c>
      <c r="B2079" s="20">
        <v>14</v>
      </c>
    </row>
    <row r="2080" spans="1:2" x14ac:dyDescent="0.25">
      <c r="A2080" s="17" t="s">
        <v>8219</v>
      </c>
      <c r="B2080" s="19">
        <v>60</v>
      </c>
    </row>
    <row r="2081" spans="1:2" x14ac:dyDescent="0.25">
      <c r="A2081" s="18" t="s">
        <v>8219</v>
      </c>
      <c r="B2081" s="20">
        <v>33</v>
      </c>
    </row>
    <row r="2082" spans="1:2" x14ac:dyDescent="0.25">
      <c r="A2082" s="17" t="s">
        <v>8219</v>
      </c>
      <c r="B2082" s="19">
        <v>78</v>
      </c>
    </row>
    <row r="2083" spans="1:2" x14ac:dyDescent="0.25">
      <c r="A2083" s="18" t="s">
        <v>8219</v>
      </c>
      <c r="B2083" s="20">
        <v>30</v>
      </c>
    </row>
    <row r="2084" spans="1:2" x14ac:dyDescent="0.25">
      <c r="A2084" s="17" t="s">
        <v>8219</v>
      </c>
      <c r="B2084" s="19">
        <v>136</v>
      </c>
    </row>
    <row r="2085" spans="1:2" x14ac:dyDescent="0.25">
      <c r="A2085" s="18" t="s">
        <v>8219</v>
      </c>
      <c r="B2085" s="20">
        <v>40</v>
      </c>
    </row>
    <row r="2086" spans="1:2" x14ac:dyDescent="0.25">
      <c r="A2086" s="17" t="s">
        <v>8219</v>
      </c>
      <c r="B2086" s="19">
        <v>18</v>
      </c>
    </row>
    <row r="2087" spans="1:2" x14ac:dyDescent="0.25">
      <c r="A2087" s="18" t="s">
        <v>8219</v>
      </c>
      <c r="B2087" s="20">
        <v>39</v>
      </c>
    </row>
    <row r="2088" spans="1:2" x14ac:dyDescent="0.25">
      <c r="A2088" s="17" t="s">
        <v>8219</v>
      </c>
      <c r="B2088" s="19">
        <v>21</v>
      </c>
    </row>
    <row r="2089" spans="1:2" x14ac:dyDescent="0.25">
      <c r="A2089" s="18" t="s">
        <v>8219</v>
      </c>
      <c r="B2089" s="20">
        <v>30</v>
      </c>
    </row>
    <row r="2090" spans="1:2" x14ac:dyDescent="0.25">
      <c r="A2090" s="17" t="s">
        <v>8219</v>
      </c>
      <c r="B2090" s="19">
        <v>27</v>
      </c>
    </row>
    <row r="2091" spans="1:2" x14ac:dyDescent="0.25">
      <c r="A2091" s="18" t="s">
        <v>8219</v>
      </c>
      <c r="B2091" s="20">
        <v>35</v>
      </c>
    </row>
    <row r="2092" spans="1:2" x14ac:dyDescent="0.25">
      <c r="A2092" s="17" t="s">
        <v>8219</v>
      </c>
      <c r="B2092" s="19">
        <v>13</v>
      </c>
    </row>
    <row r="2093" spans="1:2" x14ac:dyDescent="0.25">
      <c r="A2093" s="18" t="s">
        <v>8219</v>
      </c>
      <c r="B2093" s="20">
        <v>23</v>
      </c>
    </row>
    <row r="2094" spans="1:2" x14ac:dyDescent="0.25">
      <c r="A2094" s="17" t="s">
        <v>8219</v>
      </c>
      <c r="B2094" s="19">
        <v>39</v>
      </c>
    </row>
    <row r="2095" spans="1:2" x14ac:dyDescent="0.25">
      <c r="A2095" s="18" t="s">
        <v>8219</v>
      </c>
      <c r="B2095" s="20">
        <v>35</v>
      </c>
    </row>
    <row r="2096" spans="1:2" x14ac:dyDescent="0.25">
      <c r="A2096" s="17" t="s">
        <v>8219</v>
      </c>
      <c r="B2096" s="19">
        <v>27</v>
      </c>
    </row>
    <row r="2097" spans="1:2" x14ac:dyDescent="0.25">
      <c r="A2097" s="18" t="s">
        <v>8219</v>
      </c>
      <c r="B2097" s="20">
        <v>21</v>
      </c>
    </row>
    <row r="2098" spans="1:2" x14ac:dyDescent="0.25">
      <c r="A2098" s="17" t="s">
        <v>8219</v>
      </c>
      <c r="B2098" s="19">
        <v>104</v>
      </c>
    </row>
    <row r="2099" spans="1:2" x14ac:dyDescent="0.25">
      <c r="A2099" s="18" t="s">
        <v>8219</v>
      </c>
      <c r="B2099" s="20">
        <v>19</v>
      </c>
    </row>
    <row r="2100" spans="1:2" x14ac:dyDescent="0.25">
      <c r="A2100" s="17" t="s">
        <v>8219</v>
      </c>
      <c r="B2100" s="19">
        <v>97</v>
      </c>
    </row>
    <row r="2101" spans="1:2" x14ac:dyDescent="0.25">
      <c r="A2101" s="18" t="s">
        <v>8219</v>
      </c>
      <c r="B2101" s="20">
        <v>27</v>
      </c>
    </row>
    <row r="2102" spans="1:2" x14ac:dyDescent="0.25">
      <c r="A2102" s="17" t="s">
        <v>8219</v>
      </c>
      <c r="B2102" s="19">
        <v>24</v>
      </c>
    </row>
    <row r="2103" spans="1:2" x14ac:dyDescent="0.25">
      <c r="A2103" s="18" t="s">
        <v>8219</v>
      </c>
      <c r="B2103" s="20">
        <v>13</v>
      </c>
    </row>
    <row r="2104" spans="1:2" x14ac:dyDescent="0.25">
      <c r="A2104" s="17" t="s">
        <v>8219</v>
      </c>
      <c r="B2104" s="19">
        <v>46</v>
      </c>
    </row>
    <row r="2105" spans="1:2" x14ac:dyDescent="0.25">
      <c r="A2105" s="18" t="s">
        <v>8219</v>
      </c>
      <c r="B2105" s="20">
        <v>4</v>
      </c>
    </row>
    <row r="2106" spans="1:2" x14ac:dyDescent="0.25">
      <c r="A2106" s="17" t="s">
        <v>8219</v>
      </c>
      <c r="B2106" s="19">
        <v>40</v>
      </c>
    </row>
    <row r="2107" spans="1:2" x14ac:dyDescent="0.25">
      <c r="A2107" s="18" t="s">
        <v>8219</v>
      </c>
      <c r="B2107" s="20">
        <v>44</v>
      </c>
    </row>
    <row r="2108" spans="1:2" x14ac:dyDescent="0.25">
      <c r="A2108" s="17" t="s">
        <v>8219</v>
      </c>
      <c r="B2108" s="19">
        <v>35</v>
      </c>
    </row>
    <row r="2109" spans="1:2" x14ac:dyDescent="0.25">
      <c r="A2109" s="18" t="s">
        <v>8219</v>
      </c>
      <c r="B2109" s="20">
        <v>63</v>
      </c>
    </row>
    <row r="2110" spans="1:2" x14ac:dyDescent="0.25">
      <c r="A2110" s="17" t="s">
        <v>8219</v>
      </c>
      <c r="B2110" s="19">
        <v>89</v>
      </c>
    </row>
    <row r="2111" spans="1:2" x14ac:dyDescent="0.25">
      <c r="A2111" s="18" t="s">
        <v>8219</v>
      </c>
      <c r="B2111" s="20">
        <v>15</v>
      </c>
    </row>
    <row r="2112" spans="1:2" x14ac:dyDescent="0.25">
      <c r="A2112" s="17" t="s">
        <v>8219</v>
      </c>
      <c r="B2112" s="19">
        <v>46</v>
      </c>
    </row>
    <row r="2113" spans="1:2" x14ac:dyDescent="0.25">
      <c r="A2113" s="18" t="s">
        <v>8219</v>
      </c>
      <c r="B2113" s="20">
        <v>33</v>
      </c>
    </row>
    <row r="2114" spans="1:2" x14ac:dyDescent="0.25">
      <c r="A2114" s="17" t="s">
        <v>8219</v>
      </c>
      <c r="B2114" s="19">
        <v>52</v>
      </c>
    </row>
    <row r="2115" spans="1:2" x14ac:dyDescent="0.25">
      <c r="A2115" s="18" t="s">
        <v>8219</v>
      </c>
      <c r="B2115" s="20">
        <v>7</v>
      </c>
    </row>
    <row r="2116" spans="1:2" x14ac:dyDescent="0.25">
      <c r="A2116" s="17" t="s">
        <v>8219</v>
      </c>
      <c r="B2116" s="19">
        <v>28</v>
      </c>
    </row>
    <row r="2117" spans="1:2" x14ac:dyDescent="0.25">
      <c r="A2117" s="18" t="s">
        <v>8219</v>
      </c>
      <c r="B2117" s="20">
        <v>11</v>
      </c>
    </row>
    <row r="2118" spans="1:2" x14ac:dyDescent="0.25">
      <c r="A2118" s="17" t="s">
        <v>8219</v>
      </c>
      <c r="B2118" s="19">
        <v>15</v>
      </c>
    </row>
    <row r="2119" spans="1:2" x14ac:dyDescent="0.25">
      <c r="A2119" s="18" t="s">
        <v>8219</v>
      </c>
      <c r="B2119" s="20">
        <v>30</v>
      </c>
    </row>
    <row r="2120" spans="1:2" x14ac:dyDescent="0.25">
      <c r="A2120" s="17" t="s">
        <v>8219</v>
      </c>
      <c r="B2120" s="19">
        <v>27</v>
      </c>
    </row>
    <row r="2121" spans="1:2" x14ac:dyDescent="0.25">
      <c r="A2121" s="18" t="s">
        <v>8219</v>
      </c>
      <c r="B2121" s="20">
        <v>28</v>
      </c>
    </row>
    <row r="2122" spans="1:2" x14ac:dyDescent="0.25">
      <c r="A2122" s="17" t="s">
        <v>8219</v>
      </c>
      <c r="B2122" s="19">
        <v>17</v>
      </c>
    </row>
    <row r="2123" spans="1:2" x14ac:dyDescent="0.25">
      <c r="A2123" s="18" t="s">
        <v>8219</v>
      </c>
      <c r="B2123" s="20">
        <v>50</v>
      </c>
    </row>
    <row r="2124" spans="1:2" x14ac:dyDescent="0.25">
      <c r="A2124" s="17" t="s">
        <v>8219</v>
      </c>
      <c r="B2124" s="19">
        <v>26</v>
      </c>
    </row>
    <row r="2125" spans="1:2" x14ac:dyDescent="0.25">
      <c r="A2125" s="18" t="s">
        <v>8219</v>
      </c>
      <c r="B2125" s="20">
        <v>88</v>
      </c>
    </row>
    <row r="2126" spans="1:2" x14ac:dyDescent="0.25">
      <c r="A2126" s="17" t="s">
        <v>8219</v>
      </c>
      <c r="B2126" s="19">
        <v>91</v>
      </c>
    </row>
    <row r="2127" spans="1:2" x14ac:dyDescent="0.25">
      <c r="A2127" s="18" t="s">
        <v>8219</v>
      </c>
      <c r="B2127" s="20">
        <v>3</v>
      </c>
    </row>
    <row r="2128" spans="1:2" x14ac:dyDescent="0.25">
      <c r="A2128" s="17" t="s">
        <v>8219</v>
      </c>
      <c r="B2128" s="19">
        <v>28</v>
      </c>
    </row>
    <row r="2129" spans="1:2" x14ac:dyDescent="0.25">
      <c r="A2129" s="18" t="s">
        <v>8219</v>
      </c>
      <c r="B2129" s="20">
        <v>77</v>
      </c>
    </row>
    <row r="2130" spans="1:2" x14ac:dyDescent="0.25">
      <c r="A2130" s="17" t="s">
        <v>8219</v>
      </c>
      <c r="B2130" s="19">
        <v>27</v>
      </c>
    </row>
    <row r="2131" spans="1:2" x14ac:dyDescent="0.25">
      <c r="A2131" s="18" t="s">
        <v>8219</v>
      </c>
      <c r="B2131" s="20">
        <v>107</v>
      </c>
    </row>
    <row r="2132" spans="1:2" x14ac:dyDescent="0.25">
      <c r="A2132" s="17" t="s">
        <v>8219</v>
      </c>
      <c r="B2132" s="19">
        <v>96</v>
      </c>
    </row>
    <row r="2133" spans="1:2" x14ac:dyDescent="0.25">
      <c r="A2133" s="18" t="s">
        <v>8219</v>
      </c>
      <c r="B2133" s="20">
        <v>56</v>
      </c>
    </row>
    <row r="2134" spans="1:2" x14ac:dyDescent="0.25">
      <c r="A2134" s="17" t="s">
        <v>8219</v>
      </c>
      <c r="B2134" s="19">
        <v>58</v>
      </c>
    </row>
    <row r="2135" spans="1:2" x14ac:dyDescent="0.25">
      <c r="A2135" s="18" t="s">
        <v>8219</v>
      </c>
      <c r="B2135" s="20">
        <v>15</v>
      </c>
    </row>
    <row r="2136" spans="1:2" x14ac:dyDescent="0.25">
      <c r="A2136" s="17" t="s">
        <v>8219</v>
      </c>
      <c r="B2136" s="19">
        <v>20</v>
      </c>
    </row>
    <row r="2137" spans="1:2" x14ac:dyDescent="0.25">
      <c r="A2137" s="18" t="s">
        <v>8219</v>
      </c>
      <c r="B2137" s="20">
        <v>38</v>
      </c>
    </row>
    <row r="2138" spans="1:2" x14ac:dyDescent="0.25">
      <c r="A2138" s="17" t="s">
        <v>8219</v>
      </c>
      <c r="B2138" s="19">
        <v>33</v>
      </c>
    </row>
    <row r="2139" spans="1:2" x14ac:dyDescent="0.25">
      <c r="A2139" s="18" t="s">
        <v>8219</v>
      </c>
      <c r="B2139" s="20">
        <v>57</v>
      </c>
    </row>
    <row r="2140" spans="1:2" x14ac:dyDescent="0.25">
      <c r="A2140" s="17" t="s">
        <v>8219</v>
      </c>
      <c r="B2140" s="19">
        <v>25</v>
      </c>
    </row>
    <row r="2141" spans="1:2" x14ac:dyDescent="0.25">
      <c r="A2141" s="18" t="s">
        <v>8219</v>
      </c>
      <c r="B2141" s="20">
        <v>14</v>
      </c>
    </row>
    <row r="2142" spans="1:2" x14ac:dyDescent="0.25">
      <c r="A2142" s="17" t="s">
        <v>8219</v>
      </c>
      <c r="B2142" s="19">
        <v>94</v>
      </c>
    </row>
    <row r="2143" spans="1:2" x14ac:dyDescent="0.25">
      <c r="A2143" s="18" t="s">
        <v>8219</v>
      </c>
      <c r="B2143" s="20">
        <v>59</v>
      </c>
    </row>
    <row r="2144" spans="1:2" x14ac:dyDescent="0.25">
      <c r="A2144" s="17" t="s">
        <v>8219</v>
      </c>
      <c r="B2144" s="19">
        <v>36</v>
      </c>
    </row>
    <row r="2145" spans="1:2" x14ac:dyDescent="0.25">
      <c r="A2145" s="18" t="s">
        <v>8219</v>
      </c>
      <c r="B2145" s="20">
        <v>115</v>
      </c>
    </row>
    <row r="2146" spans="1:2" x14ac:dyDescent="0.25">
      <c r="A2146" s="17" t="s">
        <v>8219</v>
      </c>
      <c r="B2146" s="19">
        <v>30</v>
      </c>
    </row>
    <row r="2147" spans="1:2" x14ac:dyDescent="0.25">
      <c r="A2147" s="18" t="s">
        <v>8219</v>
      </c>
      <c r="B2147" s="20">
        <v>52</v>
      </c>
    </row>
    <row r="2148" spans="1:2" x14ac:dyDescent="0.25">
      <c r="A2148" s="17" t="s">
        <v>8219</v>
      </c>
      <c r="B2148" s="19">
        <v>27</v>
      </c>
    </row>
    <row r="2149" spans="1:2" x14ac:dyDescent="0.25">
      <c r="A2149" s="18" t="s">
        <v>8219</v>
      </c>
      <c r="B2149" s="20">
        <v>24</v>
      </c>
    </row>
    <row r="2150" spans="1:2" x14ac:dyDescent="0.25">
      <c r="A2150" s="17" t="s">
        <v>8219</v>
      </c>
      <c r="B2150" s="19">
        <v>10</v>
      </c>
    </row>
    <row r="2151" spans="1:2" x14ac:dyDescent="0.25">
      <c r="A2151" s="18" t="s">
        <v>8219</v>
      </c>
      <c r="B2151" s="20">
        <v>30</v>
      </c>
    </row>
    <row r="2152" spans="1:2" x14ac:dyDescent="0.25">
      <c r="A2152" s="17" t="s">
        <v>8219</v>
      </c>
      <c r="B2152" s="19">
        <v>71</v>
      </c>
    </row>
    <row r="2153" spans="1:2" x14ac:dyDescent="0.25">
      <c r="A2153" s="18" t="s">
        <v>8219</v>
      </c>
      <c r="B2153" s="20">
        <v>10</v>
      </c>
    </row>
    <row r="2154" spans="1:2" x14ac:dyDescent="0.25">
      <c r="A2154" s="17" t="s">
        <v>8219</v>
      </c>
      <c r="B2154" s="19">
        <v>24</v>
      </c>
    </row>
    <row r="2155" spans="1:2" x14ac:dyDescent="0.25">
      <c r="A2155" s="18" t="s">
        <v>8219</v>
      </c>
      <c r="B2155" s="20">
        <v>38</v>
      </c>
    </row>
    <row r="2156" spans="1:2" x14ac:dyDescent="0.25">
      <c r="A2156" s="17" t="s">
        <v>8219</v>
      </c>
      <c r="B2156" s="19">
        <v>26</v>
      </c>
    </row>
    <row r="2157" spans="1:2" x14ac:dyDescent="0.25">
      <c r="A2157" s="18" t="s">
        <v>8219</v>
      </c>
      <c r="B2157" s="20">
        <v>19</v>
      </c>
    </row>
    <row r="2158" spans="1:2" x14ac:dyDescent="0.25">
      <c r="A2158" s="17" t="s">
        <v>8219</v>
      </c>
      <c r="B2158" s="19">
        <v>11</v>
      </c>
    </row>
    <row r="2159" spans="1:2" x14ac:dyDescent="0.25">
      <c r="A2159" s="18" t="s">
        <v>8219</v>
      </c>
      <c r="B2159" s="20">
        <v>27</v>
      </c>
    </row>
    <row r="2160" spans="1:2" x14ac:dyDescent="0.25">
      <c r="A2160" s="17" t="s">
        <v>8219</v>
      </c>
      <c r="B2160" s="19">
        <v>34</v>
      </c>
    </row>
    <row r="2161" spans="1:2" x14ac:dyDescent="0.25">
      <c r="A2161" s="18" t="s">
        <v>8219</v>
      </c>
      <c r="B2161" s="20">
        <v>20</v>
      </c>
    </row>
    <row r="2162" spans="1:2" x14ac:dyDescent="0.25">
      <c r="A2162" s="17" t="s">
        <v>8219</v>
      </c>
      <c r="B2162" s="19">
        <v>37</v>
      </c>
    </row>
    <row r="2163" spans="1:2" x14ac:dyDescent="0.25">
      <c r="A2163" s="18" t="s">
        <v>8219</v>
      </c>
      <c r="B2163" s="20">
        <v>20</v>
      </c>
    </row>
    <row r="2164" spans="1:2" x14ac:dyDescent="0.25">
      <c r="A2164" s="17" t="s">
        <v>8219</v>
      </c>
      <c r="B2164" s="19">
        <v>10</v>
      </c>
    </row>
    <row r="2165" spans="1:2" x14ac:dyDescent="0.25">
      <c r="A2165" s="18" t="s">
        <v>8219</v>
      </c>
      <c r="B2165" s="20">
        <v>26</v>
      </c>
    </row>
    <row r="2166" spans="1:2" x14ac:dyDescent="0.25">
      <c r="A2166" s="17" t="s">
        <v>8219</v>
      </c>
      <c r="B2166" s="19">
        <v>20</v>
      </c>
    </row>
    <row r="2167" spans="1:2" x14ac:dyDescent="0.25">
      <c r="A2167" s="18" t="s">
        <v>8219</v>
      </c>
      <c r="B2167" s="20">
        <v>46</v>
      </c>
    </row>
    <row r="2168" spans="1:2" x14ac:dyDescent="0.25">
      <c r="A2168" s="17" t="s">
        <v>8219</v>
      </c>
      <c r="B2168" s="19">
        <v>76</v>
      </c>
    </row>
    <row r="2169" spans="1:2" x14ac:dyDescent="0.25">
      <c r="A2169" s="18" t="s">
        <v>8219</v>
      </c>
      <c r="B2169" s="20">
        <v>41</v>
      </c>
    </row>
    <row r="2170" spans="1:2" x14ac:dyDescent="0.25">
      <c r="A2170" s="17" t="s">
        <v>8219</v>
      </c>
      <c r="B2170" s="19">
        <v>7</v>
      </c>
    </row>
    <row r="2171" spans="1:2" x14ac:dyDescent="0.25">
      <c r="A2171" s="18" t="s">
        <v>8219</v>
      </c>
      <c r="B2171" s="20">
        <v>49</v>
      </c>
    </row>
    <row r="2172" spans="1:2" x14ac:dyDescent="0.25">
      <c r="A2172" s="17" t="s">
        <v>8219</v>
      </c>
      <c r="B2172" s="19">
        <v>26</v>
      </c>
    </row>
    <row r="2173" spans="1:2" x14ac:dyDescent="0.25">
      <c r="A2173" s="18" t="s">
        <v>8219</v>
      </c>
      <c r="B2173" s="20">
        <v>65</v>
      </c>
    </row>
    <row r="2174" spans="1:2" x14ac:dyDescent="0.25">
      <c r="A2174" s="17" t="s">
        <v>8219</v>
      </c>
      <c r="B2174" s="19">
        <v>28</v>
      </c>
    </row>
    <row r="2175" spans="1:2" x14ac:dyDescent="0.25">
      <c r="A2175" s="18" t="s">
        <v>8219</v>
      </c>
      <c r="B2175" s="20">
        <v>8</v>
      </c>
    </row>
    <row r="2176" spans="1:2" x14ac:dyDescent="0.25">
      <c r="A2176" s="17" t="s">
        <v>8219</v>
      </c>
      <c r="B2176" s="19">
        <v>3</v>
      </c>
    </row>
    <row r="2177" spans="1:2" x14ac:dyDescent="0.25">
      <c r="A2177" s="18" t="s">
        <v>8219</v>
      </c>
      <c r="B2177" s="20">
        <v>9</v>
      </c>
    </row>
    <row r="2178" spans="1:2" x14ac:dyDescent="0.25">
      <c r="A2178" s="17" t="s">
        <v>8219</v>
      </c>
      <c r="B2178" s="19">
        <v>9</v>
      </c>
    </row>
    <row r="2179" spans="1:2" x14ac:dyDescent="0.25">
      <c r="A2179" s="18" t="s">
        <v>8219</v>
      </c>
      <c r="B2179" s="20">
        <v>20</v>
      </c>
    </row>
    <row r="2180" spans="1:2" x14ac:dyDescent="0.25">
      <c r="A2180" s="17" t="s">
        <v>8219</v>
      </c>
      <c r="B2180" s="19">
        <v>57</v>
      </c>
    </row>
    <row r="2181" spans="1:2" x14ac:dyDescent="0.25">
      <c r="A2181" s="18" t="s">
        <v>8219</v>
      </c>
      <c r="B2181" s="20">
        <v>8</v>
      </c>
    </row>
    <row r="2182" spans="1:2" x14ac:dyDescent="0.25">
      <c r="A2182" s="17" t="s">
        <v>8219</v>
      </c>
      <c r="B2182" s="19">
        <v>14</v>
      </c>
    </row>
    <row r="2183" spans="1:2" x14ac:dyDescent="0.25">
      <c r="A2183" s="18" t="s">
        <v>8219</v>
      </c>
      <c r="B2183" s="20">
        <v>17</v>
      </c>
    </row>
    <row r="2184" spans="1:2" x14ac:dyDescent="0.25">
      <c r="A2184" s="17" t="s">
        <v>8219</v>
      </c>
      <c r="B2184" s="19">
        <v>100</v>
      </c>
    </row>
    <row r="2185" spans="1:2" x14ac:dyDescent="0.25">
      <c r="A2185" s="18" t="s">
        <v>8219</v>
      </c>
      <c r="B2185" s="20">
        <v>32</v>
      </c>
    </row>
    <row r="2186" spans="1:2" x14ac:dyDescent="0.25">
      <c r="A2186" s="17" t="s">
        <v>8219</v>
      </c>
      <c r="B2186" s="19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Sheet1</vt:lpstr>
      <vt:lpstr>State Vs Category Chart</vt:lpstr>
      <vt:lpstr>State Vs Sub Category</vt:lpstr>
      <vt:lpstr>Conversion Trend</vt:lpstr>
      <vt:lpstr>Bonus_Goal Outcomes</vt:lpstr>
      <vt:lpstr>Bonus Statistical Analysis</vt:lpstr>
      <vt:lpstr>BackersCount</vt:lpstr>
      <vt:lpstr>failed</vt:lpstr>
      <vt:lpstr>status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</cp:lastModifiedBy>
  <cp:lastPrinted>2020-09-28T20:03:42Z</cp:lastPrinted>
  <dcterms:created xsi:type="dcterms:W3CDTF">2017-04-20T15:17:24Z</dcterms:created>
  <dcterms:modified xsi:type="dcterms:W3CDTF">2020-10-04T03:59:09Z</dcterms:modified>
</cp:coreProperties>
</file>