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gwu-arl-data-pt-09-2020-u-c\01-Class-Activities\01-Excel\2\Activities\09-HW_ProductPivot\Unsolved\"/>
    </mc:Choice>
  </mc:AlternateContent>
  <xr:revisionPtr revIDLastSave="0" documentId="13_ncr:1_{5F1CEEE8-40F0-4257-9266-1821A0F1F605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Product List" sheetId="1" r:id="rId1"/>
    <sheet name="Orders" sheetId="2" r:id="rId2"/>
    <sheet name="Sheet1" sheetId="3" r:id="rId3"/>
  </sheets>
  <calcPr calcId="18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<sst xmlns="http://schemas.openxmlformats.org/spreadsheetml/2006/main" count="63" uniqueCount="34">
  <si>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</si>
  <si>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</si>
  <si>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</si>
  <si>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</si>
  <si>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</si>
  <si>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</si>
  <si>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</si>
  <si>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</si>
  <si>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</si>
  <si>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</si>
  <si>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</si>
  <si>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</si>
  <si>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</si>
  <si>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</si>
  <si>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</si>
  <si>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</si>
  <si>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</si>
  <si>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</si>
  <si>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</si>
  <si>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</si>
  <si>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</si>
  <si>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</si>
  <si>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</si>
  <si>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</si>
  <si>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</si>
  <si>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</si>
  <si>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</si>
  <si>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</si>
  <si>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</si>
  <si>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</si>
  <si>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</si>
  <si>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(blank)</t>
  </si>
  <si>
    <t>Grand Total</t>
  </si>
  <si>
    <t>Sum of 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</si>
</sst>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[ProductionPivot_Unsolved.xlsx]Sheet1!PivotTable3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Sheet1!$A$4:$A$11</c:f>
              <c:strCache>
                <c:ptCount val="7"/>
                <c:pt idx="0">
                  <c:v>10029367401</c:v>
                </c:pt>
                <c:pt idx="1">
                  <c:v>10029367402</c:v>
                </c:pt>
                <c:pt idx="2">
                  <c:v>10029367403</c:v>
                </c:pt>
                <c:pt idx="3">
                  <c:v>10029367404</c:v>
                </c:pt>
                <c:pt idx="4">
                  <c:v>10029367405</c:v>
                </c:pt>
                <c:pt idx="5">
                  <c:v>10029367406</c:v>
                </c:pt>
                <c:pt idx="6">
                  <c:v>(blank)</c:v>
                </c:pt>
              </c:strCache>
            </c:strRef>
          </c:cat>
          <c:val>
            <c:numRef>
              <c:f>Sheet1!$B$4:$B$11</c:f>
              <c:numCache>
                <c:formatCode>General</c:formatCode>
                <c:ptCount val="7"/>
                <c:pt idx="0">
                  <c:v>57.38</c:v>
                </c:pt>
                <c:pt idx="1">
                  <c:v>50.66</c:v>
                </c:pt>
                <c:pt idx="2">
                  <c:v>157.84</c:v>
                </c:pt>
                <c:pt idx="3">
                  <c:v>53.19</c:v>
                </c:pt>
                <c:pt idx="4">
                  <c:v>8.99</c:v>
                </c:pt>
                <c:pt idx="5">
                  <c:v>320.46999999999997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DA-4CA2-9AB2-DD3D3F643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5096016"/>
        <c:axId val="745097000"/>
      </c:barChart>
      <c:catAx>
        <c:axId val="74509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097000"/>
        <c:crosses val="autoZero"/>
        <c:auto val="1"/>
        <c:lblAlgn val="ctr"/>
        <c:lblOffset val="100"/>
        <c:noMultiLvlLbl val="0"/>
      </c:catAx>
      <c:valAx>
        <c:axId val="74509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09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14287</xdr:rowOff>
    </xdr:from>
    <xdr:to>
      <xdr:col>9</xdr:col>
      <xdr:colOff>409575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53CEA-BB9C-45BA-A488-BFBDE51C6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099.952949421298" createdVersion="6" refreshedVersion="6" minRefreshableVersion="3" recordCount="29" xr:uid="{A0199320-A47C-42AD-B975-B8ECDE71B15E}">
  <cacheSource type="worksheet">
    <worksheetSource ref="A1:E1048576" sheet="Orders"/>
  </cacheSource>
  <cacheFields count="6">
    <cacheField name="Order Number" numFmtId="0">
      <sharedItems containsString="0" containsBlank="1" containsNumber="1" containsInteger="1" minValue="10029367401" maxValue="10029367406" count="7">
        <n v="10029367401"/>
        <n v="10029367402"/>
        <n v="10029367403"/>
        <n v="10029367404"/>
        <n v="10029367405"/>
        <n v="10029367406"/>
        <m/>
      </sharedItems>
    </cacheField>
    <cacheField name="Product ID" numFmtId="0">
      <sharedItems containsString="0" containsBlank="1" containsNumber="1" containsInteger="1" minValue="100" maxValue="206" count="14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  <m/>
      </sharedItems>
    </cacheField>
    <cacheField name="Shipping Priority" numFmtId="0">
      <sharedItems containsBlank="1"/>
    </cacheField>
    <cacheField name="Price" numFmtId="0">
      <sharedItems containsString="0" containsBlank="1" containsNumber="1" minValue="3.99" maxValue="109.99" count="13">
        <n v="10.95"/>
        <n v="15.99"/>
        <n v="3.99"/>
        <n v="7.95"/>
        <n v="7.75"/>
        <n v="19.96"/>
        <n v="6.76"/>
        <n v="31.99"/>
        <n v="14.96"/>
        <n v="4.42"/>
        <n v="109.99"/>
        <n v="9.99"/>
        <m/>
      </sharedItems>
    </cacheField>
    <cacheField name="Shipping Price" numFmtId="0">
      <sharedItems containsString="0" containsBlank="1" containsNumber="1" minValue="0.5" maxValue="7.25" count="5">
        <n v="0.5"/>
        <n v="5"/>
        <n v="7.25"/>
        <n v="2.75"/>
        <m/>
      </sharedItems>
    </cacheField>
    <cacheField name="Total Price" numFmtId="0" formula="Price+'Shipping Pric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s v="Low"/>
    <x v="0"/>
    <x v="0"/>
  </r>
  <r>
    <x v="0"/>
    <x v="1"/>
    <s v="High"/>
    <x v="1"/>
    <x v="1"/>
  </r>
  <r>
    <x v="0"/>
    <x v="0"/>
    <s v="VIP"/>
    <x v="0"/>
    <x v="2"/>
  </r>
  <r>
    <x v="0"/>
    <x v="2"/>
    <s v="Medium"/>
    <x v="2"/>
    <x v="3"/>
  </r>
  <r>
    <x v="1"/>
    <x v="3"/>
    <s v="VIP"/>
    <x v="3"/>
    <x v="2"/>
  </r>
  <r>
    <x v="1"/>
    <x v="4"/>
    <s v="Medium"/>
    <x v="4"/>
    <x v="3"/>
  </r>
  <r>
    <x v="1"/>
    <x v="5"/>
    <s v="High"/>
    <x v="5"/>
    <x v="1"/>
  </r>
  <r>
    <x v="2"/>
    <x v="6"/>
    <s v="High"/>
    <x v="6"/>
    <x v="1"/>
  </r>
  <r>
    <x v="2"/>
    <x v="0"/>
    <s v="VIP"/>
    <x v="0"/>
    <x v="2"/>
  </r>
  <r>
    <x v="2"/>
    <x v="2"/>
    <s v="High"/>
    <x v="2"/>
    <x v="1"/>
  </r>
  <r>
    <x v="2"/>
    <x v="2"/>
    <s v="High"/>
    <x v="2"/>
    <x v="1"/>
  </r>
  <r>
    <x v="2"/>
    <x v="7"/>
    <s v="Low"/>
    <x v="7"/>
    <x v="0"/>
  </r>
  <r>
    <x v="2"/>
    <x v="5"/>
    <s v="Medium"/>
    <x v="5"/>
    <x v="3"/>
  </r>
  <r>
    <x v="2"/>
    <x v="7"/>
    <s v="Low"/>
    <x v="7"/>
    <x v="0"/>
  </r>
  <r>
    <x v="2"/>
    <x v="8"/>
    <s v="VIP"/>
    <x v="8"/>
    <x v="2"/>
  </r>
  <r>
    <x v="3"/>
    <x v="2"/>
    <s v="Medium"/>
    <x v="2"/>
    <x v="3"/>
  </r>
  <r>
    <x v="3"/>
    <x v="6"/>
    <s v="Medium"/>
    <x v="6"/>
    <x v="3"/>
  </r>
  <r>
    <x v="3"/>
    <x v="0"/>
    <s v="High"/>
    <x v="0"/>
    <x v="1"/>
  </r>
  <r>
    <x v="3"/>
    <x v="1"/>
    <s v="High"/>
    <x v="1"/>
    <x v="1"/>
  </r>
  <r>
    <x v="4"/>
    <x v="2"/>
    <s v="High"/>
    <x v="2"/>
    <x v="1"/>
  </r>
  <r>
    <x v="5"/>
    <x v="9"/>
    <s v="Medium"/>
    <x v="9"/>
    <x v="3"/>
  </r>
  <r>
    <x v="5"/>
    <x v="10"/>
    <s v="High"/>
    <x v="10"/>
    <x v="1"/>
  </r>
  <r>
    <x v="5"/>
    <x v="10"/>
    <s v="VIP"/>
    <x v="10"/>
    <x v="2"/>
  </r>
  <r>
    <x v="5"/>
    <x v="9"/>
    <s v="High"/>
    <x v="9"/>
    <x v="1"/>
  </r>
  <r>
    <x v="5"/>
    <x v="5"/>
    <s v="Medium"/>
    <x v="5"/>
    <x v="3"/>
  </r>
  <r>
    <x v="5"/>
    <x v="11"/>
    <s v="VIP"/>
    <x v="2"/>
    <x v="2"/>
  </r>
  <r>
    <x v="5"/>
    <x v="5"/>
    <s v="Low"/>
    <x v="5"/>
    <x v="0"/>
  </r>
  <r>
    <x v="5"/>
    <x v="12"/>
    <s v="VIP"/>
    <x v="11"/>
    <x v="2"/>
  </r>
  <r>
    <x v="6"/>
    <x v="13"/>
    <m/>
    <x v="1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EF22F6-4A1D-4B3E-B135-EC7F7962FCF1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1" firstHeaderRow="1" firstDataRow="1" firstDataCol="1"/>
  <pivotFields count="6"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 sd="0"/>
      </items>
    </pivotField>
    <pivotField axis="axisRow" showAll="0">
      <items count="15">
        <item sd="0" x="5"/>
        <item sd="0" x="8"/>
        <item sd="0" x="11"/>
        <item sd="0" x="9"/>
        <item sd="0" x="0"/>
        <item sd="0" x="2"/>
        <item sd="0" x="4"/>
        <item sd="0" x="3"/>
        <item sd="0" x="12"/>
        <item sd="0" x="1"/>
        <item sd="0" x="7"/>
        <item sd="0" x="6"/>
        <item sd="0" x="10"/>
        <item sd="0" x="13"/>
        <item t="default" sd="0"/>
      </items>
    </pivotField>
    <pivotField showAll="0"/>
    <pivotField showAll="0">
      <items count="14">
        <item x="2"/>
        <item x="9"/>
        <item x="6"/>
        <item x="4"/>
        <item x="3"/>
        <item x="11"/>
        <item x="0"/>
        <item x="8"/>
        <item x="1"/>
        <item x="5"/>
        <item x="7"/>
        <item x="10"/>
        <item x="12"/>
        <item t="default"/>
      </items>
    </pivotField>
    <pivotField showAll="0">
      <items count="6">
        <item x="0"/>
        <item x="3"/>
        <item x="1"/>
        <item x="2"/>
        <item x="4"/>
        <item t="default"/>
      </items>
    </pivotField>
    <pivotField dataField="1" dragToRow="0" dragToCol="0" dragToPage="0" showAll="0" defaultSubtotal="0"/>
  </pivotFields>
  <rowFields count="2">
    <field x="0"/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 Price" fld="5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11" sqref="E11"/>
    </sheetView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.75" thickTop="1" x14ac:dyDescent="0.2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5">
      <c r="A6">
        <f t="shared" si="0"/>
        <v>104</v>
      </c>
      <c r="B6" s="3" t="s">
        <v>8</v>
      </c>
      <c r="C6" s="4">
        <v>7.99</v>
      </c>
    </row>
    <row r="7" spans="1:6" x14ac:dyDescent="0.25">
      <c r="A7">
        <f t="shared" si="0"/>
        <v>105</v>
      </c>
      <c r="B7" s="3" t="s">
        <v>9</v>
      </c>
      <c r="C7" s="4">
        <v>10.95</v>
      </c>
    </row>
    <row r="8" spans="1:6" x14ac:dyDescent="0.25">
      <c r="A8">
        <f t="shared" si="0"/>
        <v>106</v>
      </c>
      <c r="B8" s="3" t="s">
        <v>10</v>
      </c>
      <c r="C8" s="4">
        <v>3.99</v>
      </c>
    </row>
    <row r="9" spans="1:6" x14ac:dyDescent="0.25">
      <c r="A9">
        <f t="shared" si="0"/>
        <v>107</v>
      </c>
      <c r="B9" s="3" t="s">
        <v>11</v>
      </c>
      <c r="C9" s="4">
        <v>7.75</v>
      </c>
    </row>
    <row r="10" spans="1:6" x14ac:dyDescent="0.25">
      <c r="A10">
        <f t="shared" si="0"/>
        <v>108</v>
      </c>
      <c r="B10" s="3" t="s">
        <v>12</v>
      </c>
      <c r="C10" s="4">
        <v>7.95</v>
      </c>
    </row>
    <row r="11" spans="1:6" x14ac:dyDescent="0.25">
      <c r="A11">
        <f t="shared" si="0"/>
        <v>109</v>
      </c>
      <c r="B11" s="3" t="s">
        <v>13</v>
      </c>
      <c r="C11" s="4">
        <v>9.99</v>
      </c>
    </row>
    <row r="12" spans="1:6" x14ac:dyDescent="0.25">
      <c r="A12">
        <v>200</v>
      </c>
      <c r="B12" s="3" t="s">
        <v>14</v>
      </c>
      <c r="C12" s="4">
        <v>15.99</v>
      </c>
    </row>
    <row r="13" spans="1:6" x14ac:dyDescent="0.25">
      <c r="A13">
        <f>A12+1</f>
        <v>201</v>
      </c>
      <c r="B13" s="3" t="s">
        <v>15</v>
      </c>
      <c r="C13" s="4">
        <v>31.99</v>
      </c>
    </row>
    <row r="14" spans="1:6" x14ac:dyDescent="0.25">
      <c r="A14">
        <f t="shared" ref="A14:A18" si="1">A13+1</f>
        <v>202</v>
      </c>
      <c r="B14" s="3" t="s">
        <v>16</v>
      </c>
      <c r="C14" s="4">
        <v>6.76</v>
      </c>
    </row>
    <row r="15" spans="1:6" x14ac:dyDescent="0.25">
      <c r="A15">
        <f t="shared" si="1"/>
        <v>203</v>
      </c>
      <c r="B15" s="3" t="s">
        <v>17</v>
      </c>
      <c r="C15" s="4">
        <v>19.989999999999998</v>
      </c>
    </row>
    <row r="16" spans="1:6" x14ac:dyDescent="0.25">
      <c r="A16">
        <f t="shared" si="1"/>
        <v>204</v>
      </c>
      <c r="B16" s="3" t="s">
        <v>18</v>
      </c>
      <c r="C16" s="4">
        <v>13.28</v>
      </c>
    </row>
    <row r="17" spans="1:3" x14ac:dyDescent="0.25">
      <c r="A17">
        <f t="shared" si="1"/>
        <v>205</v>
      </c>
      <c r="B17" s="3" t="s">
        <v>19</v>
      </c>
      <c r="C17" s="4">
        <v>21.99</v>
      </c>
    </row>
    <row r="18" spans="1:3" x14ac:dyDescent="0.25">
      <c r="A18">
        <f t="shared" si="1"/>
        <v>206</v>
      </c>
      <c r="B18" s="3" t="s">
        <v>20</v>
      </c>
      <c r="C18" s="4">
        <v>109.99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activeCell="E2" sqref="E2"/>
    </sheetView>
  </sheetViews>
  <sheetFormatPr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5" x14ac:dyDescent="0.2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5">
      <c r="A2">
        <v>10029367401</v>
      </c>
      <c r="B2">
        <v>105</v>
      </c>
      <c r="C2" s="8" t="s">
        <v>22</v>
      </c>
      <c r="D2" s="4">
        <f>VLOOKUP(Orders!B2,'Product List'!$A$2:$F$18,3,FALSE)</f>
        <v>10.95</v>
      </c>
      <c r="E2" s="4">
        <f>VLOOKUP(Orders!C2,'Product List'!$E$2:$F$5,2,FALSE)</f>
        <v>0.5</v>
      </c>
    </row>
    <row r="3" spans="1:5" x14ac:dyDescent="0.25">
      <c r="A3" s="7">
        <v>10029367401</v>
      </c>
      <c r="B3">
        <v>200</v>
      </c>
      <c r="C3" s="8" t="s">
        <v>24</v>
      </c>
      <c r="D3" s="4">
        <f>VLOOKUP(Orders!B3,'Product List'!$A$2:$F$18,3,FALSE)</f>
        <v>15.99</v>
      </c>
      <c r="E3" s="4">
        <f>VLOOKUP(Orders!C3,'Product List'!$E$2:$F$5,2,FALSE)</f>
        <v>5</v>
      </c>
    </row>
    <row r="4" spans="1:5" x14ac:dyDescent="0.25">
      <c r="A4">
        <v>10029367401</v>
      </c>
      <c r="B4">
        <v>105</v>
      </c>
      <c r="C4" s="8" t="s">
        <v>25</v>
      </c>
      <c r="D4" s="4">
        <f>VLOOKUP(Orders!B4,'Product List'!$A$2:$F$18,3,FALSE)</f>
        <v>10.95</v>
      </c>
      <c r="E4" s="4">
        <f>VLOOKUP(Orders!C4,'Product List'!$E$2:$F$5,2,FALSE)</f>
        <v>7.25</v>
      </c>
    </row>
    <row r="5" spans="1:5" x14ac:dyDescent="0.25">
      <c r="A5">
        <v>10029367401</v>
      </c>
      <c r="B5">
        <v>106</v>
      </c>
      <c r="C5" s="8" t="s">
        <v>23</v>
      </c>
      <c r="D5" s="4">
        <f>VLOOKUP(Orders!B5,'Product List'!$A$2:$F$18,3,FALSE)</f>
        <v>3.99</v>
      </c>
      <c r="E5" s="4">
        <f>VLOOKUP(Orders!C5,'Product List'!$E$2:$F$5,2,FALSE)</f>
        <v>2.75</v>
      </c>
    </row>
    <row r="6" spans="1:5" x14ac:dyDescent="0.25">
      <c r="A6" s="7">
        <v>10029367402</v>
      </c>
      <c r="B6">
        <v>108</v>
      </c>
      <c r="C6" s="8" t="s">
        <v>25</v>
      </c>
      <c r="D6" s="4">
        <f>VLOOKUP(Orders!B6,'Product List'!$A$2:$F$18,3,FALSE)</f>
        <v>7.95</v>
      </c>
      <c r="E6" s="4">
        <f>VLOOKUP(Orders!C6,'Product List'!$E$2:$F$5,2,FALSE)</f>
        <v>7.25</v>
      </c>
    </row>
    <row r="7" spans="1:5" x14ac:dyDescent="0.25">
      <c r="A7" s="7">
        <v>10029367402</v>
      </c>
      <c r="B7">
        <v>107</v>
      </c>
      <c r="C7" s="8" t="s">
        <v>23</v>
      </c>
      <c r="D7" s="4">
        <f>VLOOKUP(Orders!B7,'Product List'!$A$2:$F$18,3,FALSE)</f>
        <v>7.75</v>
      </c>
      <c r="E7" s="4">
        <f>VLOOKUP(Orders!C7,'Product List'!$E$2:$F$5,2,FALSE)</f>
        <v>2.75</v>
      </c>
    </row>
    <row r="8" spans="1:5" x14ac:dyDescent="0.25">
      <c r="A8" s="7">
        <v>10029367402</v>
      </c>
      <c r="B8">
        <v>100</v>
      </c>
      <c r="C8" s="8" t="s">
        <v>24</v>
      </c>
      <c r="D8" s="4">
        <f>VLOOKUP(Orders!B8,'Product List'!$A$2:$F$18,3,FALSE)</f>
        <v>19.96</v>
      </c>
      <c r="E8" s="4">
        <f>VLOOKUP(Orders!C8,'Product List'!$E$2:$F$5,2,FALSE)</f>
        <v>5</v>
      </c>
    </row>
    <row r="9" spans="1:5" x14ac:dyDescent="0.25">
      <c r="A9" s="7">
        <v>10029367403</v>
      </c>
      <c r="B9">
        <v>202</v>
      </c>
      <c r="C9" s="8" t="s">
        <v>24</v>
      </c>
      <c r="D9" s="4">
        <f>VLOOKUP(Orders!B9,'Product List'!$A$2:$F$18,3,FALSE)</f>
        <v>6.76</v>
      </c>
      <c r="E9" s="4">
        <f>VLOOKUP(Orders!C9,'Product List'!$E$2:$F$5,2,FALSE)</f>
        <v>5</v>
      </c>
    </row>
    <row r="10" spans="1:5" x14ac:dyDescent="0.25">
      <c r="A10" s="7">
        <v>10029367403</v>
      </c>
      <c r="B10">
        <v>105</v>
      </c>
      <c r="C10" s="8" t="s">
        <v>25</v>
      </c>
      <c r="D10" s="4">
        <f>VLOOKUP(Orders!B10,'Product List'!$A$2:$F$18,3,FALSE)</f>
        <v>10.95</v>
      </c>
      <c r="E10" s="4">
        <f>VLOOKUP(Orders!C10,'Product List'!$E$2:$F$5,2,FALSE)</f>
        <v>7.25</v>
      </c>
    </row>
    <row r="11" spans="1:5" x14ac:dyDescent="0.25">
      <c r="A11" s="7">
        <v>10029367403</v>
      </c>
      <c r="B11">
        <v>106</v>
      </c>
      <c r="C11" s="8" t="s">
        <v>24</v>
      </c>
      <c r="D11" s="4">
        <f>VLOOKUP(Orders!B11,'Product List'!$A$2:$F$18,3,FALSE)</f>
        <v>3.99</v>
      </c>
      <c r="E11" s="4">
        <f>VLOOKUP(Orders!C11,'Product List'!$E$2:$F$5,2,FALSE)</f>
        <v>5</v>
      </c>
    </row>
    <row r="12" spans="1:5" x14ac:dyDescent="0.25">
      <c r="A12" s="7">
        <v>10029367403</v>
      </c>
      <c r="B12">
        <v>106</v>
      </c>
      <c r="C12" s="8" t="s">
        <v>24</v>
      </c>
      <c r="D12" s="4">
        <f>VLOOKUP(Orders!B12,'Product List'!$A$2:$F$18,3,FALSE)</f>
        <v>3.99</v>
      </c>
      <c r="E12" s="4">
        <f>VLOOKUP(Orders!C12,'Product List'!$E$2:$F$5,2,FALSE)</f>
        <v>5</v>
      </c>
    </row>
    <row r="13" spans="1:5" x14ac:dyDescent="0.25">
      <c r="A13" s="7">
        <v>10029367403</v>
      </c>
      <c r="B13">
        <v>201</v>
      </c>
      <c r="C13" s="8" t="s">
        <v>22</v>
      </c>
      <c r="D13" s="4">
        <f>VLOOKUP(Orders!B13,'Product List'!$A$2:$F$18,3,FALSE)</f>
        <v>31.99</v>
      </c>
      <c r="E13" s="4">
        <f>VLOOKUP(Orders!C13,'Product List'!$E$2:$F$5,2,FALSE)</f>
        <v>0.5</v>
      </c>
    </row>
    <row r="14" spans="1:5" x14ac:dyDescent="0.25">
      <c r="A14" s="7">
        <v>10029367403</v>
      </c>
      <c r="B14">
        <v>100</v>
      </c>
      <c r="C14" s="8" t="s">
        <v>23</v>
      </c>
      <c r="D14" s="4">
        <f>VLOOKUP(Orders!B14,'Product List'!$A$2:$F$18,3,FALSE)</f>
        <v>19.96</v>
      </c>
      <c r="E14" s="4">
        <f>VLOOKUP(Orders!C14,'Product List'!$E$2:$F$5,2,FALSE)</f>
        <v>2.75</v>
      </c>
    </row>
    <row r="15" spans="1:5" x14ac:dyDescent="0.25">
      <c r="A15" s="7">
        <v>10029367403</v>
      </c>
      <c r="B15">
        <v>201</v>
      </c>
      <c r="C15" s="8" t="s">
        <v>22</v>
      </c>
      <c r="D15" s="4">
        <f>VLOOKUP(Orders!B15,'Product List'!$A$2:$F$18,3,FALSE)</f>
        <v>31.99</v>
      </c>
      <c r="E15" s="4">
        <f>VLOOKUP(Orders!C15,'Product List'!$E$2:$F$5,2,FALSE)</f>
        <v>0.5</v>
      </c>
    </row>
    <row r="16" spans="1:5" x14ac:dyDescent="0.25">
      <c r="A16" s="7">
        <v>10029367403</v>
      </c>
      <c r="B16">
        <v>101</v>
      </c>
      <c r="C16" s="8" t="s">
        <v>25</v>
      </c>
      <c r="D16" s="4">
        <f>VLOOKUP(Orders!B16,'Product List'!$A$2:$F$18,3,FALSE)</f>
        <v>14.96</v>
      </c>
      <c r="E16" s="4">
        <f>VLOOKUP(Orders!C16,'Product List'!$E$2:$F$5,2,FALSE)</f>
        <v>7.25</v>
      </c>
    </row>
    <row r="17" spans="1:5" x14ac:dyDescent="0.25">
      <c r="A17" s="7">
        <v>10029367404</v>
      </c>
      <c r="B17">
        <v>106</v>
      </c>
      <c r="C17" s="8" t="s">
        <v>23</v>
      </c>
      <c r="D17" s="4">
        <f>VLOOKUP(Orders!B17,'Product List'!$A$2:$F$18,3,FALSE)</f>
        <v>3.99</v>
      </c>
      <c r="E17" s="4">
        <f>VLOOKUP(Orders!C17,'Product List'!$E$2:$F$5,2,FALSE)</f>
        <v>2.75</v>
      </c>
    </row>
    <row r="18" spans="1:5" x14ac:dyDescent="0.25">
      <c r="A18" s="7">
        <v>10029367404</v>
      </c>
      <c r="B18">
        <v>202</v>
      </c>
      <c r="C18" s="8" t="s">
        <v>23</v>
      </c>
      <c r="D18" s="4">
        <f>VLOOKUP(Orders!B18,'Product List'!$A$2:$F$18,3,FALSE)</f>
        <v>6.76</v>
      </c>
      <c r="E18" s="4">
        <f>VLOOKUP(Orders!C18,'Product List'!$E$2:$F$5,2,FALSE)</f>
        <v>2.75</v>
      </c>
    </row>
    <row r="19" spans="1:5" x14ac:dyDescent="0.25">
      <c r="A19" s="7">
        <v>10029367404</v>
      </c>
      <c r="B19">
        <v>105</v>
      </c>
      <c r="C19" s="8" t="s">
        <v>24</v>
      </c>
      <c r="D19" s="4">
        <f>VLOOKUP(Orders!B19,'Product List'!$A$2:$F$18,3,FALSE)</f>
        <v>10.95</v>
      </c>
      <c r="E19" s="4">
        <f>VLOOKUP(Orders!C19,'Product List'!$E$2:$F$5,2,FALSE)</f>
        <v>5</v>
      </c>
    </row>
    <row r="20" spans="1:5" x14ac:dyDescent="0.25">
      <c r="A20" s="7">
        <v>10029367404</v>
      </c>
      <c r="B20">
        <v>200</v>
      </c>
      <c r="C20" s="8" t="s">
        <v>24</v>
      </c>
      <c r="D20" s="4">
        <f>VLOOKUP(Orders!B20,'Product List'!$A$2:$F$18,3,FALSE)</f>
        <v>15.99</v>
      </c>
      <c r="E20" s="4">
        <f>VLOOKUP(Orders!C20,'Product List'!$E$2:$F$5,2,FALSE)</f>
        <v>5</v>
      </c>
    </row>
    <row r="21" spans="1:5" x14ac:dyDescent="0.25">
      <c r="A21" s="7">
        <v>10029367405</v>
      </c>
      <c r="B21">
        <v>106</v>
      </c>
      <c r="C21" s="8" t="s">
        <v>24</v>
      </c>
      <c r="D21" s="4">
        <f>VLOOKUP(Orders!B21,'Product List'!$A$2:$F$18,3,FALSE)</f>
        <v>3.99</v>
      </c>
      <c r="E21" s="4">
        <f>VLOOKUP(Orders!C21,'Product List'!$E$2:$F$5,2,FALSE)</f>
        <v>5</v>
      </c>
    </row>
    <row r="22" spans="1:5" x14ac:dyDescent="0.25">
      <c r="A22" s="7">
        <v>10029367406</v>
      </c>
      <c r="B22">
        <v>103</v>
      </c>
      <c r="C22" s="8" t="s">
        <v>23</v>
      </c>
      <c r="D22" s="4">
        <f>VLOOKUP(Orders!B22,'Product List'!$A$2:$F$18,3,FALSE)</f>
        <v>4.42</v>
      </c>
      <c r="E22" s="4">
        <f>VLOOKUP(Orders!C22,'Product List'!$E$2:$F$5,2,FALSE)</f>
        <v>2.75</v>
      </c>
    </row>
    <row r="23" spans="1:5" x14ac:dyDescent="0.25">
      <c r="A23" s="7">
        <v>10029367406</v>
      </c>
      <c r="B23">
        <v>206</v>
      </c>
      <c r="C23" s="8" t="s">
        <v>24</v>
      </c>
      <c r="D23" s="4">
        <f>VLOOKUP(Orders!B23,'Product List'!$A$2:$F$18,3,FALSE)</f>
        <v>109.99</v>
      </c>
      <c r="E23" s="4">
        <f>VLOOKUP(Orders!C23,'Product List'!$E$2:$F$5,2,FALSE)</f>
        <v>5</v>
      </c>
    </row>
    <row r="24" spans="1:5" x14ac:dyDescent="0.25">
      <c r="A24" s="7">
        <v>10029367406</v>
      </c>
      <c r="B24">
        <v>206</v>
      </c>
      <c r="C24" s="8" t="s">
        <v>25</v>
      </c>
      <c r="D24" s="4">
        <f>VLOOKUP(Orders!B24,'Product List'!$A$2:$F$18,3,FALSE)</f>
        <v>109.99</v>
      </c>
      <c r="E24" s="4">
        <f>VLOOKUP(Orders!C24,'Product List'!$E$2:$F$5,2,FALSE)</f>
        <v>7.25</v>
      </c>
    </row>
    <row r="25" spans="1:5" x14ac:dyDescent="0.25">
      <c r="A25" s="7">
        <v>10029367406</v>
      </c>
      <c r="B25">
        <v>103</v>
      </c>
      <c r="C25" s="8" t="s">
        <v>24</v>
      </c>
      <c r="D25" s="4">
        <f>VLOOKUP(Orders!B25,'Product List'!$A$2:$F$18,3,FALSE)</f>
        <v>4.42</v>
      </c>
      <c r="E25" s="4">
        <f>VLOOKUP(Orders!C25,'Product List'!$E$2:$F$5,2,FALSE)</f>
        <v>5</v>
      </c>
    </row>
    <row r="26" spans="1:5" x14ac:dyDescent="0.25">
      <c r="A26" s="7">
        <v>10029367406</v>
      </c>
      <c r="B26">
        <v>100</v>
      </c>
      <c r="C26" s="8" t="s">
        <v>23</v>
      </c>
      <c r="D26" s="4">
        <f>VLOOKUP(Orders!B26,'Product List'!$A$2:$F$18,3,FALSE)</f>
        <v>19.96</v>
      </c>
      <c r="E26" s="4">
        <f>VLOOKUP(Orders!C26,'Product List'!$E$2:$F$5,2,FALSE)</f>
        <v>2.75</v>
      </c>
    </row>
    <row r="27" spans="1:5" x14ac:dyDescent="0.25">
      <c r="A27" s="7">
        <v>10029367406</v>
      </c>
      <c r="B27">
        <v>102</v>
      </c>
      <c r="C27" s="8" t="s">
        <v>25</v>
      </c>
      <c r="D27" s="4">
        <f>VLOOKUP(Orders!B27,'Product List'!$A$2:$F$18,3,FALSE)</f>
        <v>3.99</v>
      </c>
      <c r="E27" s="4">
        <f>VLOOKUP(Orders!C27,'Product List'!$E$2:$F$5,2,FALSE)</f>
        <v>7.25</v>
      </c>
    </row>
    <row r="28" spans="1:5" x14ac:dyDescent="0.25">
      <c r="A28" s="7">
        <v>10029367406</v>
      </c>
      <c r="B28">
        <v>100</v>
      </c>
      <c r="C28" s="8" t="s">
        <v>22</v>
      </c>
      <c r="D28" s="4">
        <f>VLOOKUP(Orders!B28,'Product List'!$A$2:$F$18,3,FALSE)</f>
        <v>19.96</v>
      </c>
      <c r="E28" s="4">
        <f>VLOOKUP(Orders!C28,'Product List'!$E$2:$F$5,2,FALSE)</f>
        <v>0.5</v>
      </c>
    </row>
    <row r="29" spans="1:5" x14ac:dyDescent="0.25">
      <c r="A29" s="7">
        <v>10029367406</v>
      </c>
      <c r="B29">
        <v>109</v>
      </c>
      <c r="C29" s="8" t="s">
        <v>25</v>
      </c>
      <c r="D29" s="4">
        <f>VLOOKUP(Orders!B29,'Product List'!$A$2:$F$18,3,FALSE)</f>
        <v>9.99</v>
      </c>
      <c r="E29" s="4">
        <f>VLOOKUP(Orders!C29,'Product List'!$E$2:$F$5,2,FALSE)</f>
        <v>7.25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7DAEA-00DF-4639-9A2C-9E746E57B9CE}">
  <dimension ref="A3:B11"/>
  <sheetViews>
    <sheetView tabSelected="1" workbookViewId="0">
      <selection activeCell="A4" sqref="A4"/>
    </sheetView>
  </sheetViews>
  <sheetFormatPr defaultRowHeight="15" x14ac:dyDescent="0.25"/>
  <cols>
    <col min="1" max="1" width="13.85546875" bestFit="1" customWidth="1"/>
    <col min="2" max="4" width="17" bestFit="1" customWidth="1"/>
  </cols>
  <sheetData>
    <row r="3" spans="1:2" x14ac:dyDescent="0.25">
      <c r="A3" s="9" t="s">
        <v>30</v>
      </c>
      <c r="B3" t="s">
        <v>33</v>
      </c>
    </row>
    <row r="4" spans="1:2" x14ac:dyDescent="0.25">
      <c r="A4" s="10">
        <v>10029367401</v>
      </c>
      <c r="B4" s="8">
        <v>57.38</v>
      </c>
    </row>
    <row r="5" spans="1:2" x14ac:dyDescent="0.25">
      <c r="A5" s="10">
        <v>10029367402</v>
      </c>
      <c r="B5" s="8">
        <v>50.66</v>
      </c>
    </row>
    <row r="6" spans="1:2" x14ac:dyDescent="0.25">
      <c r="A6" s="10">
        <v>10029367403</v>
      </c>
      <c r="B6" s="8">
        <v>157.84</v>
      </c>
    </row>
    <row r="7" spans="1:2" x14ac:dyDescent="0.25">
      <c r="A7" s="10">
        <v>10029367404</v>
      </c>
      <c r="B7" s="8">
        <v>53.19</v>
      </c>
    </row>
    <row r="8" spans="1:2" x14ac:dyDescent="0.25">
      <c r="A8" s="10">
        <v>10029367405</v>
      </c>
      <c r="B8" s="8">
        <v>8.99</v>
      </c>
    </row>
    <row r="9" spans="1:2" x14ac:dyDescent="0.25">
      <c r="A9" s="10">
        <v>10029367406</v>
      </c>
      <c r="B9" s="8">
        <v>320.46999999999997</v>
      </c>
    </row>
    <row r="10" spans="1:2" x14ac:dyDescent="0.25">
      <c r="A10" s="10" t="s">
        <v>31</v>
      </c>
      <c r="B10" s="8">
        <v>0</v>
      </c>
    </row>
    <row r="11" spans="1:2" x14ac:dyDescent="0.25">
      <c r="A11" s="10" t="s">
        <v>32</v>
      </c>
      <c r="B11" s="8">
        <v>648.53000000000009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dell</cp:lastModifiedBy>
  <dcterms:created xsi:type="dcterms:W3CDTF">2017-06-08T18:33:19Z</dcterms:created>
  <dcterms:modified xsi:type="dcterms:W3CDTF">2020-09-26T18:36:59Z</dcterms:modified>
</cp:coreProperties>
</file>